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FMC\SEGUNDO TRIMESTRE\"/>
    </mc:Choice>
  </mc:AlternateContent>
  <xr:revisionPtr revIDLastSave="0" documentId="13_ncr:1_{D4863C5C-30B8-47B3-B9EB-6AF99FAE89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D EJECUCION 2º TRIMESTE 26" sheetId="2" r:id="rId1"/>
    <sheet name="Ejecución 2º TRIMESTRE 2026" sheetId="1" state="hidden" r:id="rId2"/>
    <sheet name="Hoja2" sheetId="4" state="hidden" r:id="rId3"/>
  </sheets>
  <definedNames>
    <definedName name="_xlnm._FilterDatabase" localSheetId="1" hidden="1">'Ejecución 2º TRIMESTRE 2026'!$A$1:$N$255</definedName>
    <definedName name="_xlnm.Print_Titles" localSheetId="0">'TD EJECUCION 2º TRIMESTE 26'!$3:$3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1" i="1" l="1"/>
  <c r="E251" i="1"/>
  <c r="D252" i="1"/>
  <c r="E252" i="1"/>
  <c r="D253" i="1"/>
  <c r="E253" i="1"/>
  <c r="D254" i="1"/>
  <c r="E254" i="1"/>
  <c r="D255" i="1"/>
  <c r="E255" i="1"/>
  <c r="C250" i="1"/>
  <c r="C251" i="1"/>
  <c r="C252" i="1"/>
  <c r="C253" i="1"/>
  <c r="C254" i="1"/>
  <c r="C255" i="1"/>
  <c r="C230" i="1"/>
  <c r="D230" i="1"/>
  <c r="E230" i="1"/>
  <c r="C231" i="1"/>
  <c r="D231" i="1"/>
  <c r="E231" i="1"/>
  <c r="C232" i="1"/>
  <c r="D232" i="1"/>
  <c r="E232" i="1"/>
  <c r="C233" i="1"/>
  <c r="D233" i="1"/>
  <c r="E233" i="1"/>
  <c r="C234" i="1"/>
  <c r="D234" i="1"/>
  <c r="E234" i="1"/>
  <c r="C235" i="1"/>
  <c r="D235" i="1"/>
  <c r="E235" i="1"/>
  <c r="C236" i="1"/>
  <c r="D236" i="1"/>
  <c r="E236" i="1"/>
  <c r="C237" i="1"/>
  <c r="D237" i="1"/>
  <c r="E237" i="1"/>
  <c r="C238" i="1"/>
  <c r="D238" i="1"/>
  <c r="E238" i="1"/>
  <c r="C239" i="1"/>
  <c r="D239" i="1"/>
  <c r="E239" i="1"/>
  <c r="C240" i="1"/>
  <c r="D240" i="1"/>
  <c r="E240" i="1"/>
  <c r="C241" i="1"/>
  <c r="D241" i="1"/>
  <c r="E241" i="1"/>
  <c r="C242" i="1"/>
  <c r="D242" i="1"/>
  <c r="E242" i="1"/>
  <c r="C243" i="1"/>
  <c r="D243" i="1"/>
  <c r="E243" i="1"/>
  <c r="C244" i="1"/>
  <c r="D244" i="1"/>
  <c r="E244" i="1"/>
  <c r="C245" i="1"/>
  <c r="D245" i="1"/>
  <c r="E245" i="1"/>
  <c r="C246" i="1"/>
  <c r="D246" i="1"/>
  <c r="E246" i="1"/>
  <c r="C247" i="1"/>
  <c r="D247" i="1"/>
  <c r="E247" i="1"/>
  <c r="C248" i="1"/>
  <c r="D248" i="1"/>
  <c r="E248" i="1"/>
  <c r="C249" i="1"/>
  <c r="D249" i="1"/>
  <c r="E249" i="1"/>
  <c r="D250" i="1"/>
  <c r="E250" i="1"/>
  <c r="C2" i="1" l="1"/>
  <c r="D2" i="1"/>
  <c r="E2" i="1"/>
  <c r="C3" i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C125" i="1"/>
  <c r="D125" i="1"/>
  <c r="E125" i="1"/>
  <c r="C126" i="1"/>
  <c r="D126" i="1"/>
  <c r="E126" i="1"/>
  <c r="C127" i="1"/>
  <c r="D127" i="1"/>
  <c r="E127" i="1"/>
  <c r="C128" i="1"/>
  <c r="D128" i="1"/>
  <c r="E128" i="1"/>
  <c r="C129" i="1"/>
  <c r="D129" i="1"/>
  <c r="E129" i="1"/>
  <c r="C130" i="1"/>
  <c r="D130" i="1"/>
  <c r="E130" i="1"/>
  <c r="C131" i="1"/>
  <c r="D131" i="1"/>
  <c r="E131" i="1"/>
  <c r="C132" i="1"/>
  <c r="D132" i="1"/>
  <c r="E132" i="1"/>
  <c r="C133" i="1"/>
  <c r="D133" i="1"/>
  <c r="E133" i="1"/>
  <c r="C134" i="1"/>
  <c r="D134" i="1"/>
  <c r="E134" i="1"/>
  <c r="C135" i="1"/>
  <c r="D135" i="1"/>
  <c r="E135" i="1"/>
  <c r="C136" i="1"/>
  <c r="D136" i="1"/>
  <c r="E136" i="1"/>
  <c r="C137" i="1"/>
  <c r="D137" i="1"/>
  <c r="E137" i="1"/>
  <c r="C138" i="1"/>
  <c r="D138" i="1"/>
  <c r="E138" i="1"/>
  <c r="C139" i="1"/>
  <c r="D139" i="1"/>
  <c r="E139" i="1"/>
  <c r="C140" i="1"/>
  <c r="D140" i="1"/>
  <c r="E140" i="1"/>
  <c r="C141" i="1"/>
  <c r="D141" i="1"/>
  <c r="E141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49" i="1"/>
  <c r="D149" i="1"/>
  <c r="E149" i="1"/>
  <c r="C150" i="1"/>
  <c r="D150" i="1"/>
  <c r="E150" i="1"/>
  <c r="C151" i="1"/>
  <c r="D151" i="1"/>
  <c r="E151" i="1"/>
  <c r="C152" i="1"/>
  <c r="D152" i="1"/>
  <c r="E152" i="1"/>
  <c r="C153" i="1"/>
  <c r="D153" i="1"/>
  <c r="E153" i="1"/>
  <c r="C154" i="1"/>
  <c r="D154" i="1"/>
  <c r="E154" i="1"/>
  <c r="C155" i="1"/>
  <c r="D155" i="1"/>
  <c r="E155" i="1"/>
  <c r="C156" i="1"/>
  <c r="D156" i="1"/>
  <c r="E156" i="1"/>
  <c r="C157" i="1"/>
  <c r="D157" i="1"/>
  <c r="E157" i="1"/>
  <c r="C158" i="1"/>
  <c r="D158" i="1"/>
  <c r="E158" i="1"/>
  <c r="C159" i="1"/>
  <c r="D159" i="1"/>
  <c r="E159" i="1"/>
  <c r="C160" i="1"/>
  <c r="D160" i="1"/>
  <c r="E160" i="1"/>
  <c r="C161" i="1"/>
  <c r="D161" i="1"/>
  <c r="E161" i="1"/>
  <c r="C162" i="1"/>
  <c r="D162" i="1"/>
  <c r="E162" i="1"/>
  <c r="C163" i="1"/>
  <c r="D163" i="1"/>
  <c r="E163" i="1"/>
  <c r="C164" i="1"/>
  <c r="D164" i="1"/>
  <c r="E164" i="1"/>
  <c r="C165" i="1"/>
  <c r="D165" i="1"/>
  <c r="E165" i="1"/>
  <c r="C166" i="1"/>
  <c r="D166" i="1"/>
  <c r="E166" i="1"/>
  <c r="C167" i="1"/>
  <c r="D167" i="1"/>
  <c r="E167" i="1"/>
  <c r="C168" i="1"/>
  <c r="D168" i="1"/>
  <c r="E168" i="1"/>
  <c r="C169" i="1"/>
  <c r="D169" i="1"/>
  <c r="E169" i="1"/>
  <c r="C170" i="1"/>
  <c r="D170" i="1"/>
  <c r="E170" i="1"/>
  <c r="C171" i="1"/>
  <c r="D171" i="1"/>
  <c r="E171" i="1"/>
  <c r="C172" i="1"/>
  <c r="D172" i="1"/>
  <c r="E172" i="1"/>
  <c r="C173" i="1"/>
  <c r="D173" i="1"/>
  <c r="E173" i="1"/>
  <c r="C174" i="1"/>
  <c r="D174" i="1"/>
  <c r="E174" i="1"/>
  <c r="C175" i="1"/>
  <c r="D175" i="1"/>
  <c r="E175" i="1"/>
  <c r="C176" i="1"/>
  <c r="D176" i="1"/>
  <c r="E176" i="1"/>
  <c r="C177" i="1"/>
  <c r="D177" i="1"/>
  <c r="E177" i="1"/>
  <c r="C178" i="1"/>
  <c r="D178" i="1"/>
  <c r="E178" i="1"/>
  <c r="C179" i="1"/>
  <c r="D179" i="1"/>
  <c r="E179" i="1"/>
  <c r="C180" i="1"/>
  <c r="D180" i="1"/>
  <c r="E180" i="1"/>
  <c r="C181" i="1"/>
  <c r="D181" i="1"/>
  <c r="E181" i="1"/>
  <c r="C182" i="1"/>
  <c r="D182" i="1"/>
  <c r="E182" i="1"/>
  <c r="C183" i="1"/>
  <c r="D183" i="1"/>
  <c r="E183" i="1"/>
  <c r="C184" i="1"/>
  <c r="D184" i="1"/>
  <c r="E184" i="1"/>
  <c r="C185" i="1"/>
  <c r="D185" i="1"/>
  <c r="E185" i="1"/>
  <c r="C186" i="1"/>
  <c r="D186" i="1"/>
  <c r="E186" i="1"/>
  <c r="C187" i="1"/>
  <c r="D187" i="1"/>
  <c r="E187" i="1"/>
  <c r="C188" i="1"/>
  <c r="D188" i="1"/>
  <c r="E188" i="1"/>
  <c r="C189" i="1"/>
  <c r="D189" i="1"/>
  <c r="E189" i="1"/>
  <c r="C190" i="1"/>
  <c r="D190" i="1"/>
  <c r="E190" i="1"/>
  <c r="C191" i="1"/>
  <c r="D191" i="1"/>
  <c r="E191" i="1"/>
  <c r="C192" i="1"/>
  <c r="D192" i="1"/>
  <c r="E192" i="1"/>
  <c r="C193" i="1"/>
  <c r="D193" i="1"/>
  <c r="E193" i="1"/>
  <c r="C194" i="1"/>
  <c r="D194" i="1"/>
  <c r="E194" i="1"/>
  <c r="C195" i="1"/>
  <c r="D195" i="1"/>
  <c r="E195" i="1"/>
  <c r="C196" i="1"/>
  <c r="D196" i="1"/>
  <c r="E196" i="1"/>
  <c r="C197" i="1"/>
  <c r="D197" i="1"/>
  <c r="E197" i="1"/>
  <c r="C198" i="1"/>
  <c r="D198" i="1"/>
  <c r="E198" i="1"/>
  <c r="C199" i="1"/>
  <c r="D199" i="1"/>
  <c r="E199" i="1"/>
  <c r="C200" i="1"/>
  <c r="D200" i="1"/>
  <c r="E200" i="1"/>
  <c r="C201" i="1"/>
  <c r="D201" i="1"/>
  <c r="E201" i="1"/>
  <c r="C202" i="1"/>
  <c r="D202" i="1"/>
  <c r="E202" i="1"/>
  <c r="C203" i="1"/>
  <c r="D203" i="1"/>
  <c r="E203" i="1"/>
  <c r="C204" i="1"/>
  <c r="D204" i="1"/>
  <c r="E204" i="1"/>
  <c r="C205" i="1"/>
  <c r="D205" i="1"/>
  <c r="E205" i="1"/>
  <c r="C206" i="1"/>
  <c r="D206" i="1"/>
  <c r="E206" i="1"/>
  <c r="C207" i="1"/>
  <c r="D207" i="1"/>
  <c r="E207" i="1"/>
  <c r="C208" i="1"/>
  <c r="D208" i="1"/>
  <c r="E208" i="1"/>
  <c r="C209" i="1"/>
  <c r="D209" i="1"/>
  <c r="E209" i="1"/>
  <c r="C210" i="1"/>
  <c r="D210" i="1"/>
  <c r="E210" i="1"/>
  <c r="C211" i="1"/>
  <c r="D211" i="1"/>
  <c r="E211" i="1"/>
  <c r="C212" i="1"/>
  <c r="D212" i="1"/>
  <c r="E212" i="1"/>
  <c r="C213" i="1"/>
  <c r="D213" i="1"/>
  <c r="E213" i="1"/>
  <c r="C214" i="1"/>
  <c r="D214" i="1"/>
  <c r="E214" i="1"/>
  <c r="C215" i="1"/>
  <c r="D215" i="1"/>
  <c r="E215" i="1"/>
  <c r="C216" i="1"/>
  <c r="D216" i="1"/>
  <c r="E216" i="1"/>
  <c r="C217" i="1"/>
  <c r="D217" i="1"/>
  <c r="E217" i="1"/>
  <c r="C218" i="1"/>
  <c r="D218" i="1"/>
  <c r="E218" i="1"/>
  <c r="C219" i="1"/>
  <c r="D219" i="1"/>
  <c r="E219" i="1"/>
  <c r="C220" i="1"/>
  <c r="D220" i="1"/>
  <c r="E220" i="1"/>
  <c r="C221" i="1"/>
  <c r="D221" i="1"/>
  <c r="E221" i="1"/>
  <c r="C222" i="1"/>
  <c r="D222" i="1"/>
  <c r="E222" i="1"/>
  <c r="C223" i="1"/>
  <c r="D223" i="1"/>
  <c r="E223" i="1"/>
  <c r="C224" i="1"/>
  <c r="D224" i="1"/>
  <c r="E224" i="1"/>
  <c r="C225" i="1"/>
  <c r="D225" i="1"/>
  <c r="E225" i="1"/>
  <c r="C226" i="1"/>
  <c r="D226" i="1"/>
  <c r="E226" i="1"/>
  <c r="C227" i="1"/>
  <c r="D227" i="1"/>
  <c r="E227" i="1"/>
  <c r="C228" i="1"/>
  <c r="D228" i="1"/>
  <c r="E228" i="1"/>
  <c r="C229" i="1"/>
  <c r="D229" i="1"/>
  <c r="E229" i="1"/>
</calcChain>
</file>

<file path=xl/sharedStrings.xml><?xml version="1.0" encoding="utf-8"?>
<sst xmlns="http://schemas.openxmlformats.org/spreadsheetml/2006/main" count="346" uniqueCount="126">
  <si>
    <t>Créditos Iniciales</t>
  </si>
  <si>
    <t>Modificaciones</t>
  </si>
  <si>
    <t>Créditos Totales</t>
  </si>
  <si>
    <t>Obligaciones Reconocidas</t>
  </si>
  <si>
    <t>Pagos Realizados</t>
  </si>
  <si>
    <t>Org.</t>
  </si>
  <si>
    <t>Prog.</t>
  </si>
  <si>
    <t>Econ.</t>
  </si>
  <si>
    <t>DENOMINACIÓN</t>
  </si>
  <si>
    <t>Art</t>
  </si>
  <si>
    <t>Cap</t>
  </si>
  <si>
    <t>Total general</t>
  </si>
  <si>
    <t>Suma de Créditos Iniciales</t>
  </si>
  <si>
    <t>Datos</t>
  </si>
  <si>
    <t>Suma de Modificaciones</t>
  </si>
  <si>
    <t>Suma de Créditos Totales</t>
  </si>
  <si>
    <t>Suma de Obligaciones Reconocidas</t>
  </si>
  <si>
    <t>Suma de Pagos Realizados</t>
  </si>
  <si>
    <t>Denominación</t>
  </si>
  <si>
    <t>% ejecutado OR / CT</t>
  </si>
  <si>
    <t>2</t>
  </si>
  <si>
    <t>Gastos Autorizados</t>
  </si>
  <si>
    <t>Disposiciones ó Compromisos</t>
  </si>
  <si>
    <t>Suma de Gastos Autorizados</t>
  </si>
  <si>
    <t>Suma de Disposiciones ó Compromisos</t>
  </si>
  <si>
    <t>ADMINISTRACION GENERAL DE CULTURA</t>
  </si>
  <si>
    <t>TEATRO CALDERON</t>
  </si>
  <si>
    <t>MUSEOS Y ARTES PLÁSTICAS</t>
  </si>
  <si>
    <t>PATIO HERRERIANO</t>
  </si>
  <si>
    <t>MUSEO DE LA CIENCIA</t>
  </si>
  <si>
    <t>PROMOCIÓN CULTURAL Y ARTES ESCÉNICAS</t>
  </si>
  <si>
    <t>SEMINCI</t>
  </si>
  <si>
    <t>FIESTAS POPULARES Y FESTEJOS</t>
  </si>
  <si>
    <t>FUNDACION CULTURA</t>
  </si>
  <si>
    <t>Total ADMINISTRACION GENERAL DE CULTURA</t>
  </si>
  <si>
    <t>Total 3302</t>
  </si>
  <si>
    <t>Total TEATRO CALDERON</t>
  </si>
  <si>
    <t>Total 3330</t>
  </si>
  <si>
    <t>Total MUSEOS Y ARTES PLÁSTICAS</t>
  </si>
  <si>
    <t>Total 3331</t>
  </si>
  <si>
    <t>Total PATIO HERRERIANO</t>
  </si>
  <si>
    <t>Total 3332</t>
  </si>
  <si>
    <t>Total MUSEO DE LA CIENCIA</t>
  </si>
  <si>
    <t>Total 3333</t>
  </si>
  <si>
    <t>Total PROMOCIÓN CULTURAL Y ARTES ESCÉNICAS</t>
  </si>
  <si>
    <t>Total 3342</t>
  </si>
  <si>
    <t>Total SEMINCI</t>
  </si>
  <si>
    <t>Total 3343</t>
  </si>
  <si>
    <t>Total FIESTAS POPULARES Y FESTEJOS</t>
  </si>
  <si>
    <t>Total 3381</t>
  </si>
  <si>
    <t>Sueldos del Grupo A1.</t>
  </si>
  <si>
    <t>Sueldos del Grupo C1.</t>
  </si>
  <si>
    <t>Sueldos del Grupo C2.</t>
  </si>
  <si>
    <t>Trienios.</t>
  </si>
  <si>
    <t>Complemento de destino.</t>
  </si>
  <si>
    <t>Complemento específico.</t>
  </si>
  <si>
    <t>Otros complementos.</t>
  </si>
  <si>
    <t>Retribuciones básicas.</t>
  </si>
  <si>
    <t>Otras remuneraciones.</t>
  </si>
  <si>
    <t>Laboral temporal.</t>
  </si>
  <si>
    <t>Productividad.</t>
  </si>
  <si>
    <t>Gratificaciones.</t>
  </si>
  <si>
    <t>Seguridad Social.</t>
  </si>
  <si>
    <t>Formación y perfeccionamiento del personal.</t>
  </si>
  <si>
    <t>Acción social.</t>
  </si>
  <si>
    <t>Arrendamientos de edificios y otras construcciones.</t>
  </si>
  <si>
    <t>Arrendamientos de maquinaria, instalaciones y utillaje.</t>
  </si>
  <si>
    <t>Arrendamientos de mobiliario y enseres.</t>
  </si>
  <si>
    <t>Arrendamientos de otro inmovilizado material.</t>
  </si>
  <si>
    <t>Reparación de edificios y otras construcciones.</t>
  </si>
  <si>
    <t>Reparación de maquinaria, instalaciones técnicas y utillaje.</t>
  </si>
  <si>
    <t>Reparación de elementos de transporte.</t>
  </si>
  <si>
    <t>Mobiliario.</t>
  </si>
  <si>
    <t>Equipos para procesos de información.</t>
  </si>
  <si>
    <t>Ordinario no inventariable.</t>
  </si>
  <si>
    <t>Prensa, revistas, libros y otras publicaciones.</t>
  </si>
  <si>
    <t>Material informático no inventariable.</t>
  </si>
  <si>
    <t>Energía eléctrica.</t>
  </si>
  <si>
    <t>Agua.</t>
  </si>
  <si>
    <t>Gas.</t>
  </si>
  <si>
    <t>Combustibles y carburantes.</t>
  </si>
  <si>
    <t>Vestuario.</t>
  </si>
  <si>
    <t>Productos de limpieza y aseo.</t>
  </si>
  <si>
    <t>Otros suministros.</t>
  </si>
  <si>
    <t>Servicios de Telecomunicaciones.</t>
  </si>
  <si>
    <t>Postales.</t>
  </si>
  <si>
    <t>Informáticas.</t>
  </si>
  <si>
    <t>Transportes.</t>
  </si>
  <si>
    <t>Primas de seguros.</t>
  </si>
  <si>
    <t>Atenciones protocolarias y representativas.</t>
  </si>
  <si>
    <t>Publicidad y propaganda.</t>
  </si>
  <si>
    <t>Jurídicos, contenciosos.</t>
  </si>
  <si>
    <t>Servicios bancarios y similares</t>
  </si>
  <si>
    <t>Otros gastos diversos</t>
  </si>
  <si>
    <t>Limpieza y aseo.</t>
  </si>
  <si>
    <t>Seguridad.</t>
  </si>
  <si>
    <t>Estudios y trabajos técnicos.</t>
  </si>
  <si>
    <t>Otros trabajos realizados por otras empresas y profes.</t>
  </si>
  <si>
    <t>Dietas del personal no directivo</t>
  </si>
  <si>
    <t>Locomoción del personal no directivo.</t>
  </si>
  <si>
    <t>Edificios y otras construcciones.</t>
  </si>
  <si>
    <t>Gastos en aplicaciones informáticas.</t>
  </si>
  <si>
    <t>Anuncios por cuenta de particulares</t>
  </si>
  <si>
    <t>Anticipos al personal</t>
  </si>
  <si>
    <t>Prestamos al personal</t>
  </si>
  <si>
    <t>Reuniones, conferencias y cursos.</t>
  </si>
  <si>
    <t>Actividades culturales y deportivas</t>
  </si>
  <si>
    <t>Premios, becas, etc.</t>
  </si>
  <si>
    <t>Otras transf. a Familias e Instituciones sin fines de lucro.</t>
  </si>
  <si>
    <t>Amort de préstamos a l/p de entes del sector público.</t>
  </si>
  <si>
    <t>Otras subvenciones a Empresas privadas.</t>
  </si>
  <si>
    <t>Otras inver de reposición asoc al func operat de los serv</t>
  </si>
  <si>
    <t>Total 6</t>
  </si>
  <si>
    <t>Maquinaria, instalaciones técnicas y utillaje.</t>
  </si>
  <si>
    <t>Maquinaria, instalaciones técnicas y utillaje. Reposición</t>
  </si>
  <si>
    <t>Elementos de transporte.</t>
  </si>
  <si>
    <t>Residencias artisticas y creativas</t>
  </si>
  <si>
    <t>Sueldos del Grupo A2.</t>
  </si>
  <si>
    <t>Otros gastos sociales.</t>
  </si>
  <si>
    <t>Tributos.</t>
  </si>
  <si>
    <t>FUNDACION MUNICIPAL DE CULTURA  -  ESTADO DE EJECUCIÓN DE GASTOS - 30 DE JUNIO DE 2026</t>
  </si>
  <si>
    <t>1</t>
  </si>
  <si>
    <t>6</t>
  </si>
  <si>
    <t>8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</si>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</sst>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Arial Narrow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8">
    <xf numFmtId="0" fontId="0" fillId="0" borderId="0"/>
    <xf numFmtId="0" fontId="6" fillId="0" borderId="0"/>
    <xf numFmtId="0" fontId="8" fillId="2" borderId="0" applyNumberFormat="0" applyBorder="0" applyAlignment="0" applyProtection="0"/>
    <xf numFmtId="0" fontId="7" fillId="0" borderId="1" applyNumberFormat="0" applyFill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49" fontId="3" fillId="0" borderId="0" xfId="4" applyNumberFormat="1"/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9" fillId="0" borderId="0" xfId="5" applyFont="1"/>
    <xf numFmtId="1" fontId="9" fillId="0" borderId="0" xfId="6" applyNumberFormat="1" applyFont="1"/>
    <xf numFmtId="1" fontId="9" fillId="0" borderId="0" xfId="7" applyNumberFormat="1" applyFont="1"/>
    <xf numFmtId="0" fontId="9" fillId="0" borderId="0" xfId="7" applyFont="1"/>
    <xf numFmtId="49" fontId="9" fillId="0" borderId="0" xfId="7" applyNumberFormat="1" applyFont="1"/>
    <xf numFmtId="4" fontId="9" fillId="0" borderId="0" xfId="7" applyNumberFormat="1" applyFont="1"/>
    <xf numFmtId="4" fontId="4" fillId="0" borderId="0" xfId="0" applyNumberFormat="1" applyFont="1"/>
    <xf numFmtId="0" fontId="10" fillId="0" borderId="0" xfId="0" applyFont="1" applyAlignment="1">
      <alignment horizontal="center" vertical="center"/>
    </xf>
    <xf numFmtId="0" fontId="4" fillId="0" borderId="0" xfId="0" pivotButton="1" applyFont="1"/>
    <xf numFmtId="10" fontId="4" fillId="0" borderId="0" xfId="0" applyNumberFormat="1" applyFont="1"/>
    <xf numFmtId="0" fontId="4" fillId="0" borderId="0" xfId="0" pivotButton="1" applyFont="1" applyAlignment="1">
      <alignment horizontal="center" vertical="center" wrapText="1"/>
    </xf>
  </cellXfs>
  <cellStyles count="8">
    <cellStyle name="Buena" xfId="2" xr:uid="{00000000-0005-0000-0000-000000000000}"/>
    <cellStyle name="Normal" xfId="0" builtinId="0"/>
    <cellStyle name="Normal 2" xfId="1" xr:uid="{00000000-0005-0000-0000-000002000000}"/>
    <cellStyle name="Normal_Ejecución 3º TRIMESTRE 2023_1" xfId="7" xr:uid="{104B490F-39C7-406A-A341-1E6E823A7C38}"/>
    <cellStyle name="Normal_GASTOS SEGUNDO TRIMESTRE" xfId="6" xr:uid="{00000000-0005-0000-0000-000004000000}"/>
    <cellStyle name="Normal_GASTOS TERCER TRIMESTRE" xfId="5" xr:uid="{00000000-0005-0000-0000-000005000000}"/>
    <cellStyle name="Normal_Hoja2" xfId="4" xr:uid="{00000000-0005-0000-0000-000006000000}"/>
    <cellStyle name="Título 1" xfId="3" xr:uid="{00000000-0005-0000-0000-000007000000}"/>
  </cellStyles>
  <dxfs count="184"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 readingOrder="0"/>
    </dxf>
    <dxf>
      <alignment wrapText="1" readingOrder="0"/>
    </dxf>
    <dxf>
      <numFmt numFmtId="14" formatCode="0.00%"/>
    </dxf>
    <dxf>
      <alignment horizontal="center" readingOrder="0"/>
    </dxf>
    <dxf>
      <alignment wrapText="1" readingOrder="0"/>
    </dxf>
    <dxf>
      <font>
        <name val="Arial Narrow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olanda del Pozo Garcia" refreshedDate="46223.497599305556" createdVersion="8" refreshedVersion="8" minRefreshableVersion="3" recordCount="254" xr:uid="{4646BFFE-4EEC-4094-AD65-7AFCEA9709AB}">
  <cacheSource type="worksheet">
    <worksheetSource ref="A1:N255" sheet="Ejecución 2º TRIMESTRE 2026"/>
  </cacheSource>
  <cacheFields count="15">
    <cacheField name="Org." numFmtId="0">
      <sharedItems containsSemiMixedTypes="0" containsString="0" containsNumber="1" containsInteger="1" minValue="6" maxValue="6" count="1">
        <n v="6"/>
      </sharedItems>
    </cacheField>
    <cacheField name="Prog." numFmtId="0">
      <sharedItems containsSemiMixedTypes="0" containsString="0" containsNumber="1" containsInteger="1" minValue="3302" maxValue="3381" count="8">
        <n v="3302"/>
        <n v="3330"/>
        <n v="3331"/>
        <n v="3332"/>
        <n v="3333"/>
        <n v="3342"/>
        <n v="3343"/>
        <n v="3381"/>
      </sharedItems>
    </cacheField>
    <cacheField name="Denominación" numFmtId="0">
      <sharedItems count="8">
        <s v="ADMINISTRACION GENERAL DE CULTURA"/>
        <s v="TEATRO CALDERON"/>
        <s v="MUSEOS Y ARTES PLÁSTICAS"/>
        <s v="PATIO HERRERIANO"/>
        <s v="MUSEO DE LA CIENCIA"/>
        <s v="PROMOCIÓN CULTURAL Y ARTES ESCÉNICAS"/>
        <s v="SEMINCI"/>
        <s v="FIESTAS POPULARES Y FESTEJOS"/>
      </sharedItems>
    </cacheField>
    <cacheField name="Cap" numFmtId="0">
      <sharedItems count="6">
        <s v="1"/>
        <s v="2"/>
        <s v="6"/>
        <s v="8"/>
        <s v="4"/>
        <s v="9"/>
      </sharedItems>
    </cacheField>
    <cacheField name="Art" numFmtId="0">
      <sharedItems/>
    </cacheField>
    <cacheField name="Econ." numFmtId="0">
      <sharedItems containsSemiMixedTypes="0" containsString="0" containsNumber="1" containsInteger="1" minValue="131" maxValue="83101"/>
    </cacheField>
    <cacheField name="DENOMINACIÓN2" numFmtId="0">
      <sharedItems/>
    </cacheField>
    <cacheField name="Créditos Iniciales" numFmtId="0">
      <sharedItems containsSemiMixedTypes="0" containsString="0" containsNumber="1" containsInteger="1" minValue="0" maxValue="1907354"/>
    </cacheField>
    <cacheField name="Modificaciones" numFmtId="0">
      <sharedItems containsSemiMixedTypes="0" containsString="0" containsNumber="1" minValue="-100000" maxValue="380000"/>
    </cacheField>
    <cacheField name="Créditos Totales" numFmtId="0">
      <sharedItems containsSemiMixedTypes="0" containsString="0" containsNumber="1" minValue="0" maxValue="1928172.8"/>
    </cacheField>
    <cacheField name="Gastos Autorizados" numFmtId="0">
      <sharedItems containsSemiMixedTypes="0" containsString="0" containsNumber="1" minValue="0" maxValue="1547014.64"/>
    </cacheField>
    <cacheField name="Disposiciones ó Compromisos" numFmtId="0">
      <sharedItems containsSemiMixedTypes="0" containsString="0" containsNumber="1" minValue="0" maxValue="1332121"/>
    </cacheField>
    <cacheField name="Obligaciones Reconocidas" numFmtId="0">
      <sharedItems containsSemiMixedTypes="0" containsString="0" containsNumber="1" minValue="0" maxValue="1303880.98"/>
    </cacheField>
    <cacheField name="Pagos Realizados" numFmtId="0">
      <sharedItems containsSemiMixedTypes="0" containsString="0" containsNumber="1" minValue="0" maxValue="1266825.98"/>
    </cacheField>
    <cacheField name="Ejecución" numFmtId="0" formula="IF('Créditos Totales'&lt;&gt;0,'Obligaciones Reconocidas'/'Créditos Totales'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4">
  <r>
    <x v="0"/>
    <x v="0"/>
    <x v="0"/>
    <x v="0"/>
    <s v="12"/>
    <n v="12000"/>
    <s v="Sueldos del Grupo A1."/>
    <n v="89042"/>
    <n v="0"/>
    <n v="89042"/>
    <n v="74500"/>
    <n v="74500"/>
    <n v="34268.31"/>
    <n v="34268.31"/>
  </r>
  <r>
    <x v="0"/>
    <x v="0"/>
    <x v="0"/>
    <x v="0"/>
    <s v="12"/>
    <n v="12003"/>
    <s v="Sueldos del Grupo C1."/>
    <n v="17822"/>
    <n v="0"/>
    <n v="17822"/>
    <n v="25500"/>
    <n v="25500"/>
    <n v="12364.4"/>
    <n v="12364.4"/>
  </r>
  <r>
    <x v="0"/>
    <x v="0"/>
    <x v="0"/>
    <x v="0"/>
    <s v="12"/>
    <n v="12004"/>
    <s v="Sueldos del Grupo C2."/>
    <n v="44243"/>
    <n v="0"/>
    <n v="44243"/>
    <n v="32500"/>
    <n v="32500"/>
    <n v="15720.69"/>
    <n v="15720.69"/>
  </r>
  <r>
    <x v="0"/>
    <x v="0"/>
    <x v="0"/>
    <x v="0"/>
    <s v="12"/>
    <n v="12006"/>
    <s v="Trienios."/>
    <n v="17989"/>
    <n v="0"/>
    <n v="17989"/>
    <n v="16500"/>
    <n v="16500"/>
    <n v="6829.65"/>
    <n v="6829.65"/>
  </r>
  <r>
    <x v="0"/>
    <x v="0"/>
    <x v="0"/>
    <x v="0"/>
    <s v="12"/>
    <n v="12100"/>
    <s v="Complemento de destino."/>
    <n v="86286"/>
    <n v="0"/>
    <n v="86286"/>
    <n v="73000"/>
    <n v="73000"/>
    <n v="34351.32"/>
    <n v="34351.32"/>
  </r>
  <r>
    <x v="0"/>
    <x v="0"/>
    <x v="0"/>
    <x v="0"/>
    <s v="12"/>
    <n v="12101"/>
    <s v="Complemento específico."/>
    <n v="215092"/>
    <n v="0"/>
    <n v="215092"/>
    <n v="177500"/>
    <n v="177500"/>
    <n v="90948.26"/>
    <n v="90948.26"/>
  </r>
  <r>
    <x v="0"/>
    <x v="0"/>
    <x v="0"/>
    <x v="0"/>
    <s v="12"/>
    <n v="12103"/>
    <s v="Otros complementos."/>
    <n v="9027"/>
    <n v="0"/>
    <n v="9027"/>
    <n v="9500"/>
    <n v="9500"/>
    <n v="3884.54"/>
    <n v="3884.54"/>
  </r>
  <r>
    <x v="0"/>
    <x v="0"/>
    <x v="0"/>
    <x v="0"/>
    <s v="13"/>
    <n v="13000"/>
    <s v="Retribuciones básicas."/>
    <n v="292807"/>
    <n v="0"/>
    <n v="292807"/>
    <n v="263000"/>
    <n v="263000"/>
    <n v="130620.44"/>
    <n v="130620.44"/>
  </r>
  <r>
    <x v="0"/>
    <x v="0"/>
    <x v="0"/>
    <x v="0"/>
    <s v="13"/>
    <n v="13002"/>
    <s v="Otras remuneraciones."/>
    <n v="314634"/>
    <n v="0"/>
    <n v="314634"/>
    <n v="276000"/>
    <n v="276000"/>
    <n v="142760.91"/>
    <n v="142760.91"/>
  </r>
  <r>
    <x v="0"/>
    <x v="0"/>
    <x v="0"/>
    <x v="0"/>
    <s v="13"/>
    <n v="131"/>
    <s v="Laboral temporal."/>
    <n v="95935"/>
    <n v="0"/>
    <n v="95935"/>
    <n v="69500"/>
    <n v="69500"/>
    <n v="34331.97"/>
    <n v="34331.97"/>
  </r>
  <r>
    <x v="0"/>
    <x v="0"/>
    <x v="0"/>
    <x v="0"/>
    <s v="15"/>
    <n v="150"/>
    <s v="Productividad."/>
    <n v="5074"/>
    <n v="0"/>
    <n v="5074"/>
    <n v="5074"/>
    <n v="5074"/>
    <n v="4403.12"/>
    <n v="4403.12"/>
  </r>
  <r>
    <x v="0"/>
    <x v="0"/>
    <x v="0"/>
    <x v="0"/>
    <s v="15"/>
    <n v="151"/>
    <s v="Gratificaciones."/>
    <n v="0"/>
    <n v="0"/>
    <n v="0"/>
    <n v="0"/>
    <n v="0"/>
    <n v="0"/>
    <n v="0"/>
  </r>
  <r>
    <x v="0"/>
    <x v="0"/>
    <x v="0"/>
    <x v="0"/>
    <s v="16"/>
    <n v="16000"/>
    <s v="Seguridad Social."/>
    <n v="797637"/>
    <n v="0"/>
    <n v="797637"/>
    <n v="327497.12"/>
    <n v="327497.12"/>
    <n v="327497.12"/>
    <n v="327497.12"/>
  </r>
  <r>
    <x v="0"/>
    <x v="0"/>
    <x v="0"/>
    <x v="0"/>
    <s v="16"/>
    <n v="16200"/>
    <s v="Formación y perfeccionamiento del personal."/>
    <n v="0"/>
    <n v="0"/>
    <n v="0"/>
    <n v="0"/>
    <n v="0"/>
    <n v="0"/>
    <n v="0"/>
  </r>
  <r>
    <x v="0"/>
    <x v="0"/>
    <x v="0"/>
    <x v="0"/>
    <s v="16"/>
    <n v="16204"/>
    <s v="Acción social."/>
    <n v="11767"/>
    <n v="2500"/>
    <n v="14267"/>
    <n v="11767"/>
    <n v="11767"/>
    <n v="5137.99"/>
    <n v="5137.99"/>
  </r>
  <r>
    <x v="0"/>
    <x v="0"/>
    <x v="0"/>
    <x v="0"/>
    <s v="16"/>
    <n v="16209"/>
    <s v="Otros gastos sociales."/>
    <n v="0"/>
    <n v="0"/>
    <n v="0"/>
    <n v="180.3"/>
    <n v="180.3"/>
    <n v="180.3"/>
    <n v="180.3"/>
  </r>
  <r>
    <x v="0"/>
    <x v="0"/>
    <x v="0"/>
    <x v="1"/>
    <s v="20"/>
    <n v="202"/>
    <s v="Arrendamientos de edificios y otras construcciones."/>
    <n v="0"/>
    <n v="0"/>
    <n v="0"/>
    <n v="0"/>
    <n v="0"/>
    <n v="0"/>
    <n v="0"/>
  </r>
  <r>
    <x v="0"/>
    <x v="0"/>
    <x v="0"/>
    <x v="1"/>
    <s v="20"/>
    <n v="203"/>
    <s v="Arrendamientos de maquinaria, instalaciones y utillaje."/>
    <n v="17736"/>
    <n v="0"/>
    <n v="17736"/>
    <n v="14739.71"/>
    <n v="14739.71"/>
    <n v="3707.23"/>
    <n v="3707.23"/>
  </r>
  <r>
    <x v="0"/>
    <x v="0"/>
    <x v="0"/>
    <x v="1"/>
    <s v="20"/>
    <n v="205"/>
    <s v="Arrendamientos de mobiliario y enseres."/>
    <n v="2000"/>
    <n v="0"/>
    <n v="2000"/>
    <n v="0"/>
    <n v="0"/>
    <n v="0"/>
    <n v="0"/>
  </r>
  <r>
    <x v="0"/>
    <x v="0"/>
    <x v="0"/>
    <x v="1"/>
    <s v="20"/>
    <n v="208"/>
    <s v="Arrendamientos de otro inmovilizado material."/>
    <n v="0"/>
    <n v="0"/>
    <n v="0"/>
    <n v="1210"/>
    <n v="1210"/>
    <n v="250.61"/>
    <n v="250.61"/>
  </r>
  <r>
    <x v="0"/>
    <x v="0"/>
    <x v="0"/>
    <x v="1"/>
    <s v="21"/>
    <n v="212"/>
    <s v="Reparación de edificios y otras construcciones."/>
    <n v="10000"/>
    <n v="0"/>
    <n v="10000"/>
    <n v="13370.5"/>
    <n v="13370.5"/>
    <n v="3765.88"/>
    <n v="202.19"/>
  </r>
  <r>
    <x v="0"/>
    <x v="0"/>
    <x v="0"/>
    <x v="1"/>
    <s v="21"/>
    <n v="213"/>
    <s v="Reparación de maquinaria, instalaciones técnicas y utillaje."/>
    <n v="90000"/>
    <n v="7260"/>
    <n v="97260"/>
    <n v="76906.820000000007"/>
    <n v="76906.820000000007"/>
    <n v="28999.55"/>
    <n v="23477.29"/>
  </r>
  <r>
    <x v="0"/>
    <x v="0"/>
    <x v="0"/>
    <x v="1"/>
    <s v="21"/>
    <n v="214"/>
    <s v="Reparación de elementos de transporte."/>
    <n v="500"/>
    <n v="0"/>
    <n v="500"/>
    <n v="0"/>
    <n v="0"/>
    <n v="0"/>
    <n v="0"/>
  </r>
  <r>
    <x v="0"/>
    <x v="0"/>
    <x v="0"/>
    <x v="1"/>
    <s v="21"/>
    <n v="215"/>
    <s v="Mobiliario."/>
    <n v="2000"/>
    <n v="0"/>
    <n v="2000"/>
    <n v="0"/>
    <n v="0"/>
    <n v="0"/>
    <n v="0"/>
  </r>
  <r>
    <x v="0"/>
    <x v="0"/>
    <x v="0"/>
    <x v="1"/>
    <s v="21"/>
    <n v="216"/>
    <s v="Equipos para procesos de información."/>
    <n v="1000"/>
    <n v="0"/>
    <n v="1000"/>
    <n v="0"/>
    <n v="0"/>
    <n v="0"/>
    <n v="0"/>
  </r>
  <r>
    <x v="0"/>
    <x v="0"/>
    <x v="0"/>
    <x v="1"/>
    <s v="22"/>
    <n v="22000"/>
    <s v="Ordinario no inventariable."/>
    <n v="10000"/>
    <n v="0"/>
    <n v="10000"/>
    <n v="79.8"/>
    <n v="79.8"/>
    <n v="79.8"/>
    <n v="79.8"/>
  </r>
  <r>
    <x v="0"/>
    <x v="0"/>
    <x v="0"/>
    <x v="1"/>
    <s v="22"/>
    <n v="22001"/>
    <s v="Prensa, revistas, libros y otras publicaciones."/>
    <n v="2000"/>
    <n v="0"/>
    <n v="2000"/>
    <n v="0"/>
    <n v="0"/>
    <n v="0"/>
    <n v="0"/>
  </r>
  <r>
    <x v="0"/>
    <x v="0"/>
    <x v="0"/>
    <x v="1"/>
    <s v="22"/>
    <n v="22002"/>
    <s v="Material informático no inventariable."/>
    <n v="4000"/>
    <n v="0"/>
    <n v="4000"/>
    <n v="0"/>
    <n v="0"/>
    <n v="0"/>
    <n v="0"/>
  </r>
  <r>
    <x v="0"/>
    <x v="0"/>
    <x v="0"/>
    <x v="1"/>
    <s v="22"/>
    <n v="22100"/>
    <s v="Energía eléctrica."/>
    <n v="235000"/>
    <n v="0"/>
    <n v="235000"/>
    <n v="200000"/>
    <n v="200000"/>
    <n v="70941.75"/>
    <n v="70829.119999999995"/>
  </r>
  <r>
    <x v="0"/>
    <x v="0"/>
    <x v="0"/>
    <x v="1"/>
    <s v="22"/>
    <n v="22101"/>
    <s v="Agua."/>
    <n v="5000"/>
    <n v="0"/>
    <n v="5000"/>
    <n v="57.45"/>
    <n v="57.45"/>
    <n v="57.45"/>
    <n v="57.45"/>
  </r>
  <r>
    <x v="0"/>
    <x v="0"/>
    <x v="0"/>
    <x v="1"/>
    <s v="22"/>
    <n v="22102"/>
    <s v="Gas."/>
    <n v="36000"/>
    <n v="0"/>
    <n v="36000"/>
    <n v="23606.13"/>
    <n v="23606.13"/>
    <n v="13606.13"/>
    <n v="13289.4"/>
  </r>
  <r>
    <x v="0"/>
    <x v="0"/>
    <x v="0"/>
    <x v="1"/>
    <s v="22"/>
    <n v="22103"/>
    <s v="Combustibles y carburantes."/>
    <n v="1000"/>
    <n v="0"/>
    <n v="1000"/>
    <n v="183.34"/>
    <n v="183.34"/>
    <n v="183.34"/>
    <n v="183.34"/>
  </r>
  <r>
    <x v="0"/>
    <x v="0"/>
    <x v="0"/>
    <x v="1"/>
    <s v="22"/>
    <n v="22104"/>
    <s v="Vestuario."/>
    <n v="0"/>
    <n v="0"/>
    <n v="0"/>
    <n v="0"/>
    <n v="0"/>
    <n v="0"/>
    <n v="0"/>
  </r>
  <r>
    <x v="0"/>
    <x v="0"/>
    <x v="0"/>
    <x v="1"/>
    <s v="22"/>
    <n v="22110"/>
    <s v="Productos de limpieza y aseo."/>
    <n v="0"/>
    <n v="0"/>
    <n v="0"/>
    <n v="0"/>
    <n v="0"/>
    <n v="0"/>
    <n v="0"/>
  </r>
  <r>
    <x v="0"/>
    <x v="0"/>
    <x v="0"/>
    <x v="1"/>
    <s v="22"/>
    <n v="22199"/>
    <s v="Otros suministros."/>
    <n v="50000"/>
    <n v="0"/>
    <n v="50000"/>
    <n v="37397.96"/>
    <n v="37397.96"/>
    <n v="10609.6"/>
    <n v="8737.35"/>
  </r>
  <r>
    <x v="0"/>
    <x v="0"/>
    <x v="0"/>
    <x v="1"/>
    <s v="22"/>
    <n v="22200"/>
    <s v="Servicios de Telecomunicaciones."/>
    <n v="43000"/>
    <n v="0"/>
    <n v="43000"/>
    <n v="48057.05"/>
    <n v="48057.05"/>
    <n v="17543.61"/>
    <n v="14086.88"/>
  </r>
  <r>
    <x v="0"/>
    <x v="0"/>
    <x v="0"/>
    <x v="1"/>
    <s v="22"/>
    <n v="22201"/>
    <s v="Postales."/>
    <n v="8000"/>
    <n v="0"/>
    <n v="8000"/>
    <n v="7247.9"/>
    <n v="7247.9"/>
    <n v="548.88"/>
    <n v="548.88"/>
  </r>
  <r>
    <x v="0"/>
    <x v="0"/>
    <x v="0"/>
    <x v="1"/>
    <s v="22"/>
    <n v="22203"/>
    <s v="Informáticas."/>
    <n v="8000"/>
    <n v="25000"/>
    <n v="33000"/>
    <n v="37211.58"/>
    <n v="37211.58"/>
    <n v="9221.5"/>
    <n v="6638.26"/>
  </r>
  <r>
    <x v="0"/>
    <x v="0"/>
    <x v="0"/>
    <x v="1"/>
    <s v="22"/>
    <n v="223"/>
    <s v="Transportes."/>
    <n v="500"/>
    <n v="0"/>
    <n v="500"/>
    <n v="0"/>
    <n v="0"/>
    <n v="0"/>
    <n v="0"/>
  </r>
  <r>
    <x v="0"/>
    <x v="0"/>
    <x v="0"/>
    <x v="1"/>
    <s v="22"/>
    <n v="224"/>
    <s v="Primas de seguros."/>
    <n v="45000"/>
    <n v="0"/>
    <n v="45000"/>
    <n v="38873.32"/>
    <n v="38873.32"/>
    <n v="21763.58"/>
    <n v="21763.58"/>
  </r>
  <r>
    <x v="0"/>
    <x v="0"/>
    <x v="0"/>
    <x v="1"/>
    <s v="22"/>
    <n v="225"/>
    <s v="Tributos."/>
    <n v="0"/>
    <n v="0"/>
    <n v="0"/>
    <n v="182.49"/>
    <n v="182.49"/>
    <n v="182.49"/>
    <n v="182.49"/>
  </r>
  <r>
    <x v="0"/>
    <x v="0"/>
    <x v="0"/>
    <x v="1"/>
    <s v="22"/>
    <n v="22601"/>
    <s v="Atenciones protocolarias y representativas."/>
    <n v="1000"/>
    <n v="0"/>
    <n v="1000"/>
    <n v="391.85"/>
    <n v="391.85"/>
    <n v="391.85"/>
    <n v="391.85"/>
  </r>
  <r>
    <x v="0"/>
    <x v="0"/>
    <x v="0"/>
    <x v="1"/>
    <s v="22"/>
    <n v="22602"/>
    <s v="Publicidad y propaganda."/>
    <n v="260000"/>
    <n v="0"/>
    <n v="260000"/>
    <n v="222059.93"/>
    <n v="222059.93"/>
    <n v="83776.08"/>
    <n v="41943.61"/>
  </r>
  <r>
    <x v="0"/>
    <x v="0"/>
    <x v="0"/>
    <x v="1"/>
    <s v="22"/>
    <n v="22604"/>
    <s v="Jurídicos, contenciosos."/>
    <n v="1000"/>
    <n v="0"/>
    <n v="1000"/>
    <n v="0"/>
    <n v="0"/>
    <n v="0"/>
    <n v="0"/>
  </r>
  <r>
    <x v="0"/>
    <x v="0"/>
    <x v="0"/>
    <x v="1"/>
    <s v="22"/>
    <n v="22608"/>
    <s v="Servicios bancarios y similares"/>
    <n v="24000"/>
    <n v="0"/>
    <n v="24000"/>
    <n v="11778.28"/>
    <n v="11778.28"/>
    <n v="11778.28"/>
    <n v="11778.28"/>
  </r>
  <r>
    <x v="0"/>
    <x v="0"/>
    <x v="0"/>
    <x v="1"/>
    <s v="22"/>
    <n v="22609"/>
    <s v="Actividades culturales y deportivas"/>
    <n v="86300"/>
    <n v="0"/>
    <n v="86300"/>
    <n v="79500.009999999995"/>
    <n v="79500.009999999995"/>
    <n v="73334.47"/>
    <n v="56003.47"/>
  </r>
  <r>
    <x v="0"/>
    <x v="0"/>
    <x v="0"/>
    <x v="1"/>
    <s v="22"/>
    <n v="22699"/>
    <s v="Otros gastos diversos"/>
    <n v="10000"/>
    <n v="0"/>
    <n v="10000"/>
    <n v="12062.47"/>
    <n v="12062.47"/>
    <n v="6466.09"/>
    <n v="2243.04"/>
  </r>
  <r>
    <x v="0"/>
    <x v="0"/>
    <x v="0"/>
    <x v="1"/>
    <s v="22"/>
    <n v="22700"/>
    <s v="Limpieza y aseo."/>
    <n v="140704"/>
    <n v="0"/>
    <n v="140704"/>
    <n v="139419.53"/>
    <n v="139419.53"/>
    <n v="48656.39"/>
    <n v="41416.89"/>
  </r>
  <r>
    <x v="0"/>
    <x v="0"/>
    <x v="0"/>
    <x v="1"/>
    <s v="22"/>
    <n v="22701"/>
    <s v="Seguridad."/>
    <n v="152999"/>
    <n v="0"/>
    <n v="152999"/>
    <n v="144473.25"/>
    <n v="144473.25"/>
    <n v="61274.879999999997"/>
    <n v="34036.93"/>
  </r>
  <r>
    <x v="0"/>
    <x v="0"/>
    <x v="0"/>
    <x v="1"/>
    <s v="22"/>
    <n v="22799"/>
    <s v="Otros trabajos realizados por otras empresas y profes."/>
    <n v="171340"/>
    <n v="0"/>
    <n v="171340"/>
    <n v="138371.35999999999"/>
    <n v="138371.35999999999"/>
    <n v="62599.13"/>
    <n v="46123.9"/>
  </r>
  <r>
    <x v="0"/>
    <x v="0"/>
    <x v="0"/>
    <x v="1"/>
    <s v="23"/>
    <n v="23020"/>
    <s v="Dietas del personal no directivo"/>
    <n v="1200"/>
    <n v="0"/>
    <n v="1200"/>
    <n v="205.7"/>
    <n v="205.7"/>
    <n v="205.7"/>
    <n v="205.7"/>
  </r>
  <r>
    <x v="0"/>
    <x v="0"/>
    <x v="0"/>
    <x v="1"/>
    <s v="23"/>
    <n v="23120"/>
    <s v="Locomoción del personal no directivo."/>
    <n v="500"/>
    <n v="0"/>
    <n v="500"/>
    <n v="0"/>
    <n v="0"/>
    <n v="0"/>
    <n v="0"/>
  </r>
  <r>
    <x v="0"/>
    <x v="0"/>
    <x v="0"/>
    <x v="2"/>
    <s v="62"/>
    <n v="623"/>
    <s v="Maquinaria, instalaciones técnicas y utillaje."/>
    <n v="3000"/>
    <n v="0"/>
    <n v="3000"/>
    <n v="0"/>
    <n v="0"/>
    <n v="0"/>
    <n v="0"/>
  </r>
  <r>
    <x v="0"/>
    <x v="0"/>
    <x v="0"/>
    <x v="2"/>
    <s v="62"/>
    <n v="626"/>
    <s v="Equipos para procesos de información."/>
    <n v="2000"/>
    <n v="0"/>
    <n v="2000"/>
    <n v="0"/>
    <n v="0"/>
    <n v="0"/>
    <n v="0"/>
  </r>
  <r>
    <x v="0"/>
    <x v="0"/>
    <x v="0"/>
    <x v="2"/>
    <s v="63"/>
    <n v="632"/>
    <s v="Edificios y otras construcciones."/>
    <n v="0"/>
    <n v="0"/>
    <n v="0"/>
    <n v="0"/>
    <n v="0"/>
    <n v="0"/>
    <n v="0"/>
  </r>
  <r>
    <x v="0"/>
    <x v="0"/>
    <x v="0"/>
    <x v="2"/>
    <s v="63"/>
    <n v="633"/>
    <s v="Maquinaria, instalaciones técnicas y utillaje. Reposición"/>
    <n v="0"/>
    <n v="38586.9"/>
    <n v="38586.9"/>
    <n v="38586.9"/>
    <n v="38586.9"/>
    <n v="0"/>
    <n v="0"/>
  </r>
  <r>
    <x v="0"/>
    <x v="0"/>
    <x v="0"/>
    <x v="2"/>
    <s v="63"/>
    <n v="634"/>
    <s v="Elementos de transporte."/>
    <n v="0"/>
    <n v="0"/>
    <n v="0"/>
    <n v="0"/>
    <n v="0"/>
    <n v="0"/>
    <n v="0"/>
  </r>
  <r>
    <x v="0"/>
    <x v="0"/>
    <x v="0"/>
    <x v="2"/>
    <s v="63"/>
    <n v="636"/>
    <s v="Equipos para procesos de información."/>
    <n v="0"/>
    <n v="0"/>
    <n v="0"/>
    <n v="0"/>
    <n v="0"/>
    <n v="0"/>
    <n v="0"/>
  </r>
  <r>
    <x v="0"/>
    <x v="0"/>
    <x v="0"/>
    <x v="2"/>
    <s v="64"/>
    <n v="641"/>
    <s v="Gastos en aplicaciones informáticas."/>
    <n v="8000"/>
    <n v="0"/>
    <n v="8000"/>
    <n v="0"/>
    <n v="0"/>
    <n v="0"/>
    <n v="0"/>
  </r>
  <r>
    <x v="0"/>
    <x v="0"/>
    <x v="0"/>
    <x v="3"/>
    <s v="83"/>
    <n v="83000"/>
    <s v="Anuncios por cuenta de particulares"/>
    <n v="1500"/>
    <n v="0"/>
    <n v="1500"/>
    <n v="0"/>
    <n v="0"/>
    <n v="0"/>
    <n v="0"/>
  </r>
  <r>
    <x v="0"/>
    <x v="0"/>
    <x v="0"/>
    <x v="3"/>
    <s v="83"/>
    <n v="83001"/>
    <s v="Anticipos al personal"/>
    <n v="7000"/>
    <n v="0"/>
    <n v="7000"/>
    <n v="0"/>
    <n v="0"/>
    <n v="0"/>
    <n v="0"/>
  </r>
  <r>
    <x v="0"/>
    <x v="0"/>
    <x v="0"/>
    <x v="3"/>
    <s v="83"/>
    <n v="83101"/>
    <s v="Prestamos al personal"/>
    <n v="7000"/>
    <n v="0"/>
    <n v="7000"/>
    <n v="0"/>
    <n v="0"/>
    <n v="0"/>
    <n v="0"/>
  </r>
  <r>
    <x v="0"/>
    <x v="1"/>
    <x v="1"/>
    <x v="0"/>
    <s v="13"/>
    <n v="13000"/>
    <s v="Retribuciones básicas."/>
    <n v="214178"/>
    <n v="0"/>
    <n v="214178"/>
    <n v="180000"/>
    <n v="180000"/>
    <n v="98270.95"/>
    <n v="98270.95"/>
  </r>
  <r>
    <x v="0"/>
    <x v="1"/>
    <x v="1"/>
    <x v="0"/>
    <s v="13"/>
    <n v="13002"/>
    <s v="Otras remuneraciones."/>
    <n v="176611"/>
    <n v="0"/>
    <n v="176611"/>
    <n v="140000"/>
    <n v="140000"/>
    <n v="84887"/>
    <n v="84887"/>
  </r>
  <r>
    <x v="0"/>
    <x v="1"/>
    <x v="1"/>
    <x v="0"/>
    <s v="13"/>
    <n v="131"/>
    <s v="Laboral temporal."/>
    <n v="0"/>
    <n v="0"/>
    <n v="0"/>
    <n v="21000"/>
    <n v="21000"/>
    <n v="9988.57"/>
    <n v="9988.57"/>
  </r>
  <r>
    <x v="0"/>
    <x v="1"/>
    <x v="1"/>
    <x v="0"/>
    <s v="15"/>
    <n v="150"/>
    <s v="Productividad."/>
    <n v="1845"/>
    <n v="0"/>
    <n v="1845"/>
    <n v="1845"/>
    <n v="1845"/>
    <n v="1575"/>
    <n v="1575"/>
  </r>
  <r>
    <x v="0"/>
    <x v="1"/>
    <x v="1"/>
    <x v="1"/>
    <s v="20"/>
    <n v="203"/>
    <s v="Arrendamientos de maquinaria, instalaciones y utillaje."/>
    <n v="10000"/>
    <n v="0"/>
    <n v="10000"/>
    <n v="2845.86"/>
    <n v="2845.86"/>
    <n v="811.67"/>
    <n v="614.79999999999995"/>
  </r>
  <r>
    <x v="0"/>
    <x v="1"/>
    <x v="1"/>
    <x v="1"/>
    <s v="20"/>
    <n v="208"/>
    <s v="Arrendamientos de otro inmovilizado material."/>
    <n v="0"/>
    <n v="0"/>
    <n v="0"/>
    <n v="0"/>
    <n v="0"/>
    <n v="0"/>
    <n v="0"/>
  </r>
  <r>
    <x v="0"/>
    <x v="1"/>
    <x v="1"/>
    <x v="1"/>
    <s v="21"/>
    <n v="212"/>
    <s v="Reparación de edificios y otras construcciones."/>
    <n v="15000"/>
    <n v="0"/>
    <n v="15000"/>
    <n v="4547.18"/>
    <n v="4547.18"/>
    <n v="1391.1"/>
    <n v="1391.1"/>
  </r>
  <r>
    <x v="0"/>
    <x v="1"/>
    <x v="1"/>
    <x v="1"/>
    <s v="21"/>
    <n v="213"/>
    <s v="Reparación de maquinaria, instalaciones técnicas y utillaje."/>
    <n v="89177"/>
    <n v="0"/>
    <n v="89177"/>
    <n v="80837.88"/>
    <n v="80837.88"/>
    <n v="35750.85"/>
    <n v="30152.73"/>
  </r>
  <r>
    <x v="0"/>
    <x v="1"/>
    <x v="1"/>
    <x v="1"/>
    <s v="22"/>
    <n v="22000"/>
    <s v="Ordinario no inventariable."/>
    <n v="6000"/>
    <n v="0"/>
    <n v="6000"/>
    <n v="0"/>
    <n v="0"/>
    <n v="0"/>
    <n v="0"/>
  </r>
  <r>
    <x v="0"/>
    <x v="1"/>
    <x v="1"/>
    <x v="1"/>
    <s v="22"/>
    <n v="22001"/>
    <s v="Prensa, revistas, libros y otras publicaciones."/>
    <n v="1000"/>
    <n v="0"/>
    <n v="1000"/>
    <n v="1361.31"/>
    <n v="1361.31"/>
    <n v="1361.31"/>
    <n v="1361.31"/>
  </r>
  <r>
    <x v="0"/>
    <x v="1"/>
    <x v="1"/>
    <x v="1"/>
    <s v="22"/>
    <n v="22100"/>
    <s v="Energía eléctrica."/>
    <n v="135000"/>
    <n v="0"/>
    <n v="135000"/>
    <n v="135000"/>
    <n v="135000"/>
    <n v="52247.08"/>
    <n v="43745.23"/>
  </r>
  <r>
    <x v="0"/>
    <x v="1"/>
    <x v="1"/>
    <x v="1"/>
    <s v="22"/>
    <n v="22102"/>
    <s v="Gas."/>
    <n v="57000"/>
    <n v="0"/>
    <n v="57000"/>
    <n v="50029.96"/>
    <n v="50029.96"/>
    <n v="37429.96"/>
    <n v="35489.5"/>
  </r>
  <r>
    <x v="0"/>
    <x v="1"/>
    <x v="1"/>
    <x v="1"/>
    <s v="22"/>
    <n v="22199"/>
    <s v="Otros suministros."/>
    <n v="35000"/>
    <n v="0"/>
    <n v="35000"/>
    <n v="49196.87"/>
    <n v="49196.87"/>
    <n v="18038.509999999998"/>
    <n v="15377.7"/>
  </r>
  <r>
    <x v="0"/>
    <x v="1"/>
    <x v="1"/>
    <x v="1"/>
    <s v="22"/>
    <n v="22200"/>
    <s v="Servicios de Telecomunicaciones."/>
    <n v="1000"/>
    <n v="0"/>
    <n v="1000"/>
    <n v="0"/>
    <n v="0"/>
    <n v="0"/>
    <n v="0"/>
  </r>
  <r>
    <x v="0"/>
    <x v="1"/>
    <x v="1"/>
    <x v="1"/>
    <s v="22"/>
    <n v="22203"/>
    <s v="Informáticas."/>
    <n v="1000"/>
    <n v="0"/>
    <n v="1000"/>
    <n v="423.5"/>
    <n v="423.5"/>
    <n v="0"/>
    <n v="0"/>
  </r>
  <r>
    <x v="0"/>
    <x v="1"/>
    <x v="1"/>
    <x v="1"/>
    <s v="22"/>
    <n v="223"/>
    <s v="Transportes."/>
    <n v="19000"/>
    <n v="0"/>
    <n v="19000"/>
    <n v="19447.419999999998"/>
    <n v="19447.419999999998"/>
    <n v="19095.16"/>
    <n v="19095.16"/>
  </r>
  <r>
    <x v="0"/>
    <x v="1"/>
    <x v="1"/>
    <x v="1"/>
    <s v="22"/>
    <n v="224"/>
    <s v="Primas de seguros."/>
    <n v="1000"/>
    <n v="0"/>
    <n v="1000"/>
    <n v="648.9"/>
    <n v="648.9"/>
    <n v="0"/>
    <n v="0"/>
  </r>
  <r>
    <x v="0"/>
    <x v="1"/>
    <x v="1"/>
    <x v="1"/>
    <s v="22"/>
    <n v="22601"/>
    <s v="Atenciones protocolarias y representativas."/>
    <n v="1000"/>
    <n v="0"/>
    <n v="1000"/>
    <n v="959.89"/>
    <n v="959.89"/>
    <n v="959.89"/>
    <n v="959.89"/>
  </r>
  <r>
    <x v="0"/>
    <x v="1"/>
    <x v="1"/>
    <x v="1"/>
    <s v="22"/>
    <n v="22602"/>
    <s v="Publicidad y propaganda."/>
    <n v="25000"/>
    <n v="5000"/>
    <n v="30000"/>
    <n v="34835.93"/>
    <n v="34835.93"/>
    <n v="20927.53"/>
    <n v="16754.02"/>
  </r>
  <r>
    <x v="0"/>
    <x v="1"/>
    <x v="1"/>
    <x v="1"/>
    <s v="22"/>
    <n v="22606"/>
    <s v="Reuniones, conferencias y cursos."/>
    <n v="19000"/>
    <n v="0"/>
    <n v="19000"/>
    <n v="300"/>
    <n v="300"/>
    <n v="300"/>
    <n v="300"/>
  </r>
  <r>
    <x v="0"/>
    <x v="1"/>
    <x v="1"/>
    <x v="1"/>
    <s v="22"/>
    <n v="22609"/>
    <s v="Actividades culturales y deportivas"/>
    <n v="1334968"/>
    <n v="150000"/>
    <n v="1484968"/>
    <n v="1332121"/>
    <n v="1332121"/>
    <n v="1303880.98"/>
    <n v="1266825.98"/>
  </r>
  <r>
    <x v="0"/>
    <x v="1"/>
    <x v="1"/>
    <x v="1"/>
    <s v="22"/>
    <n v="22699"/>
    <s v="Otros gastos diversos"/>
    <n v="120000"/>
    <n v="75000"/>
    <n v="195000"/>
    <n v="179343.57"/>
    <n v="179343.57"/>
    <n v="160324.92000000001"/>
    <n v="158132.22"/>
  </r>
  <r>
    <x v="0"/>
    <x v="1"/>
    <x v="1"/>
    <x v="1"/>
    <s v="22"/>
    <n v="22700"/>
    <s v="Limpieza y aseo."/>
    <n v="158268"/>
    <n v="0"/>
    <n v="158268"/>
    <n v="158268"/>
    <n v="158268"/>
    <n v="62969.3"/>
    <n v="50375.44"/>
  </r>
  <r>
    <x v="0"/>
    <x v="1"/>
    <x v="1"/>
    <x v="1"/>
    <s v="22"/>
    <n v="22701"/>
    <s v="Seguridad."/>
    <n v="212744"/>
    <n v="0"/>
    <n v="212744"/>
    <n v="207248.49"/>
    <n v="207248.49"/>
    <n v="96579.07"/>
    <n v="68668.58"/>
  </r>
  <r>
    <x v="0"/>
    <x v="1"/>
    <x v="1"/>
    <x v="1"/>
    <s v="22"/>
    <n v="22706"/>
    <s v="Estudios y trabajos técnicos."/>
    <n v="1000"/>
    <n v="0"/>
    <n v="1000"/>
    <n v="0"/>
    <n v="0"/>
    <n v="0"/>
    <n v="0"/>
  </r>
  <r>
    <x v="0"/>
    <x v="1"/>
    <x v="1"/>
    <x v="1"/>
    <s v="22"/>
    <n v="22799"/>
    <s v="Otros trabajos realizados por otras empresas y profes."/>
    <n v="643822"/>
    <n v="150000"/>
    <n v="793822"/>
    <n v="638610.15"/>
    <n v="638610.15"/>
    <n v="371968.73"/>
    <n v="327403.08"/>
  </r>
  <r>
    <x v="0"/>
    <x v="1"/>
    <x v="1"/>
    <x v="1"/>
    <s v="23"/>
    <n v="23020"/>
    <s v="Dietas del personal no directivo"/>
    <n v="300"/>
    <n v="0"/>
    <n v="300"/>
    <n v="620.28"/>
    <n v="620.28"/>
    <n v="620.28"/>
    <n v="620.28"/>
  </r>
  <r>
    <x v="0"/>
    <x v="1"/>
    <x v="1"/>
    <x v="1"/>
    <s v="23"/>
    <n v="23120"/>
    <s v="Locomoción del personal no directivo."/>
    <n v="300"/>
    <n v="0"/>
    <n v="300"/>
    <n v="0"/>
    <n v="0"/>
    <n v="0"/>
    <n v="0"/>
  </r>
  <r>
    <x v="0"/>
    <x v="1"/>
    <x v="1"/>
    <x v="4"/>
    <s v="48"/>
    <n v="481"/>
    <s v="Premios, becas, etc."/>
    <n v="0"/>
    <n v="0"/>
    <n v="0"/>
    <n v="0"/>
    <n v="0"/>
    <n v="0"/>
    <n v="0"/>
  </r>
  <r>
    <x v="0"/>
    <x v="1"/>
    <x v="1"/>
    <x v="4"/>
    <s v="48"/>
    <n v="482"/>
    <s v="Residencias artisticas y creativas"/>
    <n v="23000"/>
    <n v="0"/>
    <n v="23000"/>
    <n v="0"/>
    <n v="0"/>
    <n v="0"/>
    <n v="0"/>
  </r>
  <r>
    <x v="0"/>
    <x v="1"/>
    <x v="1"/>
    <x v="2"/>
    <s v="62"/>
    <n v="623"/>
    <s v="Maquinaria, instalaciones técnicas y utillaje."/>
    <n v="7108"/>
    <n v="0"/>
    <n v="7108"/>
    <n v="0"/>
    <n v="0"/>
    <n v="0"/>
    <n v="0"/>
  </r>
  <r>
    <x v="0"/>
    <x v="1"/>
    <x v="1"/>
    <x v="2"/>
    <s v="63"/>
    <n v="633"/>
    <s v="Maquinaria, instalaciones técnicas y utillaje. Reposición"/>
    <n v="0"/>
    <n v="219683.20000000001"/>
    <n v="219683.20000000001"/>
    <n v="223478.53"/>
    <n v="142683.20000000001"/>
    <n v="119144.85"/>
    <n v="119144.85"/>
  </r>
  <r>
    <x v="0"/>
    <x v="1"/>
    <x v="1"/>
    <x v="2"/>
    <s v="63"/>
    <n v="639"/>
    <s v="Otras inver de reposición asoc al func operat de los serv"/>
    <n v="0"/>
    <n v="0"/>
    <n v="0"/>
    <n v="0"/>
    <n v="0"/>
    <n v="0"/>
    <n v="0"/>
  </r>
  <r>
    <x v="0"/>
    <x v="2"/>
    <x v="2"/>
    <x v="0"/>
    <s v="12"/>
    <n v="12003"/>
    <s v="Sueldos del Grupo C1."/>
    <n v="12488"/>
    <n v="0"/>
    <n v="12488"/>
    <n v="12200"/>
    <n v="12200"/>
    <n v="6182.2"/>
    <n v="6182.2"/>
  </r>
  <r>
    <x v="0"/>
    <x v="2"/>
    <x v="2"/>
    <x v="0"/>
    <s v="12"/>
    <n v="12006"/>
    <s v="Trienios."/>
    <n v="5027"/>
    <n v="0"/>
    <n v="5027"/>
    <n v="5000"/>
    <n v="5000"/>
    <n v="2488.31"/>
    <n v="2488.31"/>
  </r>
  <r>
    <x v="0"/>
    <x v="2"/>
    <x v="2"/>
    <x v="0"/>
    <s v="12"/>
    <n v="12100"/>
    <s v="Complemento de destino."/>
    <n v="7778"/>
    <n v="0"/>
    <n v="7778"/>
    <n v="7750"/>
    <n v="7750"/>
    <n v="3850.07"/>
    <n v="3850.07"/>
  </r>
  <r>
    <x v="0"/>
    <x v="2"/>
    <x v="2"/>
    <x v="0"/>
    <s v="12"/>
    <n v="12101"/>
    <s v="Complemento específico."/>
    <n v="15394"/>
    <n v="0"/>
    <n v="15394"/>
    <n v="14500"/>
    <n v="14500"/>
    <n v="7620.55"/>
    <n v="7620.55"/>
  </r>
  <r>
    <x v="0"/>
    <x v="2"/>
    <x v="2"/>
    <x v="0"/>
    <s v="12"/>
    <n v="12103"/>
    <s v="Otros complementos."/>
    <n v="2360"/>
    <n v="0"/>
    <n v="2360"/>
    <n v="2500"/>
    <n v="2500"/>
    <n v="1302.8499999999999"/>
    <n v="1302.8499999999999"/>
  </r>
  <r>
    <x v="0"/>
    <x v="2"/>
    <x v="2"/>
    <x v="0"/>
    <s v="13"/>
    <n v="13000"/>
    <s v="Retribuciones básicas."/>
    <n v="20469"/>
    <n v="0"/>
    <n v="20469"/>
    <n v="20500"/>
    <n v="20500"/>
    <n v="10252.530000000001"/>
    <n v="10252.530000000001"/>
  </r>
  <r>
    <x v="0"/>
    <x v="2"/>
    <x v="2"/>
    <x v="0"/>
    <s v="13"/>
    <n v="13002"/>
    <s v="Otras remuneraciones."/>
    <n v="23145"/>
    <n v="0"/>
    <n v="23145"/>
    <n v="23500"/>
    <n v="23500"/>
    <n v="11457.5"/>
    <n v="11457.5"/>
  </r>
  <r>
    <x v="0"/>
    <x v="2"/>
    <x v="2"/>
    <x v="0"/>
    <s v="15"/>
    <n v="150"/>
    <s v="Productividad."/>
    <n v="462"/>
    <n v="0"/>
    <n v="462"/>
    <n v="462"/>
    <n v="462"/>
    <n v="450"/>
    <n v="450"/>
  </r>
  <r>
    <x v="0"/>
    <x v="2"/>
    <x v="2"/>
    <x v="1"/>
    <s v="20"/>
    <n v="205"/>
    <s v="Arrendamientos de mobiliario y enseres."/>
    <n v="2000"/>
    <n v="0"/>
    <n v="2000"/>
    <n v="0"/>
    <n v="0"/>
    <n v="0"/>
    <n v="0"/>
  </r>
  <r>
    <x v="0"/>
    <x v="2"/>
    <x v="2"/>
    <x v="1"/>
    <s v="20"/>
    <n v="208"/>
    <s v="Arrendamientos de otro inmovilizado material."/>
    <n v="0"/>
    <n v="0"/>
    <n v="0"/>
    <n v="600"/>
    <n v="600"/>
    <n v="0"/>
    <n v="0"/>
  </r>
  <r>
    <x v="0"/>
    <x v="2"/>
    <x v="2"/>
    <x v="1"/>
    <s v="21"/>
    <n v="212"/>
    <s v="Reparación de edificios y otras construcciones."/>
    <n v="1700"/>
    <n v="5000"/>
    <n v="6700"/>
    <n v="0"/>
    <n v="0"/>
    <n v="0"/>
    <n v="0"/>
  </r>
  <r>
    <x v="0"/>
    <x v="2"/>
    <x v="2"/>
    <x v="1"/>
    <s v="21"/>
    <n v="213"/>
    <s v="Reparación de maquinaria, instalaciones técnicas y utillaje."/>
    <n v="4300"/>
    <n v="0"/>
    <n v="4300"/>
    <n v="8235.69"/>
    <n v="8235.69"/>
    <n v="8235.69"/>
    <n v="8235.69"/>
  </r>
  <r>
    <x v="0"/>
    <x v="2"/>
    <x v="2"/>
    <x v="1"/>
    <s v="22"/>
    <n v="22201"/>
    <s v="Postales."/>
    <n v="0"/>
    <n v="0"/>
    <n v="0"/>
    <n v="0"/>
    <n v="0"/>
    <n v="0"/>
    <n v="0"/>
  </r>
  <r>
    <x v="0"/>
    <x v="2"/>
    <x v="2"/>
    <x v="1"/>
    <s v="22"/>
    <n v="223"/>
    <s v="Transportes."/>
    <n v="60000"/>
    <n v="0"/>
    <n v="60000"/>
    <n v="130141.37"/>
    <n v="130141.37"/>
    <n v="76925.62"/>
    <n v="70738.240000000005"/>
  </r>
  <r>
    <x v="0"/>
    <x v="2"/>
    <x v="2"/>
    <x v="1"/>
    <s v="22"/>
    <n v="224"/>
    <s v="Primas de seguros."/>
    <n v="6000"/>
    <n v="0"/>
    <n v="6000"/>
    <n v="10798.63"/>
    <n v="10798.63"/>
    <n v="798.63"/>
    <n v="798.63"/>
  </r>
  <r>
    <x v="0"/>
    <x v="2"/>
    <x v="2"/>
    <x v="1"/>
    <s v="22"/>
    <n v="22602"/>
    <s v="Publicidad y propaganda."/>
    <n v="3000"/>
    <n v="6000"/>
    <n v="9000"/>
    <n v="26371.78"/>
    <n v="26371.78"/>
    <n v="20061.400000000001"/>
    <n v="20061.400000000001"/>
  </r>
  <r>
    <x v="0"/>
    <x v="2"/>
    <x v="2"/>
    <x v="1"/>
    <s v="22"/>
    <n v="22606"/>
    <s v="Reuniones, conferencias y cursos."/>
    <n v="0"/>
    <n v="0"/>
    <n v="0"/>
    <n v="0"/>
    <n v="0"/>
    <n v="0"/>
    <n v="0"/>
  </r>
  <r>
    <x v="0"/>
    <x v="2"/>
    <x v="2"/>
    <x v="1"/>
    <s v="22"/>
    <n v="22609"/>
    <s v="Actividades culturales y deportivas"/>
    <n v="302100"/>
    <n v="35000"/>
    <n v="337100"/>
    <n v="173846.57"/>
    <n v="173846.57"/>
    <n v="134355.34"/>
    <n v="110460.35"/>
  </r>
  <r>
    <x v="0"/>
    <x v="2"/>
    <x v="2"/>
    <x v="1"/>
    <s v="22"/>
    <n v="22699"/>
    <s v="Otros gastos diversos"/>
    <n v="5000"/>
    <n v="0"/>
    <n v="5000"/>
    <n v="17213.650000000001"/>
    <n v="17213.650000000001"/>
    <n v="8702.6200000000008"/>
    <n v="4973.8599999999997"/>
  </r>
  <r>
    <x v="0"/>
    <x v="2"/>
    <x v="2"/>
    <x v="1"/>
    <s v="22"/>
    <n v="22706"/>
    <s v="Estudios y trabajos técnicos."/>
    <n v="1500"/>
    <n v="0"/>
    <n v="1500"/>
    <n v="10070.540000000001"/>
    <n v="10070.540000000001"/>
    <n v="6689.77"/>
    <n v="6689.77"/>
  </r>
  <r>
    <x v="0"/>
    <x v="2"/>
    <x v="2"/>
    <x v="1"/>
    <s v="22"/>
    <n v="22799"/>
    <s v="Otros trabajos realizados por otras empresas y profes."/>
    <n v="347570"/>
    <n v="153300"/>
    <n v="500870"/>
    <n v="450637.03"/>
    <n v="450637.03"/>
    <n v="249698.46"/>
    <n v="225211.78"/>
  </r>
  <r>
    <x v="0"/>
    <x v="2"/>
    <x v="2"/>
    <x v="1"/>
    <s v="23"/>
    <n v="23020"/>
    <s v="Dietas del personal no directivo"/>
    <n v="200"/>
    <n v="0"/>
    <n v="200"/>
    <n v="0"/>
    <n v="0"/>
    <n v="0"/>
    <n v="0"/>
  </r>
  <r>
    <x v="0"/>
    <x v="2"/>
    <x v="2"/>
    <x v="1"/>
    <s v="23"/>
    <n v="23120"/>
    <s v="Locomoción del personal no directivo."/>
    <n v="200"/>
    <n v="0"/>
    <n v="200"/>
    <n v="0"/>
    <n v="0"/>
    <n v="0"/>
    <n v="0"/>
  </r>
  <r>
    <x v="0"/>
    <x v="2"/>
    <x v="2"/>
    <x v="4"/>
    <s v="48"/>
    <n v="481"/>
    <s v="Premios, becas, etc."/>
    <n v="0"/>
    <n v="0"/>
    <n v="0"/>
    <n v="0"/>
    <n v="0"/>
    <n v="0"/>
    <n v="0"/>
  </r>
  <r>
    <x v="0"/>
    <x v="2"/>
    <x v="2"/>
    <x v="4"/>
    <s v="48"/>
    <n v="482"/>
    <s v="Residencias artisticas y creativas"/>
    <n v="11000"/>
    <n v="0"/>
    <n v="11000"/>
    <n v="10000"/>
    <n v="10000"/>
    <n v="10000"/>
    <n v="10000"/>
  </r>
  <r>
    <x v="0"/>
    <x v="2"/>
    <x v="2"/>
    <x v="4"/>
    <s v="48"/>
    <n v="489"/>
    <s v="Otras transf. a Familias e Instituciones sin fines de lucro."/>
    <n v="0"/>
    <n v="0"/>
    <n v="0"/>
    <n v="0"/>
    <n v="0"/>
    <n v="0"/>
    <n v="0"/>
  </r>
  <r>
    <x v="0"/>
    <x v="2"/>
    <x v="2"/>
    <x v="2"/>
    <s v="63"/>
    <n v="632"/>
    <s v="Edificios y otras construcciones."/>
    <n v="50000"/>
    <n v="0"/>
    <n v="50000"/>
    <n v="0"/>
    <n v="0"/>
    <n v="0"/>
    <n v="0"/>
  </r>
  <r>
    <x v="0"/>
    <x v="3"/>
    <x v="3"/>
    <x v="0"/>
    <s v="13"/>
    <n v="13000"/>
    <s v="Retribuciones básicas."/>
    <n v="183648"/>
    <n v="0"/>
    <n v="183648"/>
    <n v="187500"/>
    <n v="187500"/>
    <n v="84616.66"/>
    <n v="84616.66"/>
  </r>
  <r>
    <x v="0"/>
    <x v="3"/>
    <x v="3"/>
    <x v="0"/>
    <s v="13"/>
    <n v="13002"/>
    <s v="Otras remuneraciones."/>
    <n v="141878"/>
    <n v="0"/>
    <n v="141878"/>
    <n v="142000"/>
    <n v="142000"/>
    <n v="67576.960000000006"/>
    <n v="67576.960000000006"/>
  </r>
  <r>
    <x v="0"/>
    <x v="3"/>
    <x v="3"/>
    <x v="0"/>
    <s v="15"/>
    <n v="150"/>
    <s v="Productividad."/>
    <n v="1615"/>
    <n v="5125"/>
    <n v="6740"/>
    <n v="6615"/>
    <n v="6615"/>
    <n v="6350"/>
    <n v="6350"/>
  </r>
  <r>
    <x v="0"/>
    <x v="3"/>
    <x v="3"/>
    <x v="0"/>
    <s v="15"/>
    <n v="151"/>
    <s v="Gratificaciones."/>
    <n v="5125"/>
    <n v="-5125"/>
    <n v="0"/>
    <n v="0"/>
    <n v="0"/>
    <n v="0"/>
    <n v="0"/>
  </r>
  <r>
    <x v="0"/>
    <x v="3"/>
    <x v="3"/>
    <x v="1"/>
    <s v="20"/>
    <n v="203"/>
    <s v="Arrendamientos de maquinaria, instalaciones y utillaje."/>
    <n v="10000"/>
    <n v="0"/>
    <n v="10000"/>
    <n v="4865.95"/>
    <n v="4865.95"/>
    <n v="1416.99"/>
    <n v="1416.99"/>
  </r>
  <r>
    <x v="0"/>
    <x v="3"/>
    <x v="3"/>
    <x v="1"/>
    <s v="20"/>
    <n v="208"/>
    <s v="Arrendamientos de otro inmovilizado material."/>
    <n v="0"/>
    <n v="0"/>
    <n v="0"/>
    <n v="0"/>
    <n v="0"/>
    <n v="0"/>
    <n v="0"/>
  </r>
  <r>
    <x v="0"/>
    <x v="3"/>
    <x v="3"/>
    <x v="1"/>
    <s v="21"/>
    <n v="212"/>
    <s v="Reparación de edificios y otras construcciones."/>
    <n v="12000"/>
    <n v="0"/>
    <n v="12000"/>
    <n v="5801.42"/>
    <n v="5801.42"/>
    <n v="5539.63"/>
    <n v="3308.11"/>
  </r>
  <r>
    <x v="0"/>
    <x v="3"/>
    <x v="3"/>
    <x v="1"/>
    <s v="21"/>
    <n v="213"/>
    <s v="Reparación de maquinaria, instalaciones técnicas y utillaje."/>
    <n v="105000"/>
    <n v="0"/>
    <n v="105000"/>
    <n v="74682.66"/>
    <n v="74682.66"/>
    <n v="32795.910000000003"/>
    <n v="24800.77"/>
  </r>
  <r>
    <x v="0"/>
    <x v="3"/>
    <x v="3"/>
    <x v="1"/>
    <s v="22"/>
    <n v="22000"/>
    <s v="Ordinario no inventariable."/>
    <n v="2000"/>
    <n v="0"/>
    <n v="2000"/>
    <n v="0"/>
    <n v="0"/>
    <n v="0"/>
    <n v="0"/>
  </r>
  <r>
    <x v="0"/>
    <x v="3"/>
    <x v="3"/>
    <x v="1"/>
    <s v="22"/>
    <n v="22001"/>
    <s v="Prensa, revistas, libros y otras publicaciones."/>
    <n v="8000"/>
    <n v="0"/>
    <n v="8000"/>
    <n v="972"/>
    <n v="972"/>
    <n v="462.51"/>
    <n v="462.51"/>
  </r>
  <r>
    <x v="0"/>
    <x v="3"/>
    <x v="3"/>
    <x v="1"/>
    <s v="22"/>
    <n v="22100"/>
    <s v="Energía eléctrica."/>
    <n v="132000"/>
    <n v="0"/>
    <n v="132000"/>
    <n v="132000"/>
    <n v="132000"/>
    <n v="39747.93"/>
    <n v="33765.599999999999"/>
  </r>
  <r>
    <x v="0"/>
    <x v="3"/>
    <x v="3"/>
    <x v="1"/>
    <s v="22"/>
    <n v="22102"/>
    <s v="Gas."/>
    <n v="34000"/>
    <n v="0"/>
    <n v="34000"/>
    <n v="27434.47"/>
    <n v="27434.47"/>
    <n v="25434.47"/>
    <n v="25153.87"/>
  </r>
  <r>
    <x v="0"/>
    <x v="3"/>
    <x v="3"/>
    <x v="1"/>
    <s v="22"/>
    <n v="22199"/>
    <s v="Otros suministros."/>
    <n v="15000"/>
    <n v="0"/>
    <n v="15000"/>
    <n v="23421.21"/>
    <n v="23421.21"/>
    <n v="8986.9"/>
    <n v="7733.96"/>
  </r>
  <r>
    <x v="0"/>
    <x v="3"/>
    <x v="3"/>
    <x v="1"/>
    <s v="22"/>
    <n v="22201"/>
    <s v="Postales."/>
    <n v="500"/>
    <n v="0"/>
    <n v="500"/>
    <n v="5762.14"/>
    <n v="5762.14"/>
    <n v="2577.04"/>
    <n v="2514.65"/>
  </r>
  <r>
    <x v="0"/>
    <x v="3"/>
    <x v="3"/>
    <x v="1"/>
    <s v="22"/>
    <n v="22203"/>
    <s v="Informáticas."/>
    <n v="2100"/>
    <n v="0"/>
    <n v="2100"/>
    <n v="4976.53"/>
    <n v="4976.53"/>
    <n v="4222.8"/>
    <n v="4222.8"/>
  </r>
  <r>
    <x v="0"/>
    <x v="3"/>
    <x v="3"/>
    <x v="1"/>
    <s v="22"/>
    <n v="223"/>
    <s v="Transportes."/>
    <n v="85000"/>
    <n v="0"/>
    <n v="85000"/>
    <n v="72680.710000000006"/>
    <n v="72680.710000000006"/>
    <n v="57882.28"/>
    <n v="44710.720000000001"/>
  </r>
  <r>
    <x v="0"/>
    <x v="3"/>
    <x v="3"/>
    <x v="1"/>
    <s v="22"/>
    <n v="224"/>
    <s v="Primas de seguros."/>
    <n v="25000"/>
    <n v="15000"/>
    <n v="40000"/>
    <n v="0"/>
    <n v="0"/>
    <n v="0"/>
    <n v="0"/>
  </r>
  <r>
    <x v="0"/>
    <x v="3"/>
    <x v="3"/>
    <x v="1"/>
    <s v="22"/>
    <n v="22601"/>
    <s v="Atenciones protocolarias y representativas."/>
    <n v="1000"/>
    <n v="0"/>
    <n v="1000"/>
    <n v="559.70000000000005"/>
    <n v="559.70000000000005"/>
    <n v="559.70000000000005"/>
    <n v="0"/>
  </r>
  <r>
    <x v="0"/>
    <x v="3"/>
    <x v="3"/>
    <x v="1"/>
    <s v="22"/>
    <n v="22609"/>
    <s v="Actividades culturales y deportivas"/>
    <n v="122387"/>
    <n v="0"/>
    <n v="122387"/>
    <n v="126720.29"/>
    <n v="126720.29"/>
    <n v="83618.649999999994"/>
    <n v="78973.55"/>
  </r>
  <r>
    <x v="0"/>
    <x v="3"/>
    <x v="3"/>
    <x v="1"/>
    <s v="22"/>
    <n v="22699"/>
    <s v="Otros gastos diversos"/>
    <n v="12000"/>
    <n v="0"/>
    <n v="12000"/>
    <n v="28841.15"/>
    <n v="28841.15"/>
    <n v="20826.830000000002"/>
    <n v="14179.89"/>
  </r>
  <r>
    <x v="0"/>
    <x v="3"/>
    <x v="3"/>
    <x v="1"/>
    <s v="22"/>
    <n v="22700"/>
    <s v="Limpieza y aseo."/>
    <n v="96582"/>
    <n v="0"/>
    <n v="96582"/>
    <n v="96176.89"/>
    <n v="96176.89"/>
    <n v="38597.19"/>
    <n v="30991.52"/>
  </r>
  <r>
    <x v="0"/>
    <x v="3"/>
    <x v="3"/>
    <x v="1"/>
    <s v="22"/>
    <n v="22701"/>
    <s v="Seguridad."/>
    <n v="436936"/>
    <n v="0"/>
    <n v="436936"/>
    <n v="431005.68"/>
    <n v="431005.68"/>
    <n v="170051.68"/>
    <n v="134921"/>
  </r>
  <r>
    <x v="0"/>
    <x v="3"/>
    <x v="3"/>
    <x v="1"/>
    <s v="22"/>
    <n v="22706"/>
    <s v="Estudios y trabajos técnicos."/>
    <n v="15000"/>
    <n v="0"/>
    <n v="15000"/>
    <n v="22128.19"/>
    <n v="22128.19"/>
    <n v="13472.15"/>
    <n v="13472.15"/>
  </r>
  <r>
    <x v="0"/>
    <x v="3"/>
    <x v="3"/>
    <x v="1"/>
    <s v="22"/>
    <n v="22799"/>
    <s v="Otros trabajos realizados por otras empresas y profes."/>
    <n v="490000"/>
    <n v="135000"/>
    <n v="625000"/>
    <n v="571220.05000000005"/>
    <n v="561079.43999999994"/>
    <n v="292852.15000000002"/>
    <n v="217744.34"/>
  </r>
  <r>
    <x v="0"/>
    <x v="3"/>
    <x v="3"/>
    <x v="1"/>
    <s v="23"/>
    <n v="23020"/>
    <s v="Dietas del personal no directivo"/>
    <n v="0"/>
    <n v="0"/>
    <n v="0"/>
    <n v="56.1"/>
    <n v="56.1"/>
    <n v="56.1"/>
    <n v="56.1"/>
  </r>
  <r>
    <x v="0"/>
    <x v="3"/>
    <x v="3"/>
    <x v="4"/>
    <s v="48"/>
    <n v="489"/>
    <s v="Otras transf. a Familias e Instituciones sin fines de lucro."/>
    <n v="10000"/>
    <n v="-1000"/>
    <n v="9000"/>
    <n v="0"/>
    <n v="0"/>
    <n v="0"/>
    <n v="0"/>
  </r>
  <r>
    <x v="0"/>
    <x v="3"/>
    <x v="3"/>
    <x v="2"/>
    <s v="63"/>
    <n v="633"/>
    <s v="Maquinaria, instalaciones técnicas y utillaje. Reposición"/>
    <n v="8000"/>
    <n v="0"/>
    <n v="8000"/>
    <n v="0"/>
    <n v="0"/>
    <n v="0"/>
    <n v="0"/>
  </r>
  <r>
    <x v="0"/>
    <x v="3"/>
    <x v="3"/>
    <x v="5"/>
    <s v="91"/>
    <n v="911"/>
    <s v="Amort de préstamos a l/p de entes del sector público."/>
    <n v="0"/>
    <n v="0"/>
    <n v="0"/>
    <n v="0"/>
    <n v="0"/>
    <n v="0"/>
    <n v="0"/>
  </r>
  <r>
    <x v="0"/>
    <x v="4"/>
    <x v="4"/>
    <x v="0"/>
    <s v="13"/>
    <n v="13000"/>
    <s v="Retribuciones básicas."/>
    <n v="207515"/>
    <n v="0"/>
    <n v="207515"/>
    <n v="205500"/>
    <n v="205500"/>
    <n v="81651.600000000006"/>
    <n v="81651.600000000006"/>
  </r>
  <r>
    <x v="0"/>
    <x v="4"/>
    <x v="4"/>
    <x v="0"/>
    <s v="13"/>
    <n v="13002"/>
    <s v="Otras remuneraciones."/>
    <n v="144661"/>
    <n v="0"/>
    <n v="144661"/>
    <n v="148000"/>
    <n v="148000"/>
    <n v="79807.31"/>
    <n v="79807.31"/>
  </r>
  <r>
    <x v="0"/>
    <x v="4"/>
    <x v="4"/>
    <x v="0"/>
    <s v="15"/>
    <n v="150"/>
    <s v="Productividad."/>
    <n v="1615"/>
    <n v="0"/>
    <n v="1615"/>
    <n v="1615"/>
    <n v="1615"/>
    <n v="1350"/>
    <n v="1350"/>
  </r>
  <r>
    <x v="0"/>
    <x v="4"/>
    <x v="4"/>
    <x v="1"/>
    <s v="20"/>
    <n v="203"/>
    <s v="Arrendamientos de maquinaria, instalaciones y utillaje."/>
    <n v="6036"/>
    <n v="0"/>
    <n v="6036"/>
    <n v="3634.53"/>
    <n v="3634.53"/>
    <n v="1084.31"/>
    <n v="856.13"/>
  </r>
  <r>
    <x v="0"/>
    <x v="4"/>
    <x v="4"/>
    <x v="1"/>
    <s v="21"/>
    <n v="212"/>
    <s v="Reparación de edificios y otras construcciones."/>
    <n v="25000"/>
    <n v="0"/>
    <n v="25000"/>
    <n v="11374"/>
    <n v="11374"/>
    <n v="801.94"/>
    <n v="633.96"/>
  </r>
  <r>
    <x v="0"/>
    <x v="4"/>
    <x v="4"/>
    <x v="1"/>
    <s v="21"/>
    <n v="213"/>
    <s v="Reparación de maquinaria, instalaciones técnicas y utillaje."/>
    <n v="90000"/>
    <n v="25000"/>
    <n v="115000"/>
    <n v="105661.6"/>
    <n v="105661.6"/>
    <n v="41092.480000000003"/>
    <n v="33182.050000000003"/>
  </r>
  <r>
    <x v="0"/>
    <x v="4"/>
    <x v="4"/>
    <x v="1"/>
    <s v="22"/>
    <n v="22000"/>
    <s v="Ordinario no inventariable."/>
    <n v="1000"/>
    <n v="0"/>
    <n v="1000"/>
    <n v="0"/>
    <n v="0"/>
    <n v="0"/>
    <n v="0"/>
  </r>
  <r>
    <x v="0"/>
    <x v="4"/>
    <x v="4"/>
    <x v="1"/>
    <s v="22"/>
    <n v="22100"/>
    <s v="Energía eléctrica."/>
    <n v="164000"/>
    <n v="0"/>
    <n v="164000"/>
    <n v="163000"/>
    <n v="163000"/>
    <n v="67063.64"/>
    <n v="59389.32"/>
  </r>
  <r>
    <x v="0"/>
    <x v="4"/>
    <x v="4"/>
    <x v="1"/>
    <s v="22"/>
    <n v="22102"/>
    <s v="Gas."/>
    <n v="67000"/>
    <n v="0"/>
    <n v="67000"/>
    <n v="63344.02"/>
    <n v="63344.02"/>
    <n v="48344.02"/>
    <n v="47709.8"/>
  </r>
  <r>
    <x v="0"/>
    <x v="4"/>
    <x v="4"/>
    <x v="1"/>
    <s v="22"/>
    <n v="22199"/>
    <s v="Otros suministros."/>
    <n v="20000"/>
    <n v="0"/>
    <n v="20000"/>
    <n v="16849.7"/>
    <n v="16849.7"/>
    <n v="4286.2299999999996"/>
    <n v="3635.56"/>
  </r>
  <r>
    <x v="0"/>
    <x v="4"/>
    <x v="4"/>
    <x v="1"/>
    <s v="22"/>
    <n v="22200"/>
    <s v="Servicios de Telecomunicaciones."/>
    <n v="800"/>
    <n v="0"/>
    <n v="800"/>
    <n v="0"/>
    <n v="0"/>
    <n v="0"/>
    <n v="0"/>
  </r>
  <r>
    <x v="0"/>
    <x v="4"/>
    <x v="4"/>
    <x v="1"/>
    <s v="22"/>
    <n v="22203"/>
    <s v="Informáticas."/>
    <n v="7000"/>
    <n v="0"/>
    <n v="7000"/>
    <n v="799.64"/>
    <n v="799.64"/>
    <n v="763.56"/>
    <n v="763.56"/>
  </r>
  <r>
    <x v="0"/>
    <x v="4"/>
    <x v="4"/>
    <x v="1"/>
    <s v="22"/>
    <n v="223"/>
    <s v="Transportes."/>
    <n v="2000"/>
    <n v="0"/>
    <n v="2000"/>
    <n v="10246.5"/>
    <n v="10246.5"/>
    <n v="2302.3000000000002"/>
    <n v="2302.3000000000002"/>
  </r>
  <r>
    <x v="0"/>
    <x v="4"/>
    <x v="4"/>
    <x v="1"/>
    <s v="22"/>
    <n v="224"/>
    <s v="Primas de seguros."/>
    <n v="600"/>
    <n v="0"/>
    <n v="600"/>
    <n v="435.85"/>
    <n v="435.85"/>
    <n v="214.14"/>
    <n v="214.14"/>
  </r>
  <r>
    <x v="0"/>
    <x v="4"/>
    <x v="4"/>
    <x v="1"/>
    <s v="22"/>
    <n v="22601"/>
    <s v="Atenciones protocolarias y representativas."/>
    <n v="1000"/>
    <n v="0"/>
    <n v="1000"/>
    <n v="0"/>
    <n v="0"/>
    <n v="0"/>
    <n v="0"/>
  </r>
  <r>
    <x v="0"/>
    <x v="4"/>
    <x v="4"/>
    <x v="1"/>
    <s v="22"/>
    <n v="22602"/>
    <s v="Publicidad y propaganda."/>
    <n v="5000"/>
    <n v="0"/>
    <n v="5000"/>
    <n v="2458.48"/>
    <n v="2458.48"/>
    <n v="504.61"/>
    <n v="504.61"/>
  </r>
  <r>
    <x v="0"/>
    <x v="4"/>
    <x v="4"/>
    <x v="1"/>
    <s v="22"/>
    <n v="22606"/>
    <s v="Reuniones, conferencias y cursos."/>
    <n v="0"/>
    <n v="0"/>
    <n v="0"/>
    <n v="1281.8399999999999"/>
    <n v="1281.8399999999999"/>
    <n v="1261.1600000000001"/>
    <n v="1261.1600000000001"/>
  </r>
  <r>
    <x v="0"/>
    <x v="4"/>
    <x v="4"/>
    <x v="1"/>
    <s v="22"/>
    <n v="22609"/>
    <s v="Actividades culturales y deportivas"/>
    <n v="98000"/>
    <n v="0"/>
    <n v="98000"/>
    <n v="91433.09"/>
    <n v="91433.09"/>
    <n v="34879.24"/>
    <n v="34879.24"/>
  </r>
  <r>
    <x v="0"/>
    <x v="4"/>
    <x v="4"/>
    <x v="1"/>
    <s v="22"/>
    <n v="22699"/>
    <s v="Otros gastos diversos"/>
    <n v="6000"/>
    <n v="0"/>
    <n v="6000"/>
    <n v="1695.97"/>
    <n v="1695.97"/>
    <n v="1423.91"/>
    <n v="1189.04"/>
  </r>
  <r>
    <x v="0"/>
    <x v="4"/>
    <x v="4"/>
    <x v="1"/>
    <s v="22"/>
    <n v="22700"/>
    <s v="Limpieza y aseo."/>
    <n v="140328"/>
    <n v="0"/>
    <n v="140328"/>
    <n v="142726.87"/>
    <n v="142726.87"/>
    <n v="66202.95"/>
    <n v="54838.78"/>
  </r>
  <r>
    <x v="0"/>
    <x v="4"/>
    <x v="4"/>
    <x v="1"/>
    <s v="22"/>
    <n v="22701"/>
    <s v="Seguridad."/>
    <n v="420555"/>
    <n v="0"/>
    <n v="420555"/>
    <n v="390149.37"/>
    <n v="390149.37"/>
    <n v="150284.75"/>
    <n v="94403.17"/>
  </r>
  <r>
    <x v="0"/>
    <x v="4"/>
    <x v="4"/>
    <x v="1"/>
    <s v="22"/>
    <n v="22799"/>
    <s v="Otros trabajos realizados por otras empresas y profes."/>
    <n v="621107"/>
    <n v="100000"/>
    <n v="721107"/>
    <n v="696065.32"/>
    <n v="696065.32"/>
    <n v="276749.05"/>
    <n v="207480.1"/>
  </r>
  <r>
    <x v="0"/>
    <x v="4"/>
    <x v="4"/>
    <x v="1"/>
    <s v="23"/>
    <n v="23020"/>
    <s v="Dietas del personal no directivo"/>
    <n v="300"/>
    <n v="0"/>
    <n v="300"/>
    <n v="96.7"/>
    <n v="96.7"/>
    <n v="96.7"/>
    <n v="96.7"/>
  </r>
  <r>
    <x v="0"/>
    <x v="4"/>
    <x v="4"/>
    <x v="1"/>
    <s v="23"/>
    <n v="23120"/>
    <s v="Locomoción del personal no directivo."/>
    <n v="300"/>
    <n v="0"/>
    <n v="300"/>
    <n v="0"/>
    <n v="0"/>
    <n v="0"/>
    <n v="0"/>
  </r>
  <r>
    <x v="0"/>
    <x v="4"/>
    <x v="4"/>
    <x v="2"/>
    <s v="63"/>
    <n v="632"/>
    <s v="Edificios y otras construcciones."/>
    <n v="216893"/>
    <n v="0"/>
    <n v="216893"/>
    <n v="216892.5"/>
    <n v="216892.5"/>
    <n v="0"/>
    <n v="0"/>
  </r>
  <r>
    <x v="0"/>
    <x v="4"/>
    <x v="4"/>
    <x v="2"/>
    <s v="63"/>
    <n v="633"/>
    <s v="Maquinaria, instalaciones técnicas y utillaje. Reposición"/>
    <n v="5000"/>
    <n v="82700"/>
    <n v="87700"/>
    <n v="0"/>
    <n v="0"/>
    <n v="0"/>
    <n v="0"/>
  </r>
  <r>
    <x v="0"/>
    <x v="4"/>
    <x v="4"/>
    <x v="2"/>
    <s v="63"/>
    <n v="636"/>
    <s v="Equipos para procesos de información."/>
    <n v="0"/>
    <n v="0"/>
    <n v="0"/>
    <n v="0"/>
    <n v="0"/>
    <n v="0"/>
    <n v="0"/>
  </r>
  <r>
    <x v="0"/>
    <x v="4"/>
    <x v="4"/>
    <x v="2"/>
    <s v="63"/>
    <n v="639"/>
    <s v="Otras inver de reposición asoc al func operat de los serv"/>
    <n v="0"/>
    <n v="0"/>
    <n v="0"/>
    <n v="0"/>
    <n v="0"/>
    <n v="0"/>
    <n v="0"/>
  </r>
  <r>
    <x v="0"/>
    <x v="5"/>
    <x v="5"/>
    <x v="0"/>
    <s v="12"/>
    <n v="12004"/>
    <s v="Sueldos del Grupo C2."/>
    <n v="0"/>
    <n v="0"/>
    <n v="0"/>
    <n v="0"/>
    <n v="0"/>
    <n v="0"/>
    <n v="0"/>
  </r>
  <r>
    <x v="0"/>
    <x v="5"/>
    <x v="5"/>
    <x v="0"/>
    <s v="12"/>
    <n v="12006"/>
    <s v="Trienios."/>
    <n v="0"/>
    <n v="0"/>
    <n v="0"/>
    <n v="0"/>
    <n v="0"/>
    <n v="0"/>
    <n v="0"/>
  </r>
  <r>
    <x v="0"/>
    <x v="5"/>
    <x v="5"/>
    <x v="0"/>
    <s v="12"/>
    <n v="12100"/>
    <s v="Complemento de destino."/>
    <n v="0"/>
    <n v="0"/>
    <n v="0"/>
    <n v="0"/>
    <n v="0"/>
    <n v="0"/>
    <n v="0"/>
  </r>
  <r>
    <x v="0"/>
    <x v="5"/>
    <x v="5"/>
    <x v="0"/>
    <s v="12"/>
    <n v="12101"/>
    <s v="Complemento específico."/>
    <n v="0"/>
    <n v="0"/>
    <n v="0"/>
    <n v="0"/>
    <n v="0"/>
    <n v="0"/>
    <n v="0"/>
  </r>
  <r>
    <x v="0"/>
    <x v="5"/>
    <x v="5"/>
    <x v="0"/>
    <s v="12"/>
    <n v="12103"/>
    <s v="Otros complementos."/>
    <n v="0"/>
    <n v="0"/>
    <n v="0"/>
    <n v="0"/>
    <n v="0"/>
    <n v="0"/>
    <n v="0"/>
  </r>
  <r>
    <x v="0"/>
    <x v="5"/>
    <x v="5"/>
    <x v="0"/>
    <s v="13"/>
    <n v="13000"/>
    <s v="Retribuciones básicas."/>
    <n v="85051"/>
    <n v="0"/>
    <n v="85051"/>
    <n v="88000"/>
    <n v="88000"/>
    <n v="42629.72"/>
    <n v="42629.72"/>
  </r>
  <r>
    <x v="0"/>
    <x v="5"/>
    <x v="5"/>
    <x v="0"/>
    <s v="13"/>
    <n v="13002"/>
    <s v="Otras remuneraciones."/>
    <n v="87073"/>
    <n v="0"/>
    <n v="87073"/>
    <n v="88500"/>
    <n v="88500"/>
    <n v="43512.74"/>
    <n v="43512.74"/>
  </r>
  <r>
    <x v="0"/>
    <x v="5"/>
    <x v="5"/>
    <x v="0"/>
    <s v="13"/>
    <n v="131"/>
    <s v="Laboral temporal."/>
    <n v="46239"/>
    <n v="0"/>
    <n v="46239"/>
    <n v="0"/>
    <n v="0"/>
    <n v="0"/>
    <n v="0"/>
  </r>
  <r>
    <x v="0"/>
    <x v="5"/>
    <x v="5"/>
    <x v="0"/>
    <s v="15"/>
    <n v="150"/>
    <s v="Productividad."/>
    <n v="923"/>
    <n v="0"/>
    <n v="923"/>
    <n v="923"/>
    <n v="923"/>
    <n v="900"/>
    <n v="900"/>
  </r>
  <r>
    <x v="0"/>
    <x v="5"/>
    <x v="5"/>
    <x v="1"/>
    <s v="20"/>
    <n v="203"/>
    <s v="Arrendamientos de maquinaria, instalaciones y utillaje."/>
    <n v="279000"/>
    <n v="-100000"/>
    <n v="179000"/>
    <n v="89165.82"/>
    <n v="89165.82"/>
    <n v="42675.85"/>
    <n v="26812.21"/>
  </r>
  <r>
    <x v="0"/>
    <x v="5"/>
    <x v="5"/>
    <x v="1"/>
    <s v="20"/>
    <n v="205"/>
    <s v="Arrendamientos de mobiliario y enseres."/>
    <n v="0"/>
    <n v="0"/>
    <n v="0"/>
    <n v="0"/>
    <n v="0"/>
    <n v="0"/>
    <n v="0"/>
  </r>
  <r>
    <x v="0"/>
    <x v="5"/>
    <x v="5"/>
    <x v="1"/>
    <s v="21"/>
    <n v="212"/>
    <s v="Reparación de edificios y otras construcciones."/>
    <n v="5000"/>
    <n v="0"/>
    <n v="5000"/>
    <n v="829.71"/>
    <n v="829.71"/>
    <n v="792.27"/>
    <n v="792.27"/>
  </r>
  <r>
    <x v="0"/>
    <x v="5"/>
    <x v="5"/>
    <x v="1"/>
    <s v="21"/>
    <n v="213"/>
    <s v="Reparación de maquinaria, instalaciones técnicas y utillaje."/>
    <n v="1000"/>
    <n v="0"/>
    <n v="1000"/>
    <n v="332.75"/>
    <n v="332.75"/>
    <n v="0"/>
    <n v="0"/>
  </r>
  <r>
    <x v="0"/>
    <x v="5"/>
    <x v="5"/>
    <x v="1"/>
    <s v="22"/>
    <n v="22100"/>
    <s v="Energía eléctrica."/>
    <n v="0"/>
    <n v="0"/>
    <n v="0"/>
    <n v="0"/>
    <n v="0"/>
    <n v="0"/>
    <n v="0"/>
  </r>
  <r>
    <x v="0"/>
    <x v="5"/>
    <x v="5"/>
    <x v="1"/>
    <s v="22"/>
    <n v="22199"/>
    <s v="Otros suministros."/>
    <n v="8000"/>
    <n v="0"/>
    <n v="8000"/>
    <n v="5552.24"/>
    <n v="5552.24"/>
    <n v="1160.98"/>
    <n v="1099.95"/>
  </r>
  <r>
    <x v="0"/>
    <x v="5"/>
    <x v="5"/>
    <x v="1"/>
    <s v="22"/>
    <n v="22200"/>
    <s v="Servicios de Telecomunicaciones."/>
    <n v="3000"/>
    <n v="0"/>
    <n v="3000"/>
    <n v="0"/>
    <n v="0"/>
    <n v="0"/>
    <n v="0"/>
  </r>
  <r>
    <x v="0"/>
    <x v="5"/>
    <x v="5"/>
    <x v="1"/>
    <s v="22"/>
    <n v="22203"/>
    <s v="Informáticas."/>
    <n v="0"/>
    <n v="0"/>
    <n v="0"/>
    <n v="3327.5"/>
    <n v="3327.5"/>
    <n v="3177.35"/>
    <n v="0"/>
  </r>
  <r>
    <x v="0"/>
    <x v="5"/>
    <x v="5"/>
    <x v="1"/>
    <s v="22"/>
    <n v="223"/>
    <s v="Transportes."/>
    <n v="2500"/>
    <n v="0"/>
    <n v="2500"/>
    <n v="0"/>
    <n v="0"/>
    <n v="0"/>
    <n v="0"/>
  </r>
  <r>
    <x v="0"/>
    <x v="5"/>
    <x v="5"/>
    <x v="1"/>
    <s v="22"/>
    <n v="224"/>
    <s v="Primas de seguros."/>
    <n v="1000"/>
    <n v="0"/>
    <n v="1000"/>
    <n v="0"/>
    <n v="0"/>
    <n v="0"/>
    <n v="0"/>
  </r>
  <r>
    <x v="0"/>
    <x v="5"/>
    <x v="5"/>
    <x v="1"/>
    <s v="22"/>
    <n v="22601"/>
    <s v="Atenciones protocolarias y representativas."/>
    <n v="1000"/>
    <n v="0"/>
    <n v="1000"/>
    <n v="4985.6000000000004"/>
    <n v="4985.6000000000004"/>
    <n v="4378.99"/>
    <n v="4378.99"/>
  </r>
  <r>
    <x v="0"/>
    <x v="5"/>
    <x v="5"/>
    <x v="1"/>
    <s v="22"/>
    <n v="22602"/>
    <s v="Publicidad y propaganda."/>
    <n v="40000"/>
    <n v="30000"/>
    <n v="70000"/>
    <n v="36111.269999999997"/>
    <n v="36111.269999999997"/>
    <n v="21720.03"/>
    <n v="17006"/>
  </r>
  <r>
    <x v="0"/>
    <x v="5"/>
    <x v="5"/>
    <x v="1"/>
    <s v="22"/>
    <n v="22606"/>
    <s v="Reuniones, conferencias y cursos."/>
    <n v="4000"/>
    <n v="0"/>
    <n v="4000"/>
    <n v="10250"/>
    <n v="10250"/>
    <n v="10000"/>
    <n v="10000"/>
  </r>
  <r>
    <x v="0"/>
    <x v="5"/>
    <x v="5"/>
    <x v="1"/>
    <s v="22"/>
    <n v="22609"/>
    <s v="Actividades culturales y deportivas"/>
    <n v="1192000"/>
    <n v="380000"/>
    <n v="1572000"/>
    <n v="1322938.57"/>
    <n v="1322938.57"/>
    <n v="919978.2"/>
    <n v="885625.04"/>
  </r>
  <r>
    <x v="0"/>
    <x v="5"/>
    <x v="5"/>
    <x v="1"/>
    <s v="22"/>
    <n v="22699"/>
    <s v="Otros gastos diversos"/>
    <n v="60000"/>
    <n v="50000"/>
    <n v="110000"/>
    <n v="61322.19"/>
    <n v="61322.19"/>
    <n v="54253.71"/>
    <n v="14290.4"/>
  </r>
  <r>
    <x v="0"/>
    <x v="5"/>
    <x v="5"/>
    <x v="1"/>
    <s v="22"/>
    <n v="22700"/>
    <s v="Limpieza y aseo."/>
    <n v="6000"/>
    <n v="0"/>
    <n v="6000"/>
    <n v="4130.55"/>
    <n v="4130.55"/>
    <n v="3746.96"/>
    <n v="923.16"/>
  </r>
  <r>
    <x v="0"/>
    <x v="5"/>
    <x v="5"/>
    <x v="1"/>
    <s v="22"/>
    <n v="22701"/>
    <s v="Seguridad."/>
    <n v="0"/>
    <n v="0"/>
    <n v="0"/>
    <n v="5445"/>
    <n v="5445"/>
    <n v="0"/>
    <n v="0"/>
  </r>
  <r>
    <x v="0"/>
    <x v="5"/>
    <x v="5"/>
    <x v="1"/>
    <s v="22"/>
    <n v="22706"/>
    <s v="Estudios y trabajos técnicos."/>
    <n v="0"/>
    <n v="0"/>
    <n v="0"/>
    <n v="713"/>
    <n v="713"/>
    <n v="696.62"/>
    <n v="696.62"/>
  </r>
  <r>
    <x v="0"/>
    <x v="5"/>
    <x v="5"/>
    <x v="1"/>
    <s v="22"/>
    <n v="22799"/>
    <s v="Otros trabajos realizados por otras empresas y profes."/>
    <n v="435505"/>
    <n v="0"/>
    <n v="435505"/>
    <n v="394443"/>
    <n v="394443"/>
    <n v="137610.03"/>
    <n v="103075.72"/>
  </r>
  <r>
    <x v="0"/>
    <x v="5"/>
    <x v="5"/>
    <x v="4"/>
    <s v="47"/>
    <n v="479"/>
    <s v="Otras subvenciones a Empresas privadas."/>
    <n v="30000"/>
    <n v="0"/>
    <n v="30000"/>
    <n v="0"/>
    <n v="0"/>
    <n v="0"/>
    <n v="0"/>
  </r>
  <r>
    <x v="0"/>
    <x v="5"/>
    <x v="5"/>
    <x v="4"/>
    <s v="48"/>
    <n v="481"/>
    <s v="Premios, becas, etc."/>
    <n v="0"/>
    <n v="0"/>
    <n v="0"/>
    <n v="0"/>
    <n v="0"/>
    <n v="0"/>
    <n v="0"/>
  </r>
  <r>
    <x v="0"/>
    <x v="5"/>
    <x v="5"/>
    <x v="4"/>
    <s v="48"/>
    <n v="482"/>
    <s v="Residencias artisticas y creativas"/>
    <n v="37400"/>
    <n v="1000"/>
    <n v="38400"/>
    <n v="4400"/>
    <n v="4400"/>
    <n v="4400"/>
    <n v="4400"/>
  </r>
  <r>
    <x v="0"/>
    <x v="5"/>
    <x v="5"/>
    <x v="4"/>
    <s v="48"/>
    <n v="489"/>
    <s v="Otras transf. a Familias e Instituciones sin fines de lucro."/>
    <n v="164000"/>
    <n v="0"/>
    <n v="164000"/>
    <n v="18000"/>
    <n v="18000"/>
    <n v="7000"/>
    <n v="7000"/>
  </r>
  <r>
    <x v="0"/>
    <x v="5"/>
    <x v="5"/>
    <x v="2"/>
    <s v="63"/>
    <n v="633"/>
    <s v="Maquinaria, instalaciones técnicas y utillaje. Reposición"/>
    <n v="0"/>
    <n v="40462.400000000001"/>
    <n v="40462.400000000001"/>
    <n v="40462.400000000001"/>
    <n v="40462.400000000001"/>
    <n v="38636.58"/>
    <n v="0"/>
  </r>
  <r>
    <x v="0"/>
    <x v="6"/>
    <x v="6"/>
    <x v="0"/>
    <s v="12"/>
    <n v="12001"/>
    <s v="Sueldos del Grupo A2."/>
    <n v="31776"/>
    <n v="0"/>
    <n v="31776"/>
    <n v="33000"/>
    <n v="33000"/>
    <n v="16143.9"/>
    <n v="16143.9"/>
  </r>
  <r>
    <x v="0"/>
    <x v="6"/>
    <x v="6"/>
    <x v="0"/>
    <s v="12"/>
    <n v="12003"/>
    <s v="Sueldos del Grupo C1."/>
    <n v="12183"/>
    <n v="0"/>
    <n v="12183"/>
    <n v="13000"/>
    <n v="13000"/>
    <n v="5972.08"/>
    <n v="5972.08"/>
  </r>
  <r>
    <x v="0"/>
    <x v="6"/>
    <x v="6"/>
    <x v="0"/>
    <s v="12"/>
    <n v="12006"/>
    <s v="Trienios."/>
    <n v="5480"/>
    <n v="0"/>
    <n v="5480"/>
    <n v="5500"/>
    <n v="5500"/>
    <n v="2378.4499999999998"/>
    <n v="2378.4499999999998"/>
  </r>
  <r>
    <x v="0"/>
    <x v="6"/>
    <x v="6"/>
    <x v="0"/>
    <s v="12"/>
    <n v="12100"/>
    <s v="Complemento de destino."/>
    <n v="23969"/>
    <n v="0"/>
    <n v="23969"/>
    <n v="25000"/>
    <n v="25000"/>
    <n v="12035.93"/>
    <n v="12035.93"/>
  </r>
  <r>
    <x v="0"/>
    <x v="6"/>
    <x v="6"/>
    <x v="0"/>
    <s v="12"/>
    <n v="12101"/>
    <s v="Complemento específico."/>
    <n v="51761"/>
    <n v="0"/>
    <n v="51761"/>
    <n v="38000"/>
    <n v="38000"/>
    <n v="26717.63"/>
    <n v="26717.63"/>
  </r>
  <r>
    <x v="0"/>
    <x v="6"/>
    <x v="6"/>
    <x v="0"/>
    <s v="12"/>
    <n v="12103"/>
    <s v="Otros complementos."/>
    <n v="2688"/>
    <n v="0"/>
    <n v="2688"/>
    <n v="3000"/>
    <n v="3000"/>
    <n v="1254.45"/>
    <n v="1254.45"/>
  </r>
  <r>
    <x v="0"/>
    <x v="6"/>
    <x v="6"/>
    <x v="0"/>
    <s v="13"/>
    <n v="13000"/>
    <s v="Retribuciones básicas."/>
    <n v="125125"/>
    <n v="0"/>
    <n v="125125"/>
    <n v="70000"/>
    <n v="70000"/>
    <n v="32417.35"/>
    <n v="32417.35"/>
  </r>
  <r>
    <x v="0"/>
    <x v="6"/>
    <x v="6"/>
    <x v="0"/>
    <s v="13"/>
    <n v="13002"/>
    <s v="Otras remuneraciones."/>
    <n v="77524"/>
    <n v="0"/>
    <n v="77524"/>
    <n v="59000"/>
    <n v="59000"/>
    <n v="26779.46"/>
    <n v="26779.46"/>
  </r>
  <r>
    <x v="0"/>
    <x v="6"/>
    <x v="6"/>
    <x v="0"/>
    <s v="13"/>
    <n v="131"/>
    <s v="Laboral temporal."/>
    <n v="0"/>
    <n v="0"/>
    <n v="0"/>
    <n v="0"/>
    <n v="0"/>
    <n v="0"/>
    <n v="0"/>
  </r>
  <r>
    <x v="0"/>
    <x v="6"/>
    <x v="6"/>
    <x v="0"/>
    <s v="15"/>
    <n v="150"/>
    <s v="Productividad."/>
    <n v="4056"/>
    <n v="0"/>
    <n v="4056"/>
    <n v="1500"/>
    <n v="1500"/>
    <n v="1143.75"/>
    <n v="1143.75"/>
  </r>
  <r>
    <x v="0"/>
    <x v="6"/>
    <x v="6"/>
    <x v="0"/>
    <s v="15"/>
    <n v="151"/>
    <s v="Gratificaciones."/>
    <n v="0"/>
    <n v="0"/>
    <n v="0"/>
    <n v="0"/>
    <n v="0"/>
    <n v="0"/>
    <n v="0"/>
  </r>
  <r>
    <x v="0"/>
    <x v="6"/>
    <x v="6"/>
    <x v="0"/>
    <s v="16"/>
    <n v="16000"/>
    <s v="Seguridad Social."/>
    <n v="105000"/>
    <n v="0"/>
    <n v="105000"/>
    <n v="48474.400000000001"/>
    <n v="48474.400000000001"/>
    <n v="48474.400000000001"/>
    <n v="48474.400000000001"/>
  </r>
  <r>
    <x v="0"/>
    <x v="6"/>
    <x v="6"/>
    <x v="0"/>
    <s v="16"/>
    <n v="16204"/>
    <s v="Acción social."/>
    <n v="2500"/>
    <n v="-2500"/>
    <n v="0"/>
    <n v="0"/>
    <n v="0"/>
    <n v="0"/>
    <n v="0"/>
  </r>
  <r>
    <x v="0"/>
    <x v="6"/>
    <x v="6"/>
    <x v="1"/>
    <s v="20"/>
    <n v="202"/>
    <s v="Arrendamientos de edificios y otras construcciones."/>
    <n v="92000"/>
    <n v="0"/>
    <n v="92000"/>
    <n v="0"/>
    <n v="0"/>
    <n v="0"/>
    <n v="0"/>
  </r>
  <r>
    <x v="0"/>
    <x v="6"/>
    <x v="6"/>
    <x v="1"/>
    <s v="20"/>
    <n v="208"/>
    <s v="Arrendamientos de otro inmovilizado material."/>
    <n v="0"/>
    <n v="0"/>
    <n v="0"/>
    <n v="0"/>
    <n v="0"/>
    <n v="0"/>
    <n v="0"/>
  </r>
  <r>
    <x v="0"/>
    <x v="6"/>
    <x v="6"/>
    <x v="1"/>
    <s v="21"/>
    <n v="213"/>
    <s v="Reparación de maquinaria, instalaciones técnicas y utillaje."/>
    <n v="5000"/>
    <n v="0"/>
    <n v="5000"/>
    <n v="965.61"/>
    <n v="965.61"/>
    <n v="362.25"/>
    <n v="362.25"/>
  </r>
  <r>
    <x v="0"/>
    <x v="6"/>
    <x v="6"/>
    <x v="1"/>
    <s v="22"/>
    <n v="22000"/>
    <s v="Ordinario no inventariable."/>
    <n v="1000"/>
    <n v="0"/>
    <n v="1000"/>
    <n v="0"/>
    <n v="0"/>
    <n v="0"/>
    <n v="0"/>
  </r>
  <r>
    <x v="0"/>
    <x v="6"/>
    <x v="6"/>
    <x v="1"/>
    <s v="22"/>
    <n v="22001"/>
    <s v="Prensa, revistas, libros y otras publicaciones."/>
    <n v="1000"/>
    <n v="0"/>
    <n v="1000"/>
    <n v="906"/>
    <n v="906"/>
    <n v="906"/>
    <n v="906"/>
  </r>
  <r>
    <x v="0"/>
    <x v="6"/>
    <x v="6"/>
    <x v="1"/>
    <s v="22"/>
    <n v="22199"/>
    <s v="Otros suministros."/>
    <n v="24000"/>
    <n v="0"/>
    <n v="24000"/>
    <n v="10285"/>
    <n v="10285"/>
    <n v="73.569999999999993"/>
    <n v="73.569999999999993"/>
  </r>
  <r>
    <x v="0"/>
    <x v="6"/>
    <x v="6"/>
    <x v="1"/>
    <s v="22"/>
    <n v="22200"/>
    <s v="Servicios de Telecomunicaciones."/>
    <n v="1000"/>
    <n v="0"/>
    <n v="1000"/>
    <n v="0"/>
    <n v="0"/>
    <n v="0"/>
    <n v="0"/>
  </r>
  <r>
    <x v="0"/>
    <x v="6"/>
    <x v="6"/>
    <x v="1"/>
    <s v="22"/>
    <n v="22201"/>
    <s v="Postales."/>
    <n v="2000"/>
    <n v="0"/>
    <n v="2000"/>
    <n v="5000"/>
    <n v="5000"/>
    <n v="295.94"/>
    <n v="295.94"/>
  </r>
  <r>
    <x v="0"/>
    <x v="6"/>
    <x v="6"/>
    <x v="1"/>
    <s v="22"/>
    <n v="22203"/>
    <s v="Informáticas."/>
    <n v="10000"/>
    <n v="0"/>
    <n v="10000"/>
    <n v="7235.8"/>
    <n v="7235.8"/>
    <n v="4198.83"/>
    <n v="3473.43"/>
  </r>
  <r>
    <x v="0"/>
    <x v="6"/>
    <x v="6"/>
    <x v="1"/>
    <s v="22"/>
    <n v="223"/>
    <s v="Transportes."/>
    <n v="1000"/>
    <n v="0"/>
    <n v="1000"/>
    <n v="0"/>
    <n v="0"/>
    <n v="0"/>
    <n v="0"/>
  </r>
  <r>
    <x v="0"/>
    <x v="6"/>
    <x v="6"/>
    <x v="1"/>
    <s v="22"/>
    <n v="224"/>
    <s v="Primas de seguros."/>
    <n v="400"/>
    <n v="0"/>
    <n v="400"/>
    <n v="0"/>
    <n v="0"/>
    <n v="0"/>
    <n v="0"/>
  </r>
  <r>
    <x v="0"/>
    <x v="6"/>
    <x v="6"/>
    <x v="1"/>
    <s v="22"/>
    <n v="22601"/>
    <s v="Atenciones protocolarias y representativas."/>
    <n v="400500"/>
    <n v="0"/>
    <n v="400500"/>
    <n v="343363.3"/>
    <n v="343363.3"/>
    <n v="7363.3"/>
    <n v="2183.2399999999998"/>
  </r>
  <r>
    <x v="0"/>
    <x v="6"/>
    <x v="6"/>
    <x v="1"/>
    <s v="22"/>
    <n v="22602"/>
    <s v="Publicidad y propaganda."/>
    <n v="70000"/>
    <n v="0"/>
    <n v="70000"/>
    <n v="4400"/>
    <n v="4400"/>
    <n v="2200"/>
    <n v="0"/>
  </r>
  <r>
    <x v="0"/>
    <x v="6"/>
    <x v="6"/>
    <x v="1"/>
    <s v="22"/>
    <n v="22606"/>
    <s v="Reuniones, conferencias y cursos."/>
    <n v="500"/>
    <n v="0"/>
    <n v="500"/>
    <n v="0"/>
    <n v="0"/>
    <n v="0"/>
    <n v="0"/>
  </r>
  <r>
    <x v="0"/>
    <x v="6"/>
    <x v="6"/>
    <x v="1"/>
    <s v="22"/>
    <n v="22609"/>
    <s v="Actividades culturales y deportivas"/>
    <n v="119200"/>
    <n v="0"/>
    <n v="119200"/>
    <n v="104026.55"/>
    <n v="104026.55"/>
    <n v="10911.56"/>
    <n v="10911.56"/>
  </r>
  <r>
    <x v="0"/>
    <x v="6"/>
    <x v="6"/>
    <x v="1"/>
    <s v="22"/>
    <n v="22699"/>
    <s v="Otros gastos diversos"/>
    <n v="25000"/>
    <n v="0"/>
    <n v="25000"/>
    <n v="20019.41"/>
    <n v="20019.41"/>
    <n v="15649.76"/>
    <n v="14524.88"/>
  </r>
  <r>
    <x v="0"/>
    <x v="6"/>
    <x v="6"/>
    <x v="1"/>
    <s v="22"/>
    <n v="22700"/>
    <s v="Limpieza y aseo."/>
    <n v="13000"/>
    <n v="0"/>
    <n v="13000"/>
    <n v="11446.55"/>
    <n v="11446.55"/>
    <n v="4769.3999999999996"/>
    <n v="4769.3999999999996"/>
  </r>
  <r>
    <x v="0"/>
    <x v="6"/>
    <x v="6"/>
    <x v="1"/>
    <s v="22"/>
    <n v="22706"/>
    <s v="Estudios y trabajos técnicos."/>
    <n v="43584"/>
    <n v="0"/>
    <n v="43584"/>
    <n v="77973.5"/>
    <n v="77973.5"/>
    <n v="11495"/>
    <n v="8470"/>
  </r>
  <r>
    <x v="0"/>
    <x v="6"/>
    <x v="6"/>
    <x v="1"/>
    <s v="22"/>
    <n v="22799"/>
    <s v="Otros trabajos realizados por otras empresas y profes."/>
    <n v="1907354"/>
    <n v="20818.8"/>
    <n v="1928172.8"/>
    <n v="1547014.64"/>
    <n v="1277846.52"/>
    <n v="63421.22"/>
    <n v="63111.92"/>
  </r>
  <r>
    <x v="0"/>
    <x v="6"/>
    <x v="6"/>
    <x v="1"/>
    <s v="23"/>
    <n v="23020"/>
    <s v="Dietas del personal no directivo"/>
    <n v="600"/>
    <n v="0"/>
    <n v="600"/>
    <n v="0"/>
    <n v="0"/>
    <n v="0"/>
    <n v="0"/>
  </r>
  <r>
    <x v="0"/>
    <x v="6"/>
    <x v="6"/>
    <x v="1"/>
    <s v="23"/>
    <n v="23120"/>
    <s v="Locomoción del personal no directivo."/>
    <n v="1200"/>
    <n v="0"/>
    <n v="1200"/>
    <n v="0"/>
    <n v="0"/>
    <n v="0"/>
    <n v="0"/>
  </r>
  <r>
    <x v="0"/>
    <x v="6"/>
    <x v="6"/>
    <x v="4"/>
    <s v="48"/>
    <n v="481"/>
    <s v="Premios, becas, etc."/>
    <n v="229000"/>
    <n v="0"/>
    <n v="229000"/>
    <n v="0"/>
    <n v="0"/>
    <n v="0"/>
    <n v="0"/>
  </r>
  <r>
    <x v="0"/>
    <x v="6"/>
    <x v="6"/>
    <x v="2"/>
    <s v="63"/>
    <n v="633"/>
    <s v="Maquinaria, instalaciones técnicas y utillaje. Reposición"/>
    <n v="15000"/>
    <n v="0"/>
    <n v="15000"/>
    <n v="0"/>
    <n v="0"/>
    <n v="0"/>
    <n v="0"/>
  </r>
  <r>
    <x v="0"/>
    <x v="7"/>
    <x v="7"/>
    <x v="1"/>
    <s v="20"/>
    <n v="203"/>
    <s v="Arrendamientos de maquinaria, instalaciones y utillaje."/>
    <n v="41884"/>
    <n v="0"/>
    <n v="41884"/>
    <n v="41481.879999999997"/>
    <n v="41481.879999999997"/>
    <n v="6717.56"/>
    <n v="6717.56"/>
  </r>
  <r>
    <x v="0"/>
    <x v="7"/>
    <x v="7"/>
    <x v="1"/>
    <s v="21"/>
    <n v="213"/>
    <s v="Reparación de maquinaria, instalaciones técnicas y utillaje."/>
    <n v="0"/>
    <n v="0"/>
    <n v="0"/>
    <n v="0"/>
    <n v="0"/>
    <n v="0"/>
    <n v="0"/>
  </r>
  <r>
    <x v="0"/>
    <x v="7"/>
    <x v="7"/>
    <x v="1"/>
    <s v="22"/>
    <n v="22602"/>
    <s v="Publicidad y propaganda."/>
    <n v="0"/>
    <n v="0"/>
    <n v="0"/>
    <n v="1304.1099999999999"/>
    <n v="1304.1099999999999"/>
    <n v="1304.1099999999999"/>
    <n v="1304.1099999999999"/>
  </r>
  <r>
    <x v="0"/>
    <x v="7"/>
    <x v="7"/>
    <x v="1"/>
    <s v="22"/>
    <n v="22609"/>
    <s v="Actividades culturales y deportivas"/>
    <n v="457000"/>
    <n v="50000"/>
    <n v="507000"/>
    <n v="392263.56"/>
    <n v="392263.56"/>
    <n v="216856.86"/>
    <n v="188227.68"/>
  </r>
  <r>
    <x v="0"/>
    <x v="7"/>
    <x v="7"/>
    <x v="1"/>
    <s v="22"/>
    <n v="22699"/>
    <s v="Otros gastos diversos"/>
    <n v="15000"/>
    <n v="0"/>
    <n v="15000"/>
    <n v="4775"/>
    <n v="4775"/>
    <n v="4688"/>
    <n v="4688"/>
  </r>
  <r>
    <x v="0"/>
    <x v="7"/>
    <x v="7"/>
    <x v="1"/>
    <s v="22"/>
    <n v="22700"/>
    <s v="Limpieza y aseo."/>
    <n v="5000"/>
    <n v="0"/>
    <n v="5000"/>
    <n v="1171.46"/>
    <n v="1171.46"/>
    <n v="1171.46"/>
    <n v="1171.46"/>
  </r>
  <r>
    <x v="0"/>
    <x v="7"/>
    <x v="7"/>
    <x v="1"/>
    <s v="22"/>
    <n v="22799"/>
    <s v="Otros trabajos realizados por otras empresas y profes."/>
    <n v="27616"/>
    <n v="0"/>
    <n v="27616"/>
    <n v="7320.43"/>
    <n v="7320.43"/>
    <n v="6655.63"/>
    <n v="6655.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FAEAF3-0EAB-4FF9-A01C-9AEB180602D5}" name="Tabla dinámica2" cacheId="0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3" indent="0" compact="0" compactData="0" gridDropZones="1">
  <location ref="A2:L50" firstHeaderRow="1" firstDataRow="2" firstDataCol="4"/>
  <pivotFields count="15">
    <pivotField axis="axisRow" compact="0" outline="0" showAll="0" includeNewItemsInFilter="1">
      <items count="2">
        <item x="0"/>
        <item t="default"/>
      </items>
    </pivotField>
    <pivotField axis="axisRow" compact="0" outline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compact="0" outline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compact="0" outline="0" showAll="0" includeNewItemsInFilter="1">
      <items count="7">
        <item x="0"/>
        <item x="1"/>
        <item x="4"/>
        <item x="5"/>
        <item x="2"/>
        <item x="3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numFmtId="4" outline="0" showAll="0" defaultSubtotal="0"/>
    <pivotField dataField="1" compact="0" numFmtId="4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ubtotalTop="0" dragToRow="0" dragToCol="0" dragToPage="0" showAll="0" includeNewItemsInFilter="1" defaultSubtotal="0"/>
  </pivotFields>
  <rowFields count="4">
    <field x="0"/>
    <field x="1"/>
    <field x="2"/>
    <field x="3"/>
  </rowFields>
  <rowItems count="47">
    <i>
      <x/>
      <x/>
      <x/>
      <x/>
    </i>
    <i r="3">
      <x v="1"/>
    </i>
    <i r="3">
      <x v="4"/>
    </i>
    <i r="3">
      <x v="5"/>
    </i>
    <i t="default" r="2">
      <x/>
    </i>
    <i t="default" r="1">
      <x/>
    </i>
    <i r="1">
      <x v="1"/>
      <x v="1"/>
      <x/>
    </i>
    <i r="3">
      <x v="1"/>
    </i>
    <i r="3">
      <x v="2"/>
    </i>
    <i r="3">
      <x v="4"/>
    </i>
    <i t="default" r="2">
      <x v="1"/>
    </i>
    <i t="default" r="1">
      <x v="1"/>
    </i>
    <i r="1">
      <x v="2"/>
      <x v="2"/>
      <x/>
    </i>
    <i r="3">
      <x v="1"/>
    </i>
    <i r="3">
      <x v="2"/>
    </i>
    <i r="3">
      <x v="4"/>
    </i>
    <i t="default" r="2">
      <x v="2"/>
    </i>
    <i t="default" r="1">
      <x v="2"/>
    </i>
    <i r="1">
      <x v="3"/>
      <x v="3"/>
      <x/>
    </i>
    <i r="3">
      <x v="1"/>
    </i>
    <i r="3">
      <x v="2"/>
    </i>
    <i r="3">
      <x v="3"/>
    </i>
    <i r="3">
      <x v="4"/>
    </i>
    <i t="default" r="2">
      <x v="3"/>
    </i>
    <i t="default" r="1">
      <x v="3"/>
    </i>
    <i r="1">
      <x v="4"/>
      <x v="4"/>
      <x/>
    </i>
    <i r="3">
      <x v="1"/>
    </i>
    <i r="3">
      <x v="4"/>
    </i>
    <i t="default" r="2">
      <x v="4"/>
    </i>
    <i t="default" r="1">
      <x v="4"/>
    </i>
    <i r="1">
      <x v="5"/>
      <x v="5"/>
      <x/>
    </i>
    <i r="3">
      <x v="1"/>
    </i>
    <i r="3">
      <x v="2"/>
    </i>
    <i r="3">
      <x v="4"/>
    </i>
    <i t="default" r="2">
      <x v="5"/>
    </i>
    <i t="default" r="1">
      <x v="5"/>
    </i>
    <i r="1">
      <x v="6"/>
      <x v="6"/>
      <x/>
    </i>
    <i r="3">
      <x v="1"/>
    </i>
    <i r="3">
      <x v="2"/>
    </i>
    <i r="3">
      <x v="4"/>
    </i>
    <i t="default" r="2">
      <x v="6"/>
    </i>
    <i t="default" r="1">
      <x v="6"/>
    </i>
    <i r="1">
      <x v="7"/>
      <x v="7"/>
      <x v="1"/>
    </i>
    <i t="default" r="2">
      <x v="7"/>
    </i>
    <i t="default" r="1">
      <x v="7"/>
    </i>
    <i t="default">
      <x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Créditos Iniciales" fld="7" baseField="0" baseItem="0" numFmtId="4"/>
    <dataField name="Suma de Modificaciones" fld="8" baseField="0" baseItem="0" numFmtId="4"/>
    <dataField name="Suma de Créditos Totales" fld="9" baseField="0" baseItem="0" numFmtId="4"/>
    <dataField name="Suma de Gastos Autorizados" fld="10" baseField="3" baseItem="0" numFmtId="4"/>
    <dataField name="Suma de Disposiciones ó Compromisos" fld="11" baseField="3" baseItem="0" numFmtId="4"/>
    <dataField name="Suma de Obligaciones Reconocidas" fld="12" baseField="0" baseItem="0" numFmtId="4"/>
    <dataField name="Suma de Pagos Realizados" fld="13" baseField="0" baseItem="0" numFmtId="4"/>
    <dataField name="% ejecutado OR / CT" fld="14" baseField="0" baseItem="0" numFmtId="10"/>
  </dataFields>
  <formats count="23">
    <format dxfId="183">
      <pivotArea type="all" dataOnly="0" outline="0" fieldPosition="0"/>
    </format>
    <format dxfId="182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181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180">
      <pivotArea outline="0" fieldPosition="0">
        <references count="1">
          <reference field="4294967294" count="1">
            <x v="7"/>
          </reference>
        </references>
      </pivotArea>
    </format>
    <format dxfId="17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7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77">
      <pivotArea field="0" type="button" dataOnly="0" labelOnly="1" outline="0" axis="axisRow" fieldPosition="0"/>
    </format>
    <format dxfId="176">
      <pivotArea field="1" type="button" dataOnly="0" labelOnly="1" outline="0" axis="axisRow" fieldPosition="1"/>
    </format>
    <format dxfId="175">
      <pivotArea field="2" type="button" dataOnly="0" labelOnly="1" outline="0" axis="axisRow" fieldPosition="2"/>
    </format>
    <format dxfId="174">
      <pivotArea field="3" type="button" dataOnly="0" labelOnly="1" outline="0" axis="axisRow" fieldPosition="3"/>
    </format>
    <format dxfId="17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72">
      <pivotArea field="0" type="button" dataOnly="0" labelOnly="1" outline="0" axis="axisRow" fieldPosition="0"/>
    </format>
    <format dxfId="171">
      <pivotArea field="1" type="button" dataOnly="0" labelOnly="1" outline="0" axis="axisRow" fieldPosition="1"/>
    </format>
    <format dxfId="170">
      <pivotArea field="2" type="button" dataOnly="0" labelOnly="1" outline="0" axis="axisRow" fieldPosition="2"/>
    </format>
    <format dxfId="169">
      <pivotArea field="3" type="button" dataOnly="0" labelOnly="1" outline="0" axis="axisRow" fieldPosition="3"/>
    </format>
    <format dxfId="168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67">
      <pivotArea field="0" type="button" dataOnly="0" labelOnly="1" outline="0" axis="axisRow" fieldPosition="0"/>
    </format>
    <format dxfId="166">
      <pivotArea field="1" type="button" dataOnly="0" labelOnly="1" outline="0" axis="axisRow" fieldPosition="1"/>
    </format>
    <format dxfId="165">
      <pivotArea field="2" type="button" dataOnly="0" labelOnly="1" outline="0" axis="axisRow" fieldPosition="2"/>
    </format>
    <format dxfId="164">
      <pivotArea field="3" type="button" dataOnly="0" labelOnly="1" outline="0" axis="axisRow" fieldPosition="3"/>
    </format>
    <format dxfId="16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62">
      <pivotArea outline="0" fieldPosition="0">
        <references count="1">
          <reference field="4294967294" count="1">
            <x v="3"/>
          </reference>
        </references>
      </pivotArea>
    </format>
    <format dxfId="161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3"/>
  <sheetViews>
    <sheetView tabSelected="1" view="pageLayout" zoomScale="136" zoomScaleNormal="100" zoomScalePageLayoutView="136" workbookViewId="0">
      <selection activeCell="C13" sqref="C13"/>
    </sheetView>
  </sheetViews>
  <sheetFormatPr baseColWidth="10" defaultColWidth="11.42578125" defaultRowHeight="12.75" x14ac:dyDescent="0.2"/>
  <cols>
    <col min="1" max="1" width="5.42578125" style="1" customWidth="1"/>
    <col min="2" max="2" width="9.42578125" style="1" bestFit="1" customWidth="1"/>
    <col min="3" max="3" width="55.85546875" style="1" customWidth="1"/>
    <col min="4" max="4" width="8.42578125" style="1" customWidth="1"/>
    <col min="5" max="5" width="10.85546875" style="1" bestFit="1" customWidth="1"/>
    <col min="6" max="6" width="10.7109375" style="1" bestFit="1" customWidth="1"/>
    <col min="7" max="8" width="10.85546875" style="1" bestFit="1" customWidth="1"/>
    <col min="9" max="9" width="11.140625" style="1" bestFit="1" customWidth="1"/>
    <col min="10" max="11" width="10" style="1" bestFit="1" customWidth="1"/>
    <col min="12" max="12" width="7.42578125" style="1" customWidth="1"/>
    <col min="13" max="16384" width="11.42578125" style="1"/>
  </cols>
  <sheetData>
    <row r="1" spans="1:12" s="11" customFormat="1" ht="24" customHeight="1" x14ac:dyDescent="0.3">
      <c r="A1" s="19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">
      <c r="E2" s="20" t="s">
        <v>13</v>
      </c>
    </row>
    <row r="3" spans="1:12" s="10" customFormat="1" ht="51" x14ac:dyDescent="0.2">
      <c r="A3" s="22" t="s">
        <v>5</v>
      </c>
      <c r="B3" s="22" t="s">
        <v>6</v>
      </c>
      <c r="C3" s="22" t="s">
        <v>18</v>
      </c>
      <c r="D3" s="22" t="s">
        <v>10</v>
      </c>
      <c r="E3" s="10" t="s">
        <v>12</v>
      </c>
      <c r="F3" s="10" t="s">
        <v>14</v>
      </c>
      <c r="G3" s="10" t="s">
        <v>15</v>
      </c>
      <c r="H3" s="10" t="s">
        <v>23</v>
      </c>
      <c r="I3" s="10" t="s">
        <v>24</v>
      </c>
      <c r="J3" s="10" t="s">
        <v>16</v>
      </c>
      <c r="K3" s="10" t="s">
        <v>17</v>
      </c>
      <c r="L3" s="10" t="s">
        <v>19</v>
      </c>
    </row>
    <row r="4" spans="1:12" x14ac:dyDescent="0.2">
      <c r="A4" s="1">
        <v>6</v>
      </c>
      <c r="B4" s="1">
        <v>3302</v>
      </c>
      <c r="C4" s="1" t="s">
        <v>25</v>
      </c>
      <c r="D4" s="1" t="s">
        <v>121</v>
      </c>
      <c r="E4" s="18">
        <v>1997355</v>
      </c>
      <c r="F4" s="18">
        <v>2500</v>
      </c>
      <c r="G4" s="18">
        <v>1999855</v>
      </c>
      <c r="H4" s="18">
        <v>1362018.4200000002</v>
      </c>
      <c r="I4" s="18">
        <v>1362018.4200000002</v>
      </c>
      <c r="J4" s="18">
        <v>843299.02</v>
      </c>
      <c r="K4" s="18">
        <v>843299.02</v>
      </c>
      <c r="L4" s="21">
        <v>0.42168008180593092</v>
      </c>
    </row>
    <row r="5" spans="1:12" x14ac:dyDescent="0.2">
      <c r="D5" s="1" t="s">
        <v>20</v>
      </c>
      <c r="E5" s="18">
        <v>1419779</v>
      </c>
      <c r="F5" s="18">
        <v>32260</v>
      </c>
      <c r="G5" s="18">
        <v>1452039</v>
      </c>
      <c r="H5" s="18">
        <v>1247386.43</v>
      </c>
      <c r="I5" s="18">
        <v>1247386.43</v>
      </c>
      <c r="J5" s="18">
        <v>529944.27</v>
      </c>
      <c r="K5" s="18">
        <v>398177.54000000004</v>
      </c>
      <c r="L5" s="21">
        <v>0.36496558976721699</v>
      </c>
    </row>
    <row r="6" spans="1:12" x14ac:dyDescent="0.2">
      <c r="D6" s="1" t="s">
        <v>122</v>
      </c>
      <c r="E6" s="18">
        <v>13000</v>
      </c>
      <c r="F6" s="18">
        <v>38586.9</v>
      </c>
      <c r="G6" s="18">
        <v>51586.9</v>
      </c>
      <c r="H6" s="18">
        <v>38586.9</v>
      </c>
      <c r="I6" s="18">
        <v>38586.9</v>
      </c>
      <c r="J6" s="18">
        <v>0</v>
      </c>
      <c r="K6" s="18">
        <v>0</v>
      </c>
      <c r="L6" s="21">
        <v>0</v>
      </c>
    </row>
    <row r="7" spans="1:12" x14ac:dyDescent="0.2">
      <c r="D7" s="1" t="s">
        <v>123</v>
      </c>
      <c r="E7" s="18">
        <v>15500</v>
      </c>
      <c r="F7" s="18">
        <v>0</v>
      </c>
      <c r="G7" s="18">
        <v>15500</v>
      </c>
      <c r="H7" s="18">
        <v>0</v>
      </c>
      <c r="I7" s="18">
        <v>0</v>
      </c>
      <c r="J7" s="18">
        <v>0</v>
      </c>
      <c r="K7" s="18">
        <v>0</v>
      </c>
      <c r="L7" s="21">
        <v>0</v>
      </c>
    </row>
    <row r="8" spans="1:12" x14ac:dyDescent="0.2">
      <c r="C8" s="1" t="s">
        <v>34</v>
      </c>
      <c r="E8" s="18">
        <v>3445634</v>
      </c>
      <c r="F8" s="18">
        <v>73346.899999999994</v>
      </c>
      <c r="G8" s="18">
        <v>3518980.9</v>
      </c>
      <c r="H8" s="18">
        <v>2647991.75</v>
      </c>
      <c r="I8" s="18">
        <v>2647991.75</v>
      </c>
      <c r="J8" s="18">
        <v>1373243.29</v>
      </c>
      <c r="K8" s="18">
        <v>1241476.56</v>
      </c>
      <c r="L8" s="21">
        <v>0.39023891547692108</v>
      </c>
    </row>
    <row r="9" spans="1:12" x14ac:dyDescent="0.2">
      <c r="B9" s="1" t="s">
        <v>35</v>
      </c>
      <c r="E9" s="18">
        <v>3445634</v>
      </c>
      <c r="F9" s="18">
        <v>73346.899999999994</v>
      </c>
      <c r="G9" s="18">
        <v>3518980.9</v>
      </c>
      <c r="H9" s="18">
        <v>2647991.75</v>
      </c>
      <c r="I9" s="18">
        <v>2647991.75</v>
      </c>
      <c r="J9" s="18">
        <v>1373243.29</v>
      </c>
      <c r="K9" s="18">
        <v>1241476.56</v>
      </c>
      <c r="L9" s="21">
        <v>0.39023891547692108</v>
      </c>
    </row>
    <row r="10" spans="1:12" x14ac:dyDescent="0.2">
      <c r="B10" s="1">
        <v>3330</v>
      </c>
      <c r="C10" s="1" t="s">
        <v>26</v>
      </c>
      <c r="D10" s="1" t="s">
        <v>121</v>
      </c>
      <c r="E10" s="18">
        <v>392634</v>
      </c>
      <c r="F10" s="18">
        <v>0</v>
      </c>
      <c r="G10" s="18">
        <v>392634</v>
      </c>
      <c r="H10" s="18">
        <v>342845</v>
      </c>
      <c r="I10" s="18">
        <v>342845</v>
      </c>
      <c r="J10" s="18">
        <v>194721.52000000002</v>
      </c>
      <c r="K10" s="18">
        <v>194721.52000000002</v>
      </c>
      <c r="L10" s="21">
        <v>0.49593647009683323</v>
      </c>
    </row>
    <row r="11" spans="1:12" x14ac:dyDescent="0.2">
      <c r="D11" s="1" t="s">
        <v>20</v>
      </c>
      <c r="E11" s="18">
        <v>2886579</v>
      </c>
      <c r="F11" s="18">
        <v>380000</v>
      </c>
      <c r="G11" s="18">
        <v>3266579</v>
      </c>
      <c r="H11" s="18">
        <v>2896646.1899999995</v>
      </c>
      <c r="I11" s="18">
        <v>2896646.1899999995</v>
      </c>
      <c r="J11" s="18">
        <v>2184656.34</v>
      </c>
      <c r="K11" s="18">
        <v>2037267.02</v>
      </c>
      <c r="L11" s="21">
        <v>0.6687902971273616</v>
      </c>
    </row>
    <row r="12" spans="1:12" x14ac:dyDescent="0.2">
      <c r="D12" s="1" t="s">
        <v>124</v>
      </c>
      <c r="E12" s="18">
        <v>23000</v>
      </c>
      <c r="F12" s="18">
        <v>0</v>
      </c>
      <c r="G12" s="18">
        <v>23000</v>
      </c>
      <c r="H12" s="18">
        <v>0</v>
      </c>
      <c r="I12" s="18">
        <v>0</v>
      </c>
      <c r="J12" s="18">
        <v>0</v>
      </c>
      <c r="K12" s="18">
        <v>0</v>
      </c>
      <c r="L12" s="21">
        <v>0</v>
      </c>
    </row>
    <row r="13" spans="1:12" x14ac:dyDescent="0.2">
      <c r="D13" s="1" t="s">
        <v>122</v>
      </c>
      <c r="E13" s="18">
        <v>7108</v>
      </c>
      <c r="F13" s="18">
        <v>219683.20000000001</v>
      </c>
      <c r="G13" s="18">
        <v>226791.2</v>
      </c>
      <c r="H13" s="18">
        <v>223478.53</v>
      </c>
      <c r="I13" s="18">
        <v>142683.20000000001</v>
      </c>
      <c r="J13" s="18">
        <v>119144.85</v>
      </c>
      <c r="K13" s="18">
        <v>119144.85</v>
      </c>
      <c r="L13" s="21">
        <v>0.52535041042156838</v>
      </c>
    </row>
    <row r="14" spans="1:12" x14ac:dyDescent="0.2">
      <c r="C14" s="1" t="s">
        <v>36</v>
      </c>
      <c r="E14" s="18">
        <v>3309321</v>
      </c>
      <c r="F14" s="18">
        <v>599683.19999999995</v>
      </c>
      <c r="G14" s="18">
        <v>3909004.2</v>
      </c>
      <c r="H14" s="18">
        <v>3462969.7199999993</v>
      </c>
      <c r="I14" s="18">
        <v>3382174.3899999997</v>
      </c>
      <c r="J14" s="18">
        <v>2498522.71</v>
      </c>
      <c r="K14" s="18">
        <v>2351133.39</v>
      </c>
      <c r="L14" s="21">
        <v>0.63917115003355585</v>
      </c>
    </row>
    <row r="15" spans="1:12" x14ac:dyDescent="0.2">
      <c r="B15" s="1" t="s">
        <v>37</v>
      </c>
      <c r="E15" s="18">
        <v>3309321</v>
      </c>
      <c r="F15" s="18">
        <v>599683.19999999995</v>
      </c>
      <c r="G15" s="18">
        <v>3909004.2</v>
      </c>
      <c r="H15" s="18">
        <v>3462969.7199999993</v>
      </c>
      <c r="I15" s="18">
        <v>3382174.3899999997</v>
      </c>
      <c r="J15" s="18">
        <v>2498522.71</v>
      </c>
      <c r="K15" s="18">
        <v>2351133.39</v>
      </c>
      <c r="L15" s="21">
        <v>0.63917115003355585</v>
      </c>
    </row>
    <row r="16" spans="1:12" x14ac:dyDescent="0.2">
      <c r="B16" s="1">
        <v>3331</v>
      </c>
      <c r="C16" s="1" t="s">
        <v>27</v>
      </c>
      <c r="D16" s="1" t="s">
        <v>121</v>
      </c>
      <c r="E16" s="18">
        <v>87123</v>
      </c>
      <c r="F16" s="18">
        <v>0</v>
      </c>
      <c r="G16" s="18">
        <v>87123</v>
      </c>
      <c r="H16" s="18">
        <v>86412</v>
      </c>
      <c r="I16" s="18">
        <v>86412</v>
      </c>
      <c r="J16" s="18">
        <v>43604.01</v>
      </c>
      <c r="K16" s="18">
        <v>43604.01</v>
      </c>
      <c r="L16" s="21">
        <v>0.50048793085637544</v>
      </c>
    </row>
    <row r="17" spans="2:12" x14ac:dyDescent="0.2">
      <c r="D17" s="1" t="s">
        <v>20</v>
      </c>
      <c r="E17" s="18">
        <v>733570</v>
      </c>
      <c r="F17" s="18">
        <v>199300</v>
      </c>
      <c r="G17" s="18">
        <v>932870</v>
      </c>
      <c r="H17" s="18">
        <v>827915.26</v>
      </c>
      <c r="I17" s="18">
        <v>827915.26</v>
      </c>
      <c r="J17" s="18">
        <v>505467.52999999997</v>
      </c>
      <c r="K17" s="18">
        <v>447169.72</v>
      </c>
      <c r="L17" s="21">
        <v>0.54184133909333554</v>
      </c>
    </row>
    <row r="18" spans="2:12" x14ac:dyDescent="0.2">
      <c r="D18" s="1" t="s">
        <v>124</v>
      </c>
      <c r="E18" s="18">
        <v>11000</v>
      </c>
      <c r="F18" s="18">
        <v>0</v>
      </c>
      <c r="G18" s="18">
        <v>11000</v>
      </c>
      <c r="H18" s="18">
        <v>10000</v>
      </c>
      <c r="I18" s="18">
        <v>10000</v>
      </c>
      <c r="J18" s="18">
        <v>10000</v>
      </c>
      <c r="K18" s="18">
        <v>10000</v>
      </c>
      <c r="L18" s="21">
        <v>0.90909090909090906</v>
      </c>
    </row>
    <row r="19" spans="2:12" x14ac:dyDescent="0.2">
      <c r="D19" s="1" t="s">
        <v>122</v>
      </c>
      <c r="E19" s="18">
        <v>50000</v>
      </c>
      <c r="F19" s="18">
        <v>0</v>
      </c>
      <c r="G19" s="18">
        <v>50000</v>
      </c>
      <c r="H19" s="18">
        <v>0</v>
      </c>
      <c r="I19" s="18">
        <v>0</v>
      </c>
      <c r="J19" s="18">
        <v>0</v>
      </c>
      <c r="K19" s="18">
        <v>0</v>
      </c>
      <c r="L19" s="21">
        <v>0</v>
      </c>
    </row>
    <row r="20" spans="2:12" x14ac:dyDescent="0.2">
      <c r="C20" s="1" t="s">
        <v>38</v>
      </c>
      <c r="E20" s="18">
        <v>881693</v>
      </c>
      <c r="F20" s="18">
        <v>199300</v>
      </c>
      <c r="G20" s="18">
        <v>1080993</v>
      </c>
      <c r="H20" s="18">
        <v>924327.26</v>
      </c>
      <c r="I20" s="18">
        <v>924327.26</v>
      </c>
      <c r="J20" s="18">
        <v>559071.53999999992</v>
      </c>
      <c r="K20" s="18">
        <v>500773.73</v>
      </c>
      <c r="L20" s="21">
        <v>0.51718331201034606</v>
      </c>
    </row>
    <row r="21" spans="2:12" x14ac:dyDescent="0.2">
      <c r="B21" s="1" t="s">
        <v>39</v>
      </c>
      <c r="E21" s="18">
        <v>881693</v>
      </c>
      <c r="F21" s="18">
        <v>199300</v>
      </c>
      <c r="G21" s="18">
        <v>1080993</v>
      </c>
      <c r="H21" s="18">
        <v>924327.26</v>
      </c>
      <c r="I21" s="18">
        <v>924327.26</v>
      </c>
      <c r="J21" s="18">
        <v>559071.53999999992</v>
      </c>
      <c r="K21" s="18">
        <v>500773.73</v>
      </c>
      <c r="L21" s="21">
        <v>0.51718331201034606</v>
      </c>
    </row>
    <row r="22" spans="2:12" x14ac:dyDescent="0.2">
      <c r="B22" s="1">
        <v>3332</v>
      </c>
      <c r="C22" s="1" t="s">
        <v>28</v>
      </c>
      <c r="D22" s="1" t="s">
        <v>121</v>
      </c>
      <c r="E22" s="18">
        <v>332266</v>
      </c>
      <c r="F22" s="18">
        <v>0</v>
      </c>
      <c r="G22" s="18">
        <v>332266</v>
      </c>
      <c r="H22" s="18">
        <v>336115</v>
      </c>
      <c r="I22" s="18">
        <v>336115</v>
      </c>
      <c r="J22" s="18">
        <v>158543.62</v>
      </c>
      <c r="K22" s="18">
        <v>158543.62</v>
      </c>
      <c r="L22" s="21">
        <v>0.47715872222857586</v>
      </c>
    </row>
    <row r="23" spans="2:12" x14ac:dyDescent="0.2">
      <c r="D23" s="1" t="s">
        <v>20</v>
      </c>
      <c r="E23" s="18">
        <v>1604505</v>
      </c>
      <c r="F23" s="18">
        <v>150000</v>
      </c>
      <c r="G23" s="18">
        <v>1754505</v>
      </c>
      <c r="H23" s="18">
        <v>1629305.1400000001</v>
      </c>
      <c r="I23" s="18">
        <v>1619164.53</v>
      </c>
      <c r="J23" s="18">
        <v>799100.91</v>
      </c>
      <c r="K23" s="18">
        <v>638428.53</v>
      </c>
      <c r="L23" s="21">
        <v>0.45545661596860654</v>
      </c>
    </row>
    <row r="24" spans="2:12" x14ac:dyDescent="0.2">
      <c r="D24" s="1" t="s">
        <v>124</v>
      </c>
      <c r="E24" s="18">
        <v>10000</v>
      </c>
      <c r="F24" s="18">
        <v>-1000</v>
      </c>
      <c r="G24" s="18">
        <v>9000</v>
      </c>
      <c r="H24" s="18">
        <v>0</v>
      </c>
      <c r="I24" s="18">
        <v>0</v>
      </c>
      <c r="J24" s="18">
        <v>0</v>
      </c>
      <c r="K24" s="18">
        <v>0</v>
      </c>
      <c r="L24" s="21">
        <v>0</v>
      </c>
    </row>
    <row r="25" spans="2:12" x14ac:dyDescent="0.2">
      <c r="D25" s="1" t="s">
        <v>125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21">
        <v>0</v>
      </c>
    </row>
    <row r="26" spans="2:12" x14ac:dyDescent="0.2">
      <c r="D26" s="1" t="s">
        <v>122</v>
      </c>
      <c r="E26" s="18">
        <v>8000</v>
      </c>
      <c r="F26" s="18">
        <v>0</v>
      </c>
      <c r="G26" s="18">
        <v>8000</v>
      </c>
      <c r="H26" s="18">
        <v>0</v>
      </c>
      <c r="I26" s="18">
        <v>0</v>
      </c>
      <c r="J26" s="18">
        <v>0</v>
      </c>
      <c r="K26" s="18">
        <v>0</v>
      </c>
      <c r="L26" s="21">
        <v>0</v>
      </c>
    </row>
    <row r="27" spans="2:12" x14ac:dyDescent="0.2">
      <c r="C27" s="1" t="s">
        <v>40</v>
      </c>
      <c r="E27" s="18">
        <v>1954771</v>
      </c>
      <c r="F27" s="18">
        <v>149000</v>
      </c>
      <c r="G27" s="18">
        <v>2103771</v>
      </c>
      <c r="H27" s="18">
        <v>1965420.1400000001</v>
      </c>
      <c r="I27" s="18">
        <v>1955279.53</v>
      </c>
      <c r="J27" s="18">
        <v>957644.53</v>
      </c>
      <c r="K27" s="18">
        <v>796972.15</v>
      </c>
      <c r="L27" s="21">
        <v>0.45520378881541762</v>
      </c>
    </row>
    <row r="28" spans="2:12" x14ac:dyDescent="0.2">
      <c r="B28" s="1" t="s">
        <v>41</v>
      </c>
      <c r="E28" s="18">
        <v>1954771</v>
      </c>
      <c r="F28" s="18">
        <v>149000</v>
      </c>
      <c r="G28" s="18">
        <v>2103771</v>
      </c>
      <c r="H28" s="18">
        <v>1965420.1400000001</v>
      </c>
      <c r="I28" s="18">
        <v>1955279.53</v>
      </c>
      <c r="J28" s="18">
        <v>957644.53</v>
      </c>
      <c r="K28" s="18">
        <v>796972.15</v>
      </c>
      <c r="L28" s="21">
        <v>0.45520378881541762</v>
      </c>
    </row>
    <row r="29" spans="2:12" x14ac:dyDescent="0.2">
      <c r="B29" s="1">
        <v>3333</v>
      </c>
      <c r="C29" s="1" t="s">
        <v>29</v>
      </c>
      <c r="D29" s="1" t="s">
        <v>121</v>
      </c>
      <c r="E29" s="18">
        <v>353791</v>
      </c>
      <c r="F29" s="18">
        <v>0</v>
      </c>
      <c r="G29" s="18">
        <v>353791</v>
      </c>
      <c r="H29" s="18">
        <v>355115</v>
      </c>
      <c r="I29" s="18">
        <v>355115</v>
      </c>
      <c r="J29" s="18">
        <v>162808.91</v>
      </c>
      <c r="K29" s="18">
        <v>162808.91</v>
      </c>
      <c r="L29" s="21">
        <v>0.46018386561557528</v>
      </c>
    </row>
    <row r="30" spans="2:12" x14ac:dyDescent="0.2">
      <c r="D30" s="1" t="s">
        <v>20</v>
      </c>
      <c r="E30" s="18">
        <v>1676026</v>
      </c>
      <c r="F30" s="18">
        <v>125000</v>
      </c>
      <c r="G30" s="18">
        <v>1801026</v>
      </c>
      <c r="H30" s="18">
        <v>1701253.4799999997</v>
      </c>
      <c r="I30" s="18">
        <v>1701253.4799999997</v>
      </c>
      <c r="J30" s="18">
        <v>697354.99</v>
      </c>
      <c r="K30" s="18">
        <v>543339.62</v>
      </c>
      <c r="L30" s="21">
        <v>0.38719873560959139</v>
      </c>
    </row>
    <row r="31" spans="2:12" x14ac:dyDescent="0.2">
      <c r="D31" s="1" t="s">
        <v>122</v>
      </c>
      <c r="E31" s="18">
        <v>221893</v>
      </c>
      <c r="F31" s="18">
        <v>82700</v>
      </c>
      <c r="G31" s="18">
        <v>304593</v>
      </c>
      <c r="H31" s="18">
        <v>216892.5</v>
      </c>
      <c r="I31" s="18">
        <v>216892.5</v>
      </c>
      <c r="J31" s="18">
        <v>0</v>
      </c>
      <c r="K31" s="18">
        <v>0</v>
      </c>
      <c r="L31" s="21">
        <v>0</v>
      </c>
    </row>
    <row r="32" spans="2:12" x14ac:dyDescent="0.2">
      <c r="C32" s="1" t="s">
        <v>42</v>
      </c>
      <c r="E32" s="18">
        <v>2251710</v>
      </c>
      <c r="F32" s="18">
        <v>207700</v>
      </c>
      <c r="G32" s="18">
        <v>2459410</v>
      </c>
      <c r="H32" s="18">
        <v>2273260.9799999995</v>
      </c>
      <c r="I32" s="18">
        <v>2273260.9799999995</v>
      </c>
      <c r="J32" s="18">
        <v>860163.9</v>
      </c>
      <c r="K32" s="18">
        <v>706148.53</v>
      </c>
      <c r="L32" s="21">
        <v>0.34974400364315017</v>
      </c>
    </row>
    <row r="33" spans="2:12" x14ac:dyDescent="0.2">
      <c r="B33" s="1" t="s">
        <v>43</v>
      </c>
      <c r="E33" s="18">
        <v>2251710</v>
      </c>
      <c r="F33" s="18">
        <v>207700</v>
      </c>
      <c r="G33" s="18">
        <v>2459410</v>
      </c>
      <c r="H33" s="18">
        <v>2273260.9799999995</v>
      </c>
      <c r="I33" s="18">
        <v>2273260.9799999995</v>
      </c>
      <c r="J33" s="18">
        <v>860163.9</v>
      </c>
      <c r="K33" s="18">
        <v>706148.53</v>
      </c>
      <c r="L33" s="21">
        <v>0.34974400364315017</v>
      </c>
    </row>
    <row r="34" spans="2:12" x14ac:dyDescent="0.2">
      <c r="B34" s="1">
        <v>3342</v>
      </c>
      <c r="C34" s="1" t="s">
        <v>30</v>
      </c>
      <c r="D34" s="1" t="s">
        <v>121</v>
      </c>
      <c r="E34" s="18">
        <v>219286</v>
      </c>
      <c r="F34" s="18">
        <v>0</v>
      </c>
      <c r="G34" s="18">
        <v>219286</v>
      </c>
      <c r="H34" s="18">
        <v>177423</v>
      </c>
      <c r="I34" s="18">
        <v>177423</v>
      </c>
      <c r="J34" s="18">
        <v>87042.459999999992</v>
      </c>
      <c r="K34" s="18">
        <v>87042.459999999992</v>
      </c>
      <c r="L34" s="21">
        <v>0.39693578249409445</v>
      </c>
    </row>
    <row r="35" spans="2:12" x14ac:dyDescent="0.2">
      <c r="D35" s="1" t="s">
        <v>20</v>
      </c>
      <c r="E35" s="18">
        <v>2038005</v>
      </c>
      <c r="F35" s="18">
        <v>360000</v>
      </c>
      <c r="G35" s="18">
        <v>2398005</v>
      </c>
      <c r="H35" s="18">
        <v>1939547.2</v>
      </c>
      <c r="I35" s="18">
        <v>1939547.2</v>
      </c>
      <c r="J35" s="18">
        <v>1200190.99</v>
      </c>
      <c r="K35" s="18">
        <v>1064700.3600000001</v>
      </c>
      <c r="L35" s="21">
        <v>0.50049561614758931</v>
      </c>
    </row>
    <row r="36" spans="2:12" x14ac:dyDescent="0.2">
      <c r="D36" s="1" t="s">
        <v>124</v>
      </c>
      <c r="E36" s="18">
        <v>231400</v>
      </c>
      <c r="F36" s="18">
        <v>1000</v>
      </c>
      <c r="G36" s="18">
        <v>232400</v>
      </c>
      <c r="H36" s="18">
        <v>22400</v>
      </c>
      <c r="I36" s="18">
        <v>22400</v>
      </c>
      <c r="J36" s="18">
        <v>11400</v>
      </c>
      <c r="K36" s="18">
        <v>11400</v>
      </c>
      <c r="L36" s="21">
        <v>4.9053356282271948E-2</v>
      </c>
    </row>
    <row r="37" spans="2:12" x14ac:dyDescent="0.2">
      <c r="D37" s="1" t="s">
        <v>122</v>
      </c>
      <c r="E37" s="18">
        <v>0</v>
      </c>
      <c r="F37" s="18">
        <v>40462.400000000001</v>
      </c>
      <c r="G37" s="18">
        <v>40462.400000000001</v>
      </c>
      <c r="H37" s="18">
        <v>40462.400000000001</v>
      </c>
      <c r="I37" s="18">
        <v>40462.400000000001</v>
      </c>
      <c r="J37" s="18">
        <v>38636.58</v>
      </c>
      <c r="K37" s="18">
        <v>0</v>
      </c>
      <c r="L37" s="21">
        <v>0.95487613191506193</v>
      </c>
    </row>
    <row r="38" spans="2:12" x14ac:dyDescent="0.2">
      <c r="C38" s="1" t="s">
        <v>44</v>
      </c>
      <c r="E38" s="18">
        <v>2488691</v>
      </c>
      <c r="F38" s="18">
        <v>401462.4</v>
      </c>
      <c r="G38" s="18">
        <v>2890153.4</v>
      </c>
      <c r="H38" s="18">
        <v>2179832.6</v>
      </c>
      <c r="I38" s="18">
        <v>2179832.6</v>
      </c>
      <c r="J38" s="18">
        <v>1337270.03</v>
      </c>
      <c r="K38" s="18">
        <v>1163142.82</v>
      </c>
      <c r="L38" s="21">
        <v>0.46269863392026184</v>
      </c>
    </row>
    <row r="39" spans="2:12" x14ac:dyDescent="0.2">
      <c r="B39" s="1" t="s">
        <v>45</v>
      </c>
      <c r="E39" s="18">
        <v>2488691</v>
      </c>
      <c r="F39" s="18">
        <v>401462.4</v>
      </c>
      <c r="G39" s="18">
        <v>2890153.4</v>
      </c>
      <c r="H39" s="18">
        <v>2179832.6</v>
      </c>
      <c r="I39" s="18">
        <v>2179832.6</v>
      </c>
      <c r="J39" s="18">
        <v>1337270.03</v>
      </c>
      <c r="K39" s="18">
        <v>1163142.82</v>
      </c>
      <c r="L39" s="21">
        <v>0.46269863392026184</v>
      </c>
    </row>
    <row r="40" spans="2:12" x14ac:dyDescent="0.2">
      <c r="B40" s="1">
        <v>3343</v>
      </c>
      <c r="C40" s="1" t="s">
        <v>31</v>
      </c>
      <c r="D40" s="1" t="s">
        <v>121</v>
      </c>
      <c r="E40" s="18">
        <v>442062</v>
      </c>
      <c r="F40" s="18">
        <v>-2500</v>
      </c>
      <c r="G40" s="18">
        <v>439562</v>
      </c>
      <c r="H40" s="18">
        <v>296474.40000000002</v>
      </c>
      <c r="I40" s="18">
        <v>296474.40000000002</v>
      </c>
      <c r="J40" s="18">
        <v>173317.4</v>
      </c>
      <c r="K40" s="18">
        <v>173317.4</v>
      </c>
      <c r="L40" s="21">
        <v>0.39429568525031733</v>
      </c>
    </row>
    <row r="41" spans="2:12" x14ac:dyDescent="0.2">
      <c r="D41" s="1" t="s">
        <v>20</v>
      </c>
      <c r="E41" s="18">
        <v>2718338</v>
      </c>
      <c r="F41" s="18">
        <v>20818.8</v>
      </c>
      <c r="G41" s="18">
        <v>2739156.8</v>
      </c>
      <c r="H41" s="18">
        <v>2132636.36</v>
      </c>
      <c r="I41" s="18">
        <v>1863468.24</v>
      </c>
      <c r="J41" s="18">
        <v>121646.83</v>
      </c>
      <c r="K41" s="18">
        <v>109082.19</v>
      </c>
      <c r="L41" s="21">
        <v>4.4410319993364387E-2</v>
      </c>
    </row>
    <row r="42" spans="2:12" x14ac:dyDescent="0.2">
      <c r="D42" s="1" t="s">
        <v>124</v>
      </c>
      <c r="E42" s="18">
        <v>229000</v>
      </c>
      <c r="F42" s="18">
        <v>0</v>
      </c>
      <c r="G42" s="18">
        <v>229000</v>
      </c>
      <c r="H42" s="18">
        <v>0</v>
      </c>
      <c r="I42" s="18">
        <v>0</v>
      </c>
      <c r="J42" s="18">
        <v>0</v>
      </c>
      <c r="K42" s="18">
        <v>0</v>
      </c>
      <c r="L42" s="21">
        <v>0</v>
      </c>
    </row>
    <row r="43" spans="2:12" x14ac:dyDescent="0.2">
      <c r="D43" s="1" t="s">
        <v>122</v>
      </c>
      <c r="E43" s="18">
        <v>15000</v>
      </c>
      <c r="F43" s="18">
        <v>0</v>
      </c>
      <c r="G43" s="18">
        <v>15000</v>
      </c>
      <c r="H43" s="18">
        <v>0</v>
      </c>
      <c r="I43" s="18">
        <v>0</v>
      </c>
      <c r="J43" s="18">
        <v>0</v>
      </c>
      <c r="K43" s="18">
        <v>0</v>
      </c>
      <c r="L43" s="21">
        <v>0</v>
      </c>
    </row>
    <row r="44" spans="2:12" x14ac:dyDescent="0.2">
      <c r="C44" s="1" t="s">
        <v>46</v>
      </c>
      <c r="E44" s="18">
        <v>3404400</v>
      </c>
      <c r="F44" s="18">
        <v>18318.8</v>
      </c>
      <c r="G44" s="18">
        <v>3422718.8</v>
      </c>
      <c r="H44" s="18">
        <v>2429110.7599999998</v>
      </c>
      <c r="I44" s="18">
        <v>2159942.64</v>
      </c>
      <c r="J44" s="18">
        <v>294964.23</v>
      </c>
      <c r="K44" s="18">
        <v>282399.58999999997</v>
      </c>
      <c r="L44" s="21">
        <v>8.6178341615443257E-2</v>
      </c>
    </row>
    <row r="45" spans="2:12" x14ac:dyDescent="0.2">
      <c r="B45" s="1" t="s">
        <v>47</v>
      </c>
      <c r="E45" s="18">
        <v>3404400</v>
      </c>
      <c r="F45" s="18">
        <v>18318.8</v>
      </c>
      <c r="G45" s="18">
        <v>3422718.8</v>
      </c>
      <c r="H45" s="18">
        <v>2429110.7599999998</v>
      </c>
      <c r="I45" s="18">
        <v>2159942.64</v>
      </c>
      <c r="J45" s="18">
        <v>294964.23</v>
      </c>
      <c r="K45" s="18">
        <v>282399.58999999997</v>
      </c>
      <c r="L45" s="21">
        <v>8.6178341615443257E-2</v>
      </c>
    </row>
    <row r="46" spans="2:12" x14ac:dyDescent="0.2">
      <c r="B46" s="1">
        <v>3381</v>
      </c>
      <c r="C46" s="1" t="s">
        <v>32</v>
      </c>
      <c r="D46" s="1" t="s">
        <v>20</v>
      </c>
      <c r="E46" s="18">
        <v>546500</v>
      </c>
      <c r="F46" s="18">
        <v>50000</v>
      </c>
      <c r="G46" s="18">
        <v>596500</v>
      </c>
      <c r="H46" s="18">
        <v>448316.44</v>
      </c>
      <c r="I46" s="18">
        <v>448316.44</v>
      </c>
      <c r="J46" s="18">
        <v>237393.62</v>
      </c>
      <c r="K46" s="18">
        <v>208764.44</v>
      </c>
      <c r="L46" s="21">
        <v>0.39797756915339477</v>
      </c>
    </row>
    <row r="47" spans="2:12" x14ac:dyDescent="0.2">
      <c r="C47" s="1" t="s">
        <v>48</v>
      </c>
      <c r="E47" s="18">
        <v>546500</v>
      </c>
      <c r="F47" s="18">
        <v>50000</v>
      </c>
      <c r="G47" s="18">
        <v>596500</v>
      </c>
      <c r="H47" s="18">
        <v>448316.44</v>
      </c>
      <c r="I47" s="18">
        <v>448316.44</v>
      </c>
      <c r="J47" s="18">
        <v>237393.62</v>
      </c>
      <c r="K47" s="18">
        <v>208764.44</v>
      </c>
      <c r="L47" s="21">
        <v>0.39797756915339477</v>
      </c>
    </row>
    <row r="48" spans="2:12" x14ac:dyDescent="0.2">
      <c r="B48" s="1" t="s">
        <v>49</v>
      </c>
      <c r="E48" s="18">
        <v>546500</v>
      </c>
      <c r="F48" s="18">
        <v>50000</v>
      </c>
      <c r="G48" s="18">
        <v>596500</v>
      </c>
      <c r="H48" s="18">
        <v>448316.44</v>
      </c>
      <c r="I48" s="18">
        <v>448316.44</v>
      </c>
      <c r="J48" s="18">
        <v>237393.62</v>
      </c>
      <c r="K48" s="18">
        <v>208764.44</v>
      </c>
      <c r="L48" s="21">
        <v>0.39797756915339477</v>
      </c>
    </row>
    <row r="49" spans="1:12" x14ac:dyDescent="0.2">
      <c r="A49" s="1" t="s">
        <v>112</v>
      </c>
      <c r="E49" s="18">
        <v>18282720</v>
      </c>
      <c r="F49" s="18">
        <v>1698811.3</v>
      </c>
      <c r="G49" s="18">
        <v>19981531.300000001</v>
      </c>
      <c r="H49" s="18">
        <v>16331229.649999999</v>
      </c>
      <c r="I49" s="18">
        <v>15971125.59</v>
      </c>
      <c r="J49" s="18">
        <v>8118273.8500000015</v>
      </c>
      <c r="K49" s="18">
        <v>7250811.2100000018</v>
      </c>
      <c r="L49" s="21">
        <v>0.40628887386623869</v>
      </c>
    </row>
    <row r="50" spans="1:12" x14ac:dyDescent="0.2">
      <c r="A50" s="1" t="s">
        <v>11</v>
      </c>
      <c r="E50" s="18">
        <v>18282720</v>
      </c>
      <c r="F50" s="18">
        <v>1698811.3</v>
      </c>
      <c r="G50" s="18">
        <v>19981531.300000001</v>
      </c>
      <c r="H50" s="18">
        <v>16331229.649999999</v>
      </c>
      <c r="I50" s="18">
        <v>15971125.59</v>
      </c>
      <c r="J50" s="18">
        <v>8118273.8500000015</v>
      </c>
      <c r="K50" s="18">
        <v>7250811.2100000018</v>
      </c>
      <c r="L50" s="21">
        <v>0.40628887386623869</v>
      </c>
    </row>
    <row r="51" spans="1:12" x14ac:dyDescent="0.2">
      <c r="A51"/>
      <c r="B51"/>
      <c r="C51"/>
      <c r="D51"/>
      <c r="E51"/>
      <c r="F51"/>
      <c r="G51"/>
      <c r="H51"/>
      <c r="I51"/>
      <c r="J51"/>
      <c r="K51"/>
      <c r="L51"/>
    </row>
    <row r="52" spans="1:12" x14ac:dyDescent="0.2">
      <c r="A52"/>
      <c r="B52"/>
      <c r="C52"/>
      <c r="D52"/>
      <c r="E52"/>
      <c r="F52"/>
      <c r="G52"/>
      <c r="H52"/>
      <c r="I52"/>
      <c r="J52"/>
      <c r="K52"/>
      <c r="L52"/>
    </row>
    <row r="53" spans="1:12" x14ac:dyDescent="0.2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2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2">
      <c r="A55"/>
      <c r="B55"/>
      <c r="C55"/>
      <c r="D55"/>
      <c r="E55"/>
      <c r="F55"/>
      <c r="G55"/>
      <c r="H55"/>
      <c r="I55"/>
      <c r="J55"/>
      <c r="K55"/>
      <c r="L55"/>
    </row>
    <row r="56" spans="1:12" x14ac:dyDescent="0.2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2">
      <c r="A57"/>
      <c r="B57"/>
      <c r="C57"/>
      <c r="D57"/>
      <c r="E57"/>
      <c r="F57"/>
      <c r="G57"/>
      <c r="H57"/>
      <c r="I57"/>
      <c r="J57"/>
      <c r="K57"/>
      <c r="L57"/>
    </row>
    <row r="58" spans="1:12" x14ac:dyDescent="0.2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2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2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2">
      <c r="A61"/>
      <c r="B61"/>
      <c r="C61"/>
      <c r="D61"/>
      <c r="E61"/>
      <c r="F61"/>
      <c r="G61"/>
      <c r="H61"/>
      <c r="I61"/>
      <c r="J61"/>
      <c r="K61"/>
      <c r="L61"/>
    </row>
    <row r="62" spans="1:12" x14ac:dyDescent="0.2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2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2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2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2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2">
      <c r="A67"/>
      <c r="B67"/>
      <c r="C67"/>
      <c r="D67"/>
      <c r="E67"/>
      <c r="F67"/>
      <c r="G67"/>
      <c r="H67"/>
      <c r="I67"/>
      <c r="J67"/>
      <c r="K67"/>
      <c r="L67"/>
    </row>
    <row r="68" spans="1:12" x14ac:dyDescent="0.2">
      <c r="A68"/>
      <c r="B68"/>
      <c r="C68"/>
      <c r="D68"/>
      <c r="E68"/>
      <c r="F68"/>
      <c r="G68"/>
      <c r="H68"/>
      <c r="I68"/>
      <c r="J68"/>
      <c r="K68"/>
      <c r="L68"/>
    </row>
    <row r="69" spans="1:12" x14ac:dyDescent="0.2">
      <c r="A69"/>
      <c r="B69"/>
      <c r="C69"/>
      <c r="D69"/>
      <c r="E69"/>
      <c r="F69"/>
      <c r="G69"/>
      <c r="H69"/>
      <c r="I69"/>
      <c r="J69"/>
      <c r="K69"/>
      <c r="L69"/>
    </row>
    <row r="70" spans="1:12" x14ac:dyDescent="0.2">
      <c r="A70"/>
      <c r="B70"/>
      <c r="C70"/>
      <c r="D70"/>
      <c r="E70"/>
      <c r="F70"/>
      <c r="G70"/>
      <c r="H70"/>
      <c r="I70"/>
      <c r="J70"/>
      <c r="K70"/>
      <c r="L70"/>
    </row>
    <row r="71" spans="1:12" x14ac:dyDescent="0.2">
      <c r="A71"/>
      <c r="B71"/>
      <c r="C71"/>
      <c r="D71"/>
      <c r="E71"/>
      <c r="F71"/>
      <c r="G71"/>
      <c r="H71"/>
      <c r="I71"/>
      <c r="J71"/>
      <c r="K71"/>
      <c r="L71"/>
    </row>
    <row r="72" spans="1:12" x14ac:dyDescent="0.2">
      <c r="A72"/>
      <c r="B72"/>
      <c r="C72"/>
      <c r="D72"/>
      <c r="E72"/>
      <c r="F72"/>
      <c r="G72"/>
      <c r="H72"/>
      <c r="I72"/>
      <c r="J72"/>
      <c r="K72"/>
      <c r="L72"/>
    </row>
    <row r="73" spans="1:12" x14ac:dyDescent="0.2">
      <c r="A73"/>
      <c r="B73"/>
      <c r="C73"/>
      <c r="D73"/>
      <c r="E73"/>
      <c r="F73"/>
      <c r="G73"/>
      <c r="H73"/>
      <c r="I73"/>
      <c r="J73"/>
      <c r="K73"/>
      <c r="L73"/>
    </row>
    <row r="74" spans="1:12" x14ac:dyDescent="0.2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2">
      <c r="A75"/>
      <c r="B75"/>
      <c r="C75"/>
      <c r="D75"/>
      <c r="E75"/>
      <c r="F75"/>
      <c r="G75"/>
      <c r="H75"/>
      <c r="I75"/>
      <c r="J75"/>
      <c r="K75"/>
      <c r="L75"/>
    </row>
    <row r="76" spans="1:12" x14ac:dyDescent="0.2">
      <c r="A76"/>
      <c r="B76"/>
      <c r="C76"/>
      <c r="D76"/>
      <c r="E76"/>
      <c r="F76"/>
      <c r="G76"/>
      <c r="H76"/>
      <c r="I76"/>
      <c r="J76"/>
      <c r="K76"/>
      <c r="L76"/>
    </row>
    <row r="77" spans="1:12" x14ac:dyDescent="0.2">
      <c r="A77"/>
      <c r="B77"/>
      <c r="C77"/>
      <c r="D77"/>
      <c r="E77"/>
      <c r="F77"/>
      <c r="G77"/>
      <c r="H77"/>
      <c r="I77"/>
      <c r="J77"/>
      <c r="K77"/>
      <c r="L77"/>
    </row>
    <row r="78" spans="1:12" x14ac:dyDescent="0.2">
      <c r="A78"/>
      <c r="B78"/>
      <c r="C78"/>
      <c r="D78"/>
      <c r="E78"/>
      <c r="F78"/>
      <c r="G78"/>
      <c r="H78"/>
      <c r="I78"/>
      <c r="J78"/>
      <c r="K78"/>
      <c r="L78"/>
    </row>
    <row r="79" spans="1:12" x14ac:dyDescent="0.2">
      <c r="A79"/>
      <c r="B79"/>
      <c r="C79"/>
      <c r="D79"/>
      <c r="E79"/>
      <c r="F79"/>
      <c r="G79"/>
      <c r="H79"/>
      <c r="I79"/>
      <c r="J79"/>
      <c r="K79"/>
      <c r="L79"/>
    </row>
    <row r="80" spans="1:12" x14ac:dyDescent="0.2">
      <c r="A80"/>
      <c r="B80"/>
      <c r="C80"/>
      <c r="D80"/>
      <c r="E80"/>
      <c r="F80"/>
      <c r="G80"/>
      <c r="H80"/>
      <c r="I80"/>
      <c r="J80"/>
      <c r="K80"/>
      <c r="L80"/>
    </row>
    <row r="81" spans="1:12" x14ac:dyDescent="0.2">
      <c r="A81"/>
      <c r="B81"/>
      <c r="C81"/>
      <c r="D81"/>
      <c r="E81"/>
      <c r="F81"/>
      <c r="G81"/>
      <c r="H81"/>
      <c r="I81"/>
      <c r="J81"/>
      <c r="K81"/>
      <c r="L81"/>
    </row>
    <row r="82" spans="1:12" x14ac:dyDescent="0.2">
      <c r="A82"/>
      <c r="B82"/>
      <c r="C82"/>
      <c r="D82"/>
      <c r="E82"/>
      <c r="F82"/>
      <c r="G82"/>
      <c r="H82"/>
      <c r="I82"/>
      <c r="J82"/>
      <c r="K82"/>
      <c r="L82"/>
    </row>
    <row r="83" spans="1:12" x14ac:dyDescent="0.2">
      <c r="A83"/>
      <c r="B83"/>
      <c r="C83"/>
      <c r="D83"/>
      <c r="E83"/>
      <c r="F83"/>
      <c r="G83"/>
      <c r="H83"/>
      <c r="I83"/>
      <c r="J83"/>
      <c r="K83"/>
      <c r="L83"/>
    </row>
    <row r="84" spans="1:12" x14ac:dyDescent="0.2">
      <c r="A84"/>
      <c r="B84"/>
      <c r="C84"/>
      <c r="D84"/>
      <c r="E84"/>
      <c r="F84"/>
      <c r="G84"/>
      <c r="H84"/>
      <c r="I84"/>
      <c r="J84"/>
      <c r="K84"/>
      <c r="L84"/>
    </row>
    <row r="85" spans="1:12" x14ac:dyDescent="0.2">
      <c r="A85"/>
      <c r="B85"/>
      <c r="C85"/>
      <c r="D85"/>
      <c r="E85"/>
      <c r="F85"/>
      <c r="G85"/>
      <c r="H85"/>
      <c r="I85"/>
      <c r="J85"/>
      <c r="K85"/>
      <c r="L85"/>
    </row>
    <row r="86" spans="1:12" x14ac:dyDescent="0.2">
      <c r="A86"/>
      <c r="B86"/>
      <c r="C86"/>
      <c r="D86"/>
      <c r="E86"/>
      <c r="F86"/>
      <c r="G86"/>
      <c r="H86"/>
      <c r="I86"/>
      <c r="J86"/>
      <c r="K86"/>
      <c r="L86"/>
    </row>
    <row r="87" spans="1:12" x14ac:dyDescent="0.2">
      <c r="A87"/>
      <c r="B87"/>
      <c r="C87"/>
      <c r="D87"/>
      <c r="E87"/>
      <c r="F87"/>
      <c r="G87"/>
      <c r="H87"/>
      <c r="I87"/>
      <c r="J87"/>
      <c r="K87"/>
      <c r="L87"/>
    </row>
    <row r="88" spans="1:12" x14ac:dyDescent="0.2">
      <c r="A88"/>
      <c r="B88"/>
      <c r="C88"/>
      <c r="D88"/>
      <c r="E88"/>
      <c r="F88"/>
      <c r="G88"/>
      <c r="H88"/>
      <c r="I88"/>
      <c r="J88"/>
      <c r="K88"/>
      <c r="L88"/>
    </row>
    <row r="89" spans="1:12" x14ac:dyDescent="0.2">
      <c r="A89"/>
      <c r="B89"/>
      <c r="C89"/>
      <c r="D89"/>
      <c r="E89"/>
      <c r="F89"/>
      <c r="G89"/>
      <c r="H89"/>
      <c r="I89"/>
      <c r="J89"/>
      <c r="K89"/>
      <c r="L89"/>
    </row>
    <row r="90" spans="1:12" x14ac:dyDescent="0.2">
      <c r="A90"/>
      <c r="B90"/>
      <c r="C90"/>
      <c r="D90"/>
      <c r="E90"/>
      <c r="F90"/>
      <c r="G90"/>
      <c r="H90"/>
      <c r="I90"/>
      <c r="J90"/>
      <c r="K90"/>
      <c r="L90"/>
    </row>
    <row r="91" spans="1:12" x14ac:dyDescent="0.2">
      <c r="A91"/>
      <c r="B91"/>
      <c r="C91"/>
      <c r="D91"/>
      <c r="E91"/>
      <c r="F91"/>
      <c r="G91"/>
      <c r="H91"/>
      <c r="I91"/>
      <c r="J91"/>
      <c r="K91"/>
      <c r="L91"/>
    </row>
    <row r="92" spans="1:12" x14ac:dyDescent="0.2">
      <c r="A92"/>
      <c r="B92"/>
      <c r="C92"/>
      <c r="D92"/>
      <c r="E92"/>
      <c r="F92"/>
      <c r="G92"/>
      <c r="H92"/>
      <c r="I92"/>
      <c r="J92"/>
      <c r="K92"/>
      <c r="L92"/>
    </row>
    <row r="93" spans="1:12" x14ac:dyDescent="0.2">
      <c r="A93"/>
      <c r="B93"/>
      <c r="C93"/>
      <c r="D93"/>
      <c r="E93"/>
      <c r="F93"/>
      <c r="G93"/>
      <c r="H93"/>
      <c r="I93"/>
      <c r="J93"/>
      <c r="K93"/>
      <c r="L93"/>
    </row>
    <row r="94" spans="1:12" x14ac:dyDescent="0.2">
      <c r="A94"/>
      <c r="B94"/>
      <c r="C94"/>
      <c r="D94"/>
      <c r="E94"/>
      <c r="F94"/>
      <c r="G94"/>
      <c r="H94"/>
      <c r="I94"/>
      <c r="J94"/>
      <c r="K94"/>
      <c r="L94"/>
    </row>
    <row r="95" spans="1:12" x14ac:dyDescent="0.2">
      <c r="A95"/>
      <c r="B95"/>
      <c r="C95"/>
      <c r="D95"/>
      <c r="E95"/>
      <c r="F95"/>
      <c r="G95"/>
      <c r="H95"/>
      <c r="I95"/>
      <c r="J95"/>
      <c r="K95"/>
      <c r="L95"/>
    </row>
    <row r="96" spans="1:12" x14ac:dyDescent="0.2">
      <c r="A96"/>
      <c r="B96"/>
      <c r="C96"/>
      <c r="D96"/>
      <c r="E96"/>
      <c r="F96"/>
      <c r="G96"/>
      <c r="H96"/>
      <c r="I96"/>
      <c r="J96"/>
      <c r="K96"/>
      <c r="L96"/>
    </row>
    <row r="97" spans="1:12" x14ac:dyDescent="0.2">
      <c r="A97"/>
      <c r="B97"/>
      <c r="C97"/>
      <c r="D97"/>
      <c r="E97"/>
      <c r="F97"/>
      <c r="G97"/>
      <c r="H97"/>
      <c r="I97"/>
      <c r="J97"/>
      <c r="K97"/>
      <c r="L97"/>
    </row>
    <row r="98" spans="1:12" x14ac:dyDescent="0.2">
      <c r="A98"/>
      <c r="B98"/>
      <c r="C98"/>
      <c r="D98"/>
      <c r="E98"/>
      <c r="F98"/>
      <c r="G98"/>
      <c r="H98"/>
      <c r="I98"/>
      <c r="J98"/>
      <c r="K98"/>
      <c r="L98"/>
    </row>
    <row r="99" spans="1:12" x14ac:dyDescent="0.2">
      <c r="A99"/>
      <c r="B99"/>
      <c r="C99"/>
      <c r="D99"/>
      <c r="E99"/>
      <c r="F99"/>
      <c r="G99"/>
      <c r="H99"/>
      <c r="I99"/>
      <c r="J99"/>
      <c r="K99"/>
      <c r="L99"/>
    </row>
    <row r="100" spans="1:12" x14ac:dyDescent="0.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2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 x14ac:dyDescent="0.2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 x14ac:dyDescent="0.2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 x14ac:dyDescent="0.2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 x14ac:dyDescent="0.2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x14ac:dyDescent="0.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2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 x14ac:dyDescent="0.2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 x14ac:dyDescent="0.2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 x14ac:dyDescent="0.2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 x14ac:dyDescent="0.2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 x14ac:dyDescent="0.2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2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 x14ac:dyDescent="0.2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 x14ac:dyDescent="0.2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 x14ac:dyDescent="0.2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 x14ac:dyDescent="0.2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 x14ac:dyDescent="0.2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 x14ac:dyDescent="0.2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 x14ac:dyDescent="0.2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 x14ac:dyDescent="0.2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 x14ac:dyDescent="0.2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 x14ac:dyDescent="0.2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 x14ac:dyDescent="0.2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 x14ac:dyDescent="0.2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 x14ac:dyDescent="0.2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 x14ac:dyDescent="0.2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 x14ac:dyDescent="0.2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 x14ac:dyDescent="0.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x14ac:dyDescent="0.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x14ac:dyDescent="0.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x14ac:dyDescent="0.2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x14ac:dyDescent="0.2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 x14ac:dyDescent="0.2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 x14ac:dyDescent="0.2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 x14ac:dyDescent="0.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x14ac:dyDescent="0.2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 x14ac:dyDescent="0.2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 x14ac:dyDescent="0.2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 x14ac:dyDescent="0.2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 x14ac:dyDescent="0.2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x14ac:dyDescent="0.2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 x14ac:dyDescent="0.2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 x14ac:dyDescent="0.2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2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2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2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2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 x14ac:dyDescent="0.2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 x14ac:dyDescent="0.2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x14ac:dyDescent="0.2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 x14ac:dyDescent="0.2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 x14ac:dyDescent="0.2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 x14ac:dyDescent="0.2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 x14ac:dyDescent="0.2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 x14ac:dyDescent="0.2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 x14ac:dyDescent="0.2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 x14ac:dyDescent="0.2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 x14ac:dyDescent="0.2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 x14ac:dyDescent="0.2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 x14ac:dyDescent="0.2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 x14ac:dyDescent="0.2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 x14ac:dyDescent="0.2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 x14ac:dyDescent="0.2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 x14ac:dyDescent="0.2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 x14ac:dyDescent="0.2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 x14ac:dyDescent="0.2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 x14ac:dyDescent="0.2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 x14ac:dyDescent="0.2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 x14ac:dyDescent="0.2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 x14ac:dyDescent="0.2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x14ac:dyDescent="0.2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 x14ac:dyDescent="0.2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x14ac:dyDescent="0.2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 x14ac:dyDescent="0.2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 x14ac:dyDescent="0.2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x14ac:dyDescent="0.2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x14ac:dyDescent="0.2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x14ac:dyDescent="0.2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x14ac:dyDescent="0.2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x14ac:dyDescent="0.2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 x14ac:dyDescent="0.2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 x14ac:dyDescent="0.2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x14ac:dyDescent="0.2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x14ac:dyDescent="0.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x14ac:dyDescent="0.2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x14ac:dyDescent="0.2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x14ac:dyDescent="0.2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x14ac:dyDescent="0.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x14ac:dyDescent="0.2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 x14ac:dyDescent="0.2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 x14ac:dyDescent="0.2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x14ac:dyDescent="0.2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x14ac:dyDescent="0.2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x14ac:dyDescent="0.2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x14ac:dyDescent="0.2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x14ac:dyDescent="0.2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x14ac:dyDescent="0.2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x14ac:dyDescent="0.2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x14ac:dyDescent="0.2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x14ac:dyDescent="0.2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x14ac:dyDescent="0.2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x14ac:dyDescent="0.2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x14ac:dyDescent="0.2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x14ac:dyDescent="0.2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x14ac:dyDescent="0.2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x14ac:dyDescent="0.2">
      <c r="A208"/>
      <c r="B208"/>
      <c r="C208"/>
      <c r="D208"/>
      <c r="E208"/>
      <c r="F208"/>
      <c r="G208"/>
      <c r="H208"/>
      <c r="I208"/>
      <c r="J208"/>
      <c r="K208"/>
      <c r="L208"/>
    </row>
    <row r="209" spans="1:12" x14ac:dyDescent="0.2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x14ac:dyDescent="0.2">
      <c r="A210"/>
      <c r="B210"/>
      <c r="C210"/>
      <c r="D210"/>
      <c r="E210"/>
      <c r="F210"/>
      <c r="G210"/>
      <c r="H210"/>
      <c r="I210"/>
      <c r="J210"/>
      <c r="K210"/>
      <c r="L210"/>
    </row>
    <row r="211" spans="1:12" x14ac:dyDescent="0.2">
      <c r="A211"/>
      <c r="B211"/>
      <c r="C211"/>
      <c r="D211"/>
      <c r="E211"/>
      <c r="F211"/>
      <c r="G211"/>
      <c r="H211"/>
      <c r="I211"/>
      <c r="J211"/>
      <c r="K211"/>
      <c r="L211"/>
    </row>
    <row r="212" spans="1:12" x14ac:dyDescent="0.2">
      <c r="A212"/>
      <c r="B212"/>
      <c r="C212"/>
      <c r="D212"/>
      <c r="E212"/>
      <c r="F212"/>
      <c r="G212"/>
      <c r="H212"/>
      <c r="I212"/>
      <c r="J212"/>
      <c r="K212"/>
      <c r="L212"/>
    </row>
    <row r="213" spans="1:12" x14ac:dyDescent="0.2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x14ac:dyDescent="0.2">
      <c r="A214"/>
      <c r="B214"/>
      <c r="C214"/>
      <c r="D214"/>
      <c r="E214"/>
      <c r="F214"/>
      <c r="G214"/>
      <c r="H214"/>
      <c r="I214"/>
      <c r="J214"/>
      <c r="K214"/>
      <c r="L214"/>
    </row>
    <row r="215" spans="1:12" x14ac:dyDescent="0.2">
      <c r="A215"/>
      <c r="B215"/>
      <c r="C215"/>
      <c r="D215"/>
      <c r="E215"/>
      <c r="F215"/>
      <c r="G215"/>
      <c r="H215"/>
      <c r="I215"/>
      <c r="J215"/>
      <c r="K215"/>
      <c r="L215"/>
    </row>
    <row r="216" spans="1:12" x14ac:dyDescent="0.2">
      <c r="A216"/>
      <c r="B216"/>
      <c r="C216"/>
      <c r="D216"/>
      <c r="E216"/>
      <c r="F216"/>
      <c r="G216"/>
      <c r="H216"/>
      <c r="I216"/>
      <c r="J216"/>
      <c r="K216"/>
      <c r="L216"/>
    </row>
    <row r="217" spans="1:12" x14ac:dyDescent="0.2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x14ac:dyDescent="0.2">
      <c r="A218"/>
      <c r="B218"/>
      <c r="C218"/>
      <c r="D218"/>
      <c r="E218"/>
      <c r="F218"/>
      <c r="G218"/>
      <c r="H218"/>
      <c r="I218"/>
      <c r="J218"/>
      <c r="K218"/>
      <c r="L218"/>
    </row>
    <row r="219" spans="1:12" x14ac:dyDescent="0.2">
      <c r="A219"/>
      <c r="B219"/>
      <c r="C219"/>
      <c r="D219"/>
      <c r="E219"/>
      <c r="F219"/>
      <c r="G219"/>
      <c r="H219"/>
      <c r="I219"/>
      <c r="J219"/>
      <c r="K219"/>
      <c r="L219"/>
    </row>
    <row r="220" spans="1:12" x14ac:dyDescent="0.2">
      <c r="A220"/>
      <c r="B220"/>
      <c r="C220"/>
      <c r="D220"/>
      <c r="E220"/>
      <c r="F220"/>
      <c r="G220"/>
      <c r="H220"/>
      <c r="I220"/>
      <c r="J220"/>
      <c r="K220"/>
      <c r="L220"/>
    </row>
    <row r="221" spans="1:12" x14ac:dyDescent="0.2">
      <c r="A221"/>
      <c r="B221"/>
      <c r="C221"/>
      <c r="D221"/>
      <c r="E221"/>
      <c r="F221"/>
      <c r="G221"/>
      <c r="H221"/>
      <c r="I221"/>
      <c r="J221"/>
      <c r="K221"/>
      <c r="L221"/>
    </row>
    <row r="222" spans="1:12" x14ac:dyDescent="0.2">
      <c r="A222"/>
      <c r="B222"/>
      <c r="C222"/>
      <c r="D222"/>
      <c r="E222"/>
      <c r="F222"/>
      <c r="G222"/>
      <c r="H222"/>
      <c r="I222"/>
      <c r="J222"/>
      <c r="K222"/>
      <c r="L222"/>
    </row>
    <row r="223" spans="1:12" x14ac:dyDescent="0.2">
      <c r="A223"/>
      <c r="B223"/>
      <c r="C223"/>
      <c r="D223"/>
      <c r="E223"/>
      <c r="F223"/>
      <c r="G223"/>
      <c r="H223"/>
      <c r="I223"/>
      <c r="J223"/>
      <c r="K223"/>
      <c r="L223"/>
    </row>
    <row r="224" spans="1:12" x14ac:dyDescent="0.2">
      <c r="A224"/>
      <c r="B224"/>
      <c r="C224"/>
      <c r="D224"/>
      <c r="E224"/>
      <c r="F224"/>
      <c r="G224"/>
      <c r="H224"/>
      <c r="I224"/>
      <c r="J224"/>
      <c r="K224"/>
      <c r="L224"/>
    </row>
    <row r="225" spans="1:12" x14ac:dyDescent="0.2">
      <c r="A225"/>
      <c r="B225"/>
      <c r="C225"/>
      <c r="D225"/>
      <c r="E225"/>
      <c r="F225"/>
      <c r="G225"/>
      <c r="H225"/>
      <c r="I225"/>
      <c r="J225"/>
      <c r="K225"/>
      <c r="L225"/>
    </row>
    <row r="226" spans="1:12" x14ac:dyDescent="0.2">
      <c r="A226"/>
      <c r="B226"/>
      <c r="C226"/>
      <c r="D226"/>
      <c r="E226"/>
      <c r="F226"/>
      <c r="G226"/>
      <c r="H226"/>
      <c r="I226"/>
      <c r="J226"/>
      <c r="K226"/>
      <c r="L226"/>
    </row>
    <row r="227" spans="1:12" x14ac:dyDescent="0.2">
      <c r="A227"/>
      <c r="B227"/>
      <c r="C227"/>
      <c r="D227"/>
      <c r="E227"/>
      <c r="F227"/>
      <c r="G227"/>
      <c r="H227"/>
      <c r="I227"/>
      <c r="J227"/>
      <c r="K227"/>
      <c r="L227"/>
    </row>
    <row r="228" spans="1:12" x14ac:dyDescent="0.2">
      <c r="A228"/>
      <c r="B228"/>
      <c r="C228"/>
      <c r="D228"/>
      <c r="E228"/>
      <c r="F228"/>
      <c r="G228"/>
      <c r="H228"/>
      <c r="I228"/>
      <c r="J228"/>
      <c r="K228"/>
      <c r="L228"/>
    </row>
    <row r="229" spans="1:12" x14ac:dyDescent="0.2">
      <c r="A229"/>
      <c r="B229"/>
      <c r="C229"/>
      <c r="D229"/>
      <c r="E229"/>
      <c r="F229"/>
      <c r="G229"/>
      <c r="H229"/>
      <c r="I229"/>
      <c r="J229"/>
      <c r="K229"/>
      <c r="L229"/>
    </row>
    <row r="230" spans="1:12" x14ac:dyDescent="0.2">
      <c r="A230"/>
      <c r="B230"/>
      <c r="C230"/>
      <c r="D230"/>
      <c r="E230"/>
      <c r="F230"/>
      <c r="G230"/>
      <c r="H230"/>
      <c r="I230"/>
      <c r="J230"/>
      <c r="K230"/>
      <c r="L230"/>
    </row>
    <row r="231" spans="1:12" x14ac:dyDescent="0.2">
      <c r="A231"/>
      <c r="B231"/>
      <c r="C231"/>
      <c r="D231"/>
      <c r="E231"/>
      <c r="F231"/>
      <c r="G231"/>
      <c r="H231"/>
      <c r="I231"/>
      <c r="J231"/>
      <c r="K231"/>
      <c r="L231"/>
    </row>
    <row r="232" spans="1:12" x14ac:dyDescent="0.2">
      <c r="A232"/>
      <c r="B232"/>
      <c r="C232"/>
      <c r="D232"/>
      <c r="E232"/>
      <c r="F232"/>
      <c r="G232"/>
      <c r="H232"/>
      <c r="I232"/>
      <c r="J232"/>
      <c r="K232"/>
      <c r="L232"/>
    </row>
    <row r="233" spans="1:12" x14ac:dyDescent="0.2">
      <c r="A233"/>
      <c r="B233"/>
      <c r="C233"/>
      <c r="D233"/>
      <c r="E233"/>
      <c r="F233"/>
      <c r="G233"/>
      <c r="H233"/>
      <c r="I233"/>
      <c r="J233"/>
      <c r="K233"/>
      <c r="L233"/>
    </row>
    <row r="234" spans="1:12" x14ac:dyDescent="0.2">
      <c r="A234"/>
      <c r="B234"/>
      <c r="C234"/>
      <c r="D234"/>
      <c r="E234"/>
      <c r="F234"/>
      <c r="G234"/>
      <c r="H234"/>
      <c r="I234"/>
      <c r="J234"/>
      <c r="K234"/>
      <c r="L234"/>
    </row>
    <row r="235" spans="1:12" x14ac:dyDescent="0.2">
      <c r="A235"/>
      <c r="B235"/>
      <c r="C235"/>
      <c r="D235"/>
      <c r="E235"/>
      <c r="F235"/>
      <c r="G235"/>
      <c r="H235"/>
      <c r="I235"/>
      <c r="J235"/>
      <c r="K235"/>
      <c r="L235"/>
    </row>
    <row r="236" spans="1:12" x14ac:dyDescent="0.2">
      <c r="A236"/>
      <c r="B236"/>
      <c r="C236"/>
      <c r="D236"/>
      <c r="E236"/>
      <c r="F236"/>
      <c r="G236"/>
      <c r="H236"/>
      <c r="I236"/>
      <c r="J236"/>
      <c r="K236"/>
      <c r="L236"/>
    </row>
    <row r="237" spans="1:12" x14ac:dyDescent="0.2">
      <c r="A237"/>
      <c r="B237"/>
      <c r="C237"/>
      <c r="D237"/>
      <c r="E237"/>
      <c r="F237"/>
      <c r="G237"/>
      <c r="H237"/>
      <c r="I237"/>
      <c r="J237"/>
      <c r="K237"/>
      <c r="L237"/>
    </row>
    <row r="238" spans="1:12" x14ac:dyDescent="0.2">
      <c r="A238"/>
      <c r="B238"/>
      <c r="C238"/>
      <c r="D238"/>
      <c r="E238"/>
      <c r="F238"/>
      <c r="G238"/>
      <c r="H238"/>
      <c r="I238"/>
      <c r="J238"/>
      <c r="K238"/>
      <c r="L238"/>
    </row>
    <row r="239" spans="1:12" x14ac:dyDescent="0.2">
      <c r="A239"/>
      <c r="B239"/>
      <c r="C239"/>
      <c r="D239"/>
      <c r="E239"/>
      <c r="F239"/>
      <c r="G239"/>
      <c r="H239"/>
      <c r="I239"/>
      <c r="J239"/>
      <c r="K239"/>
      <c r="L239"/>
    </row>
    <row r="240" spans="1:12" x14ac:dyDescent="0.2">
      <c r="A240"/>
      <c r="B240"/>
      <c r="C240"/>
      <c r="D240"/>
      <c r="E240"/>
      <c r="F240"/>
      <c r="G240"/>
      <c r="H240"/>
      <c r="I240"/>
      <c r="J240"/>
      <c r="K240"/>
      <c r="L240"/>
    </row>
    <row r="241" spans="1:12" x14ac:dyDescent="0.2">
      <c r="A241"/>
      <c r="B241"/>
      <c r="C241"/>
      <c r="D241"/>
      <c r="E241"/>
      <c r="F241"/>
      <c r="G241"/>
      <c r="H241"/>
      <c r="I241"/>
      <c r="J241"/>
      <c r="K241"/>
      <c r="L241"/>
    </row>
    <row r="242" spans="1:12" x14ac:dyDescent="0.2">
      <c r="A242"/>
      <c r="B242"/>
      <c r="C242"/>
      <c r="D242"/>
      <c r="E242"/>
      <c r="F242"/>
      <c r="G242"/>
      <c r="H242"/>
      <c r="I242"/>
      <c r="J242"/>
      <c r="K242"/>
      <c r="L242"/>
    </row>
    <row r="243" spans="1:12" x14ac:dyDescent="0.2">
      <c r="A243"/>
      <c r="B243"/>
      <c r="C243"/>
      <c r="D243"/>
      <c r="E243"/>
      <c r="F243"/>
      <c r="G243"/>
      <c r="H243"/>
      <c r="I243"/>
      <c r="J243"/>
      <c r="K243"/>
      <c r="L243"/>
    </row>
    <row r="244" spans="1:12" x14ac:dyDescent="0.2">
      <c r="A244"/>
      <c r="B244"/>
      <c r="C244"/>
      <c r="D244"/>
      <c r="E244"/>
      <c r="F244"/>
      <c r="G244"/>
      <c r="H244"/>
      <c r="I244"/>
      <c r="J244"/>
      <c r="K244"/>
      <c r="L244"/>
    </row>
    <row r="245" spans="1:12" x14ac:dyDescent="0.2">
      <c r="A245"/>
      <c r="B245"/>
      <c r="C245"/>
      <c r="D245"/>
      <c r="E245"/>
      <c r="F245"/>
      <c r="G245"/>
      <c r="H245"/>
      <c r="I245"/>
      <c r="J245"/>
      <c r="K245"/>
      <c r="L245"/>
    </row>
    <row r="246" spans="1:12" x14ac:dyDescent="0.2">
      <c r="A246"/>
      <c r="B246"/>
      <c r="C246"/>
      <c r="D246"/>
      <c r="E246"/>
      <c r="F246"/>
      <c r="G246"/>
      <c r="H246"/>
      <c r="I246"/>
      <c r="J246"/>
      <c r="K246"/>
      <c r="L246"/>
    </row>
    <row r="247" spans="1:12" x14ac:dyDescent="0.2">
      <c r="A247"/>
      <c r="B247"/>
      <c r="C247"/>
      <c r="D247"/>
      <c r="E247"/>
      <c r="F247"/>
      <c r="G247"/>
      <c r="H247"/>
      <c r="I247"/>
      <c r="J247"/>
      <c r="K247"/>
      <c r="L247"/>
    </row>
    <row r="248" spans="1:12" x14ac:dyDescent="0.2">
      <c r="A248"/>
      <c r="B248"/>
      <c r="C248"/>
      <c r="D248"/>
      <c r="E248"/>
      <c r="F248"/>
      <c r="G248"/>
      <c r="H248"/>
      <c r="I248"/>
      <c r="J248"/>
      <c r="K248"/>
      <c r="L248"/>
    </row>
    <row r="249" spans="1:12" x14ac:dyDescent="0.2">
      <c r="A249"/>
      <c r="B249"/>
      <c r="C249"/>
      <c r="D249"/>
      <c r="E249"/>
      <c r="F249"/>
      <c r="G249"/>
      <c r="H249"/>
      <c r="I249"/>
      <c r="J249"/>
      <c r="K249"/>
      <c r="L249"/>
    </row>
    <row r="250" spans="1:12" x14ac:dyDescent="0.2">
      <c r="A250"/>
      <c r="B250"/>
      <c r="C250"/>
      <c r="D250"/>
      <c r="E250"/>
      <c r="F250"/>
      <c r="G250"/>
      <c r="H250"/>
      <c r="I250"/>
      <c r="J250"/>
      <c r="K250"/>
      <c r="L250"/>
    </row>
    <row r="251" spans="1:12" x14ac:dyDescent="0.2">
      <c r="A251"/>
      <c r="B251"/>
      <c r="C251"/>
      <c r="D251"/>
      <c r="E251"/>
      <c r="F251"/>
      <c r="G251"/>
      <c r="H251"/>
      <c r="I251"/>
      <c r="J251"/>
      <c r="K251"/>
      <c r="L251"/>
    </row>
    <row r="252" spans="1:12" x14ac:dyDescent="0.2">
      <c r="A252"/>
      <c r="B252"/>
      <c r="C252"/>
      <c r="D252"/>
      <c r="E252"/>
      <c r="F252"/>
      <c r="G252"/>
      <c r="H252"/>
      <c r="I252"/>
      <c r="J252"/>
      <c r="K252"/>
      <c r="L252"/>
    </row>
    <row r="253" spans="1:12" x14ac:dyDescent="0.2">
      <c r="A253"/>
      <c r="B253"/>
      <c r="C253"/>
      <c r="D253"/>
      <c r="E253"/>
      <c r="F253"/>
      <c r="G253"/>
      <c r="H253"/>
      <c r="I253"/>
      <c r="J253"/>
      <c r="K253"/>
      <c r="L253"/>
    </row>
    <row r="254" spans="1:12" x14ac:dyDescent="0.2">
      <c r="A254"/>
      <c r="B254"/>
      <c r="C254"/>
      <c r="D254"/>
      <c r="E254"/>
      <c r="F254"/>
      <c r="G254"/>
      <c r="H254"/>
      <c r="I254"/>
      <c r="J254"/>
      <c r="K254"/>
      <c r="L254"/>
    </row>
    <row r="255" spans="1:12" x14ac:dyDescent="0.2">
      <c r="A255"/>
      <c r="B255"/>
      <c r="C255"/>
      <c r="D255"/>
      <c r="E255"/>
      <c r="F255"/>
      <c r="G255"/>
      <c r="H255"/>
      <c r="I255"/>
      <c r="J255"/>
      <c r="K255"/>
      <c r="L255"/>
    </row>
    <row r="256" spans="1:12" x14ac:dyDescent="0.2">
      <c r="A256"/>
      <c r="B256"/>
      <c r="C256"/>
      <c r="D256"/>
      <c r="E256"/>
      <c r="F256"/>
      <c r="G256"/>
      <c r="H256"/>
      <c r="I256"/>
      <c r="J256"/>
      <c r="K256"/>
      <c r="L256"/>
    </row>
    <row r="257" spans="1:12" x14ac:dyDescent="0.2">
      <c r="A257"/>
      <c r="B257"/>
      <c r="C257"/>
      <c r="D257"/>
      <c r="E257"/>
      <c r="F257"/>
      <c r="G257"/>
      <c r="H257"/>
      <c r="I257"/>
      <c r="J257"/>
      <c r="K257"/>
      <c r="L257"/>
    </row>
    <row r="258" spans="1:12" x14ac:dyDescent="0.2">
      <c r="A258"/>
      <c r="B258"/>
      <c r="C258"/>
      <c r="D258"/>
      <c r="E258"/>
      <c r="F258"/>
      <c r="G258"/>
      <c r="H258"/>
      <c r="I258"/>
      <c r="J258"/>
      <c r="K258"/>
      <c r="L258"/>
    </row>
    <row r="259" spans="1:12" x14ac:dyDescent="0.2">
      <c r="A259"/>
      <c r="B259"/>
      <c r="C259"/>
      <c r="D259"/>
      <c r="E259"/>
      <c r="F259"/>
      <c r="G259"/>
      <c r="H259"/>
      <c r="I259"/>
      <c r="J259"/>
      <c r="K259"/>
      <c r="L259"/>
    </row>
    <row r="260" spans="1:12" x14ac:dyDescent="0.2">
      <c r="A260"/>
      <c r="B260"/>
      <c r="C260"/>
      <c r="D260"/>
      <c r="E260"/>
      <c r="F260"/>
      <c r="G260"/>
      <c r="H260"/>
      <c r="I260"/>
      <c r="J260"/>
      <c r="K260"/>
      <c r="L260"/>
    </row>
    <row r="261" spans="1:12" x14ac:dyDescent="0.2">
      <c r="A261"/>
      <c r="B261"/>
      <c r="C261"/>
      <c r="D261"/>
      <c r="E261"/>
      <c r="F261"/>
      <c r="G261"/>
      <c r="H261"/>
      <c r="I261"/>
      <c r="J261"/>
      <c r="K261"/>
      <c r="L261"/>
    </row>
    <row r="262" spans="1:12" x14ac:dyDescent="0.2">
      <c r="A262"/>
      <c r="B262"/>
      <c r="C262"/>
      <c r="D262"/>
      <c r="E262"/>
      <c r="F262"/>
      <c r="G262"/>
      <c r="H262"/>
      <c r="I262"/>
      <c r="J262"/>
      <c r="K262"/>
      <c r="L262"/>
    </row>
    <row r="263" spans="1:12" x14ac:dyDescent="0.2">
      <c r="A263"/>
      <c r="B263"/>
      <c r="C263"/>
      <c r="D263"/>
      <c r="E263"/>
      <c r="F263"/>
      <c r="G263"/>
      <c r="H263"/>
      <c r="I263"/>
      <c r="J263"/>
      <c r="K263"/>
      <c r="L263"/>
    </row>
    <row r="264" spans="1:12" x14ac:dyDescent="0.2">
      <c r="A264"/>
      <c r="B264"/>
      <c r="C264"/>
      <c r="D264"/>
      <c r="E264"/>
      <c r="F264"/>
      <c r="G264"/>
      <c r="H264"/>
      <c r="I264"/>
      <c r="J264"/>
      <c r="K264"/>
      <c r="L264"/>
    </row>
    <row r="265" spans="1:12" x14ac:dyDescent="0.2">
      <c r="A265"/>
      <c r="B265"/>
      <c r="C265"/>
      <c r="D265"/>
      <c r="E265"/>
      <c r="F265"/>
      <c r="G265"/>
      <c r="H265"/>
      <c r="I265"/>
      <c r="J265"/>
      <c r="K265"/>
      <c r="L265"/>
    </row>
    <row r="266" spans="1:12" x14ac:dyDescent="0.2">
      <c r="A266"/>
      <c r="B266"/>
      <c r="C266"/>
      <c r="D266"/>
      <c r="E266"/>
      <c r="F266"/>
      <c r="G266"/>
      <c r="H266"/>
      <c r="I266"/>
      <c r="J266"/>
      <c r="K266"/>
      <c r="L266"/>
    </row>
    <row r="267" spans="1:12" x14ac:dyDescent="0.2">
      <c r="A267"/>
      <c r="B267"/>
      <c r="C267"/>
      <c r="D267"/>
      <c r="E267"/>
      <c r="F267"/>
      <c r="G267"/>
      <c r="H267"/>
      <c r="I267"/>
      <c r="J267"/>
      <c r="K267"/>
      <c r="L267"/>
    </row>
    <row r="268" spans="1:12" x14ac:dyDescent="0.2">
      <c r="A268"/>
      <c r="B268"/>
      <c r="C268"/>
      <c r="D268"/>
      <c r="E268"/>
      <c r="F268"/>
      <c r="G268"/>
      <c r="H268"/>
      <c r="I268"/>
      <c r="J268"/>
      <c r="K268"/>
      <c r="L268"/>
    </row>
    <row r="269" spans="1:12" x14ac:dyDescent="0.2">
      <c r="A269"/>
      <c r="B269"/>
      <c r="C269"/>
      <c r="D269"/>
      <c r="E269"/>
      <c r="F269"/>
      <c r="G269"/>
      <c r="H269"/>
      <c r="I269"/>
      <c r="J269"/>
      <c r="K269"/>
      <c r="L269"/>
    </row>
    <row r="270" spans="1:12" x14ac:dyDescent="0.2">
      <c r="A270"/>
      <c r="B270"/>
      <c r="C270"/>
      <c r="D270"/>
      <c r="E270"/>
      <c r="F270"/>
      <c r="G270"/>
      <c r="H270"/>
      <c r="I270"/>
      <c r="J270"/>
      <c r="K270"/>
      <c r="L270"/>
    </row>
    <row r="271" spans="1:12" x14ac:dyDescent="0.2">
      <c r="A271"/>
      <c r="B271"/>
      <c r="C271"/>
      <c r="D271"/>
      <c r="E271"/>
      <c r="F271"/>
      <c r="G271"/>
      <c r="H271"/>
      <c r="I271"/>
      <c r="J271"/>
      <c r="K271"/>
      <c r="L271"/>
    </row>
    <row r="272" spans="1:12" x14ac:dyDescent="0.2">
      <c r="A272"/>
      <c r="B272"/>
      <c r="C272"/>
      <c r="D272"/>
      <c r="E272"/>
      <c r="F272"/>
      <c r="G272"/>
      <c r="H272"/>
      <c r="I272"/>
      <c r="J272"/>
      <c r="K272"/>
      <c r="L272"/>
    </row>
    <row r="273" spans="1:12" x14ac:dyDescent="0.2">
      <c r="A273"/>
      <c r="B273"/>
      <c r="C273"/>
      <c r="D273"/>
      <c r="E273"/>
      <c r="F273"/>
      <c r="G273"/>
      <c r="H273"/>
      <c r="I273"/>
      <c r="J273"/>
      <c r="K273"/>
      <c r="L273"/>
    </row>
    <row r="274" spans="1:12" x14ac:dyDescent="0.2">
      <c r="A274"/>
      <c r="B274"/>
      <c r="C274"/>
      <c r="D274"/>
      <c r="E274"/>
      <c r="F274"/>
      <c r="G274"/>
      <c r="H274"/>
      <c r="I274"/>
      <c r="J274"/>
      <c r="K274"/>
      <c r="L274"/>
    </row>
    <row r="275" spans="1:12" x14ac:dyDescent="0.2">
      <c r="A275"/>
      <c r="B275"/>
      <c r="C275"/>
      <c r="D275"/>
      <c r="E275"/>
      <c r="F275"/>
      <c r="G275"/>
      <c r="H275"/>
      <c r="I275"/>
      <c r="J275"/>
      <c r="K275"/>
      <c r="L275"/>
    </row>
    <row r="276" spans="1:12" x14ac:dyDescent="0.2">
      <c r="A276"/>
      <c r="B276"/>
      <c r="C276"/>
      <c r="D276"/>
      <c r="E276"/>
      <c r="F276"/>
      <c r="G276"/>
      <c r="H276"/>
      <c r="I276"/>
      <c r="J276"/>
      <c r="K276"/>
      <c r="L276"/>
    </row>
    <row r="277" spans="1:12" x14ac:dyDescent="0.2">
      <c r="A277"/>
      <c r="B277"/>
      <c r="C277"/>
      <c r="D277"/>
      <c r="E277"/>
      <c r="F277"/>
      <c r="G277"/>
      <c r="H277"/>
      <c r="I277"/>
      <c r="J277"/>
      <c r="K277"/>
      <c r="L277"/>
    </row>
    <row r="278" spans="1:12" x14ac:dyDescent="0.2">
      <c r="A278"/>
      <c r="B278"/>
      <c r="C278"/>
      <c r="D278"/>
      <c r="E278"/>
      <c r="F278"/>
      <c r="G278"/>
      <c r="H278"/>
      <c r="I278"/>
      <c r="J278"/>
      <c r="K278"/>
      <c r="L278"/>
    </row>
    <row r="279" spans="1:12" x14ac:dyDescent="0.2">
      <c r="A279"/>
      <c r="B279"/>
      <c r="C279"/>
      <c r="D279"/>
      <c r="E279"/>
      <c r="F279"/>
      <c r="G279"/>
      <c r="H279"/>
      <c r="I279"/>
      <c r="J279"/>
      <c r="K279"/>
      <c r="L279"/>
    </row>
    <row r="280" spans="1:12" x14ac:dyDescent="0.2">
      <c r="A280"/>
      <c r="B280"/>
      <c r="C280"/>
      <c r="D280"/>
      <c r="E280"/>
      <c r="F280"/>
      <c r="G280"/>
      <c r="H280"/>
      <c r="I280"/>
      <c r="J280"/>
      <c r="K280"/>
      <c r="L280"/>
    </row>
    <row r="281" spans="1:12" x14ac:dyDescent="0.2">
      <c r="A281"/>
      <c r="B281"/>
      <c r="C281"/>
      <c r="D281"/>
      <c r="E281"/>
      <c r="F281"/>
      <c r="G281"/>
      <c r="H281"/>
      <c r="I281"/>
      <c r="J281"/>
      <c r="K281"/>
      <c r="L281"/>
    </row>
    <row r="282" spans="1:12" x14ac:dyDescent="0.2">
      <c r="A282"/>
      <c r="B282"/>
      <c r="C282"/>
      <c r="D282"/>
      <c r="E282"/>
      <c r="F282"/>
      <c r="G282"/>
      <c r="H282"/>
      <c r="I282"/>
      <c r="J282"/>
      <c r="K282"/>
      <c r="L282"/>
    </row>
    <row r="283" spans="1:12" x14ac:dyDescent="0.2">
      <c r="A283"/>
      <c r="B283"/>
      <c r="C283"/>
      <c r="D283"/>
      <c r="E283"/>
      <c r="F283"/>
      <c r="G283"/>
      <c r="H283"/>
      <c r="I283"/>
      <c r="J283"/>
      <c r="K283"/>
      <c r="L283"/>
    </row>
    <row r="284" spans="1:12" x14ac:dyDescent="0.2">
      <c r="A284"/>
      <c r="B284"/>
      <c r="C284"/>
      <c r="D284"/>
      <c r="E284"/>
      <c r="F284"/>
      <c r="G284"/>
      <c r="H284"/>
      <c r="I284"/>
      <c r="J284"/>
      <c r="K284"/>
      <c r="L284"/>
    </row>
    <row r="285" spans="1:12" x14ac:dyDescent="0.2">
      <c r="A285"/>
      <c r="B285"/>
      <c r="C285"/>
      <c r="D285"/>
      <c r="E285"/>
      <c r="F285"/>
      <c r="G285"/>
      <c r="H285"/>
      <c r="I285"/>
      <c r="J285"/>
      <c r="K285"/>
      <c r="L285"/>
    </row>
    <row r="286" spans="1:12" x14ac:dyDescent="0.2">
      <c r="A286"/>
      <c r="B286"/>
      <c r="C286"/>
      <c r="D286"/>
      <c r="E286"/>
      <c r="F286"/>
      <c r="G286"/>
      <c r="H286"/>
      <c r="I286"/>
      <c r="J286"/>
      <c r="K286"/>
      <c r="L286"/>
    </row>
    <row r="287" spans="1:12" x14ac:dyDescent="0.2">
      <c r="A287"/>
      <c r="B287"/>
      <c r="C287"/>
      <c r="D287"/>
      <c r="E287"/>
      <c r="F287"/>
      <c r="G287"/>
      <c r="H287"/>
      <c r="I287"/>
      <c r="J287"/>
      <c r="K287"/>
      <c r="L287"/>
    </row>
    <row r="288" spans="1:12" x14ac:dyDescent="0.2">
      <c r="A288"/>
      <c r="B288"/>
      <c r="C288"/>
      <c r="D288"/>
      <c r="E288"/>
      <c r="F288"/>
      <c r="G288"/>
      <c r="H288"/>
      <c r="I288"/>
      <c r="J288"/>
      <c r="K288"/>
      <c r="L288"/>
    </row>
    <row r="289" spans="1:12" x14ac:dyDescent="0.2">
      <c r="A289"/>
      <c r="B289"/>
      <c r="C289"/>
      <c r="D289"/>
      <c r="E289"/>
      <c r="F289"/>
      <c r="G289"/>
      <c r="H289"/>
      <c r="I289"/>
      <c r="J289"/>
      <c r="K289"/>
      <c r="L289"/>
    </row>
    <row r="290" spans="1:12" x14ac:dyDescent="0.2">
      <c r="A290"/>
      <c r="B290"/>
      <c r="C290"/>
      <c r="D290"/>
      <c r="E290"/>
      <c r="F290"/>
      <c r="G290"/>
      <c r="H290"/>
      <c r="I290"/>
      <c r="J290"/>
      <c r="K290"/>
      <c r="L290"/>
    </row>
    <row r="291" spans="1:12" x14ac:dyDescent="0.2">
      <c r="A291"/>
      <c r="B291"/>
      <c r="C291"/>
      <c r="D291"/>
      <c r="E291"/>
      <c r="F291"/>
      <c r="G291"/>
      <c r="H291"/>
      <c r="I291"/>
      <c r="J291"/>
      <c r="K291"/>
      <c r="L291"/>
    </row>
    <row r="292" spans="1:12" x14ac:dyDescent="0.2">
      <c r="A292"/>
      <c r="B292"/>
      <c r="C292"/>
      <c r="D292"/>
      <c r="E292"/>
      <c r="F292"/>
      <c r="G292"/>
      <c r="H292"/>
      <c r="I292"/>
      <c r="J292"/>
      <c r="K292"/>
      <c r="L292"/>
    </row>
    <row r="293" spans="1:12" x14ac:dyDescent="0.2">
      <c r="A293"/>
      <c r="B293"/>
      <c r="C293"/>
      <c r="D293"/>
      <c r="E293"/>
      <c r="F293"/>
      <c r="G293"/>
      <c r="H293"/>
      <c r="I293"/>
      <c r="J293"/>
      <c r="K293"/>
      <c r="L293"/>
    </row>
    <row r="294" spans="1:12" x14ac:dyDescent="0.2">
      <c r="A294"/>
      <c r="B294"/>
      <c r="C294"/>
      <c r="D294"/>
      <c r="E294"/>
      <c r="F294"/>
      <c r="G294"/>
      <c r="H294"/>
      <c r="I294"/>
      <c r="J294"/>
      <c r="K294"/>
      <c r="L294"/>
    </row>
    <row r="295" spans="1:12" x14ac:dyDescent="0.2">
      <c r="A295"/>
      <c r="B295"/>
      <c r="C295"/>
      <c r="D295"/>
      <c r="E295"/>
      <c r="F295"/>
      <c r="G295"/>
      <c r="H295"/>
      <c r="I295"/>
      <c r="J295"/>
      <c r="K295"/>
      <c r="L295"/>
    </row>
    <row r="296" spans="1:12" x14ac:dyDescent="0.2">
      <c r="A296"/>
      <c r="B296"/>
      <c r="C296"/>
      <c r="D296"/>
      <c r="E296"/>
      <c r="F296"/>
      <c r="G296"/>
      <c r="H296"/>
      <c r="I296"/>
      <c r="J296"/>
      <c r="K296"/>
      <c r="L296"/>
    </row>
    <row r="297" spans="1:12" x14ac:dyDescent="0.2">
      <c r="A297"/>
      <c r="B297"/>
      <c r="C297"/>
      <c r="D297"/>
      <c r="E297"/>
      <c r="F297"/>
      <c r="G297"/>
      <c r="H297"/>
      <c r="I297"/>
      <c r="J297"/>
      <c r="K297"/>
      <c r="L297"/>
    </row>
    <row r="298" spans="1:12" x14ac:dyDescent="0.2">
      <c r="A298"/>
      <c r="B298"/>
      <c r="C298"/>
      <c r="D298"/>
      <c r="E298"/>
      <c r="F298"/>
      <c r="G298"/>
      <c r="H298"/>
      <c r="I298"/>
      <c r="J298"/>
      <c r="K298"/>
      <c r="L298"/>
    </row>
    <row r="299" spans="1:12" x14ac:dyDescent="0.2">
      <c r="A299"/>
      <c r="B299"/>
      <c r="C299"/>
      <c r="D299"/>
      <c r="E299"/>
      <c r="F299"/>
      <c r="G299"/>
      <c r="H299"/>
      <c r="I299"/>
      <c r="J299"/>
      <c r="K299"/>
      <c r="L299"/>
    </row>
    <row r="300" spans="1:12" x14ac:dyDescent="0.2">
      <c r="A300"/>
      <c r="B300"/>
      <c r="C300"/>
      <c r="D300"/>
      <c r="E300"/>
      <c r="F300"/>
      <c r="G300"/>
      <c r="H300"/>
      <c r="I300"/>
      <c r="J300"/>
      <c r="K300"/>
      <c r="L300"/>
    </row>
    <row r="301" spans="1:12" x14ac:dyDescent="0.2">
      <c r="A301"/>
      <c r="B301"/>
      <c r="C301"/>
      <c r="D301"/>
      <c r="E301"/>
      <c r="F301"/>
      <c r="G301"/>
      <c r="H301"/>
      <c r="I301"/>
      <c r="J301"/>
      <c r="K301"/>
      <c r="L301"/>
    </row>
    <row r="302" spans="1:12" x14ac:dyDescent="0.2">
      <c r="A302"/>
      <c r="B302"/>
      <c r="C302"/>
      <c r="D302"/>
      <c r="E302"/>
      <c r="F302"/>
      <c r="G302"/>
      <c r="H302"/>
      <c r="I302"/>
      <c r="J302"/>
      <c r="K302"/>
      <c r="L302"/>
    </row>
    <row r="303" spans="1:12" x14ac:dyDescent="0.2">
      <c r="A303"/>
      <c r="B303"/>
      <c r="C303"/>
      <c r="D303"/>
      <c r="E303"/>
      <c r="F303"/>
      <c r="G303"/>
      <c r="H303"/>
      <c r="I303"/>
      <c r="J303"/>
      <c r="K303"/>
      <c r="L303"/>
    </row>
    <row r="304" spans="1:12" x14ac:dyDescent="0.2">
      <c r="A304"/>
      <c r="B304"/>
      <c r="C304"/>
      <c r="D304"/>
      <c r="E304"/>
      <c r="F304"/>
      <c r="G304"/>
      <c r="H304"/>
      <c r="I304"/>
      <c r="J304"/>
      <c r="K304"/>
      <c r="L304"/>
    </row>
    <row r="305" spans="1:12" x14ac:dyDescent="0.2">
      <c r="A305"/>
      <c r="B305"/>
      <c r="C305"/>
      <c r="D305"/>
      <c r="E305"/>
      <c r="F305"/>
      <c r="G305"/>
      <c r="H305"/>
      <c r="I305"/>
      <c r="J305"/>
      <c r="K305"/>
      <c r="L305"/>
    </row>
    <row r="306" spans="1:12" x14ac:dyDescent="0.2">
      <c r="A306"/>
      <c r="B306"/>
      <c r="C306"/>
      <c r="D306"/>
      <c r="E306"/>
      <c r="F306"/>
      <c r="G306"/>
      <c r="H306"/>
      <c r="I306"/>
      <c r="J306"/>
      <c r="K306"/>
      <c r="L306"/>
    </row>
    <row r="307" spans="1:12" x14ac:dyDescent="0.2">
      <c r="A307"/>
      <c r="B307"/>
      <c r="C307"/>
      <c r="D307"/>
      <c r="E307"/>
      <c r="F307"/>
      <c r="G307"/>
      <c r="H307"/>
      <c r="I307"/>
      <c r="J307"/>
      <c r="K307"/>
      <c r="L307"/>
    </row>
    <row r="308" spans="1:12" x14ac:dyDescent="0.2">
      <c r="A308"/>
      <c r="B308"/>
      <c r="C308"/>
      <c r="D308"/>
      <c r="E308"/>
      <c r="F308"/>
      <c r="G308"/>
      <c r="H308"/>
      <c r="I308"/>
      <c r="J308"/>
      <c r="K308"/>
      <c r="L308"/>
    </row>
    <row r="309" spans="1:12" x14ac:dyDescent="0.2">
      <c r="A309"/>
      <c r="B309"/>
      <c r="C309"/>
      <c r="D309"/>
      <c r="E309"/>
      <c r="F309"/>
      <c r="G309"/>
      <c r="H309"/>
      <c r="I309"/>
      <c r="J309"/>
      <c r="K309"/>
      <c r="L309"/>
    </row>
    <row r="310" spans="1:12" x14ac:dyDescent="0.2">
      <c r="A310"/>
      <c r="B310"/>
      <c r="C310"/>
      <c r="D310"/>
      <c r="E310"/>
      <c r="F310"/>
      <c r="G310"/>
      <c r="H310"/>
      <c r="I310"/>
      <c r="J310"/>
      <c r="K310"/>
      <c r="L310"/>
    </row>
    <row r="311" spans="1:12" x14ac:dyDescent="0.2">
      <c r="A311"/>
      <c r="B311"/>
      <c r="C311"/>
      <c r="D311"/>
      <c r="E311"/>
      <c r="F311"/>
      <c r="G311"/>
      <c r="H311"/>
      <c r="I311"/>
      <c r="J311"/>
      <c r="K311"/>
      <c r="L311"/>
    </row>
    <row r="312" spans="1:12" x14ac:dyDescent="0.2">
      <c r="A312"/>
      <c r="B312"/>
      <c r="C312"/>
      <c r="D312"/>
      <c r="E312"/>
      <c r="F312"/>
      <c r="G312"/>
      <c r="H312"/>
      <c r="I312"/>
      <c r="J312"/>
      <c r="K312"/>
      <c r="L312"/>
    </row>
    <row r="313" spans="1:12" x14ac:dyDescent="0.2">
      <c r="A313"/>
      <c r="B313"/>
      <c r="C313"/>
      <c r="D313"/>
      <c r="E313"/>
      <c r="F313"/>
      <c r="G313"/>
      <c r="H313"/>
      <c r="I313"/>
      <c r="J313"/>
      <c r="K313"/>
      <c r="L313"/>
    </row>
    <row r="314" spans="1:12" x14ac:dyDescent="0.2">
      <c r="A314"/>
      <c r="B314"/>
      <c r="C314"/>
      <c r="D314"/>
      <c r="E314"/>
      <c r="F314"/>
      <c r="G314"/>
      <c r="H314"/>
      <c r="I314"/>
      <c r="J314"/>
      <c r="K314"/>
      <c r="L314"/>
    </row>
    <row r="315" spans="1:12" x14ac:dyDescent="0.2">
      <c r="A315"/>
      <c r="B315"/>
      <c r="C315"/>
      <c r="D315"/>
      <c r="E315"/>
      <c r="F315"/>
      <c r="G315"/>
      <c r="H315"/>
      <c r="I315"/>
      <c r="J315"/>
      <c r="K315"/>
      <c r="L315"/>
    </row>
    <row r="316" spans="1:12" x14ac:dyDescent="0.2">
      <c r="A316"/>
      <c r="B316"/>
      <c r="C316"/>
      <c r="D316"/>
      <c r="E316"/>
      <c r="F316"/>
      <c r="G316"/>
      <c r="H316"/>
      <c r="I316"/>
      <c r="J316"/>
      <c r="K316"/>
      <c r="L316"/>
    </row>
    <row r="317" spans="1:12" x14ac:dyDescent="0.2">
      <c r="A317"/>
      <c r="B317"/>
      <c r="C317"/>
      <c r="D317"/>
      <c r="E317"/>
      <c r="F317"/>
      <c r="G317"/>
      <c r="H317"/>
      <c r="I317"/>
      <c r="J317"/>
      <c r="K317"/>
      <c r="L317"/>
    </row>
    <row r="318" spans="1:12" x14ac:dyDescent="0.2">
      <c r="A318"/>
      <c r="B318"/>
      <c r="C318"/>
      <c r="D318"/>
      <c r="E318"/>
      <c r="F318"/>
      <c r="G318"/>
      <c r="H318"/>
      <c r="I318"/>
      <c r="J318"/>
      <c r="K318"/>
      <c r="L318"/>
    </row>
    <row r="319" spans="1:12" x14ac:dyDescent="0.2">
      <c r="A319"/>
      <c r="B319"/>
      <c r="C319"/>
      <c r="D319"/>
      <c r="E319"/>
      <c r="F319"/>
      <c r="G319"/>
      <c r="H319"/>
      <c r="I319"/>
      <c r="J319"/>
      <c r="K319"/>
      <c r="L319"/>
    </row>
    <row r="320" spans="1:12" x14ac:dyDescent="0.2">
      <c r="A320"/>
      <c r="B320"/>
      <c r="C320"/>
      <c r="D320"/>
      <c r="E320"/>
      <c r="F320"/>
      <c r="G320"/>
      <c r="H320"/>
      <c r="I320"/>
      <c r="J320"/>
      <c r="K320"/>
      <c r="L320"/>
    </row>
    <row r="321" spans="1:12" x14ac:dyDescent="0.2">
      <c r="A321"/>
      <c r="B321"/>
      <c r="C321"/>
      <c r="D321"/>
      <c r="E321"/>
      <c r="F321"/>
      <c r="G321"/>
      <c r="H321"/>
      <c r="I321"/>
      <c r="J321"/>
      <c r="K321"/>
      <c r="L321"/>
    </row>
    <row r="322" spans="1:12" x14ac:dyDescent="0.2">
      <c r="A322"/>
      <c r="B322"/>
      <c r="C322"/>
      <c r="D322"/>
      <c r="E322"/>
      <c r="F322"/>
      <c r="G322"/>
      <c r="H322"/>
      <c r="I322"/>
      <c r="J322"/>
      <c r="K322"/>
      <c r="L322"/>
    </row>
    <row r="323" spans="1:12" x14ac:dyDescent="0.2">
      <c r="A323"/>
      <c r="B323"/>
      <c r="C323"/>
      <c r="D323"/>
      <c r="E323"/>
      <c r="F323"/>
      <c r="G323"/>
      <c r="H323"/>
      <c r="I323"/>
      <c r="J323"/>
      <c r="K323"/>
      <c r="L323"/>
    </row>
    <row r="324" spans="1:12" x14ac:dyDescent="0.2">
      <c r="A324"/>
      <c r="B324"/>
      <c r="C324"/>
      <c r="D324"/>
      <c r="E324"/>
      <c r="F324"/>
      <c r="G324"/>
      <c r="H324"/>
      <c r="I324"/>
      <c r="J324"/>
      <c r="K324"/>
      <c r="L324"/>
    </row>
    <row r="325" spans="1:12" x14ac:dyDescent="0.2">
      <c r="A325"/>
      <c r="B325"/>
      <c r="C325"/>
      <c r="D325"/>
      <c r="E325"/>
      <c r="F325"/>
      <c r="G325"/>
      <c r="H325"/>
      <c r="I325"/>
      <c r="J325"/>
      <c r="K325"/>
      <c r="L325"/>
    </row>
    <row r="326" spans="1:12" x14ac:dyDescent="0.2">
      <c r="A326"/>
      <c r="B326"/>
      <c r="C326"/>
      <c r="D326"/>
      <c r="E326"/>
      <c r="F326"/>
      <c r="G326"/>
      <c r="H326"/>
      <c r="I326"/>
      <c r="J326"/>
      <c r="K326"/>
      <c r="L326"/>
    </row>
    <row r="327" spans="1:12" x14ac:dyDescent="0.2">
      <c r="A327"/>
      <c r="B327"/>
      <c r="C327"/>
      <c r="D327"/>
      <c r="E327"/>
      <c r="F327"/>
      <c r="G327"/>
      <c r="H327"/>
      <c r="I327"/>
      <c r="J327"/>
      <c r="K327"/>
      <c r="L327"/>
    </row>
    <row r="328" spans="1:12" x14ac:dyDescent="0.2">
      <c r="A328"/>
      <c r="B328"/>
      <c r="C328"/>
      <c r="D328"/>
      <c r="E328"/>
      <c r="F328"/>
      <c r="G328"/>
      <c r="H328"/>
      <c r="I328"/>
      <c r="J328"/>
      <c r="K328"/>
      <c r="L328"/>
    </row>
    <row r="329" spans="1:12" x14ac:dyDescent="0.2">
      <c r="A329"/>
      <c r="B329"/>
      <c r="C329"/>
      <c r="D329"/>
      <c r="E329"/>
      <c r="F329"/>
      <c r="G329"/>
      <c r="H329"/>
      <c r="I329"/>
      <c r="J329"/>
      <c r="K329"/>
      <c r="L329"/>
    </row>
    <row r="330" spans="1:12" x14ac:dyDescent="0.2">
      <c r="A330"/>
      <c r="B330"/>
      <c r="C330"/>
      <c r="D330"/>
      <c r="E330"/>
      <c r="F330"/>
      <c r="G330"/>
      <c r="H330"/>
      <c r="I330"/>
      <c r="J330"/>
      <c r="K330"/>
      <c r="L330"/>
    </row>
    <row r="331" spans="1:12" x14ac:dyDescent="0.2">
      <c r="A331"/>
      <c r="B331"/>
      <c r="C331"/>
      <c r="D331"/>
      <c r="E331"/>
      <c r="F331"/>
      <c r="G331"/>
      <c r="H331"/>
      <c r="I331"/>
      <c r="J331"/>
      <c r="K331"/>
      <c r="L331"/>
    </row>
    <row r="332" spans="1:12" x14ac:dyDescent="0.2">
      <c r="A332"/>
      <c r="B332"/>
      <c r="C332"/>
      <c r="D332"/>
      <c r="E332"/>
      <c r="F332"/>
      <c r="G332"/>
      <c r="H332"/>
      <c r="I332"/>
      <c r="J332"/>
      <c r="K332"/>
      <c r="L332"/>
    </row>
    <row r="333" spans="1:12" x14ac:dyDescent="0.2">
      <c r="A333"/>
      <c r="B333"/>
      <c r="C333"/>
      <c r="D333"/>
      <c r="E333"/>
      <c r="F333"/>
      <c r="G333"/>
      <c r="H333"/>
      <c r="I333"/>
      <c r="J333"/>
      <c r="K333"/>
      <c r="L333"/>
    </row>
    <row r="334" spans="1:12" x14ac:dyDescent="0.2">
      <c r="A334"/>
      <c r="B334"/>
      <c r="C334"/>
      <c r="D334"/>
      <c r="E334"/>
      <c r="F334"/>
      <c r="G334"/>
      <c r="H334"/>
      <c r="I334"/>
      <c r="J334"/>
      <c r="K334"/>
      <c r="L334"/>
    </row>
    <row r="335" spans="1:12" x14ac:dyDescent="0.2">
      <c r="A335"/>
      <c r="B335"/>
      <c r="C335"/>
      <c r="D335"/>
      <c r="E335"/>
      <c r="F335"/>
      <c r="G335"/>
      <c r="H335"/>
      <c r="I335"/>
      <c r="J335"/>
      <c r="K335"/>
      <c r="L335"/>
    </row>
    <row r="336" spans="1:12" x14ac:dyDescent="0.2">
      <c r="A336"/>
      <c r="B336"/>
      <c r="C336"/>
      <c r="D336"/>
      <c r="E336"/>
      <c r="F336"/>
      <c r="G336"/>
      <c r="H336"/>
      <c r="I336"/>
      <c r="J336"/>
      <c r="K336"/>
      <c r="L336"/>
    </row>
    <row r="337" spans="1:12" x14ac:dyDescent="0.2">
      <c r="A337"/>
      <c r="B337"/>
      <c r="C337"/>
      <c r="D337"/>
      <c r="E337"/>
      <c r="F337"/>
      <c r="G337"/>
      <c r="H337"/>
      <c r="I337"/>
      <c r="J337"/>
      <c r="K337"/>
      <c r="L337"/>
    </row>
    <row r="338" spans="1:12" x14ac:dyDescent="0.2">
      <c r="A338"/>
      <c r="B338"/>
      <c r="C338"/>
      <c r="D338"/>
      <c r="E338"/>
      <c r="F338"/>
      <c r="G338"/>
      <c r="H338"/>
      <c r="I338"/>
      <c r="J338"/>
      <c r="K338"/>
      <c r="L338"/>
    </row>
    <row r="339" spans="1:12" x14ac:dyDescent="0.2">
      <c r="A339"/>
      <c r="B339"/>
      <c r="C339"/>
      <c r="D339"/>
      <c r="E339"/>
      <c r="F339"/>
      <c r="G339"/>
      <c r="H339"/>
      <c r="I339"/>
      <c r="J339"/>
      <c r="K339"/>
      <c r="L339"/>
    </row>
    <row r="340" spans="1:12" x14ac:dyDescent="0.2">
      <c r="A340"/>
      <c r="B340"/>
      <c r="C340"/>
      <c r="D340"/>
      <c r="E340"/>
      <c r="F340"/>
      <c r="G340"/>
      <c r="H340"/>
      <c r="I340"/>
      <c r="J340"/>
      <c r="K340"/>
      <c r="L340"/>
    </row>
    <row r="341" spans="1:12" x14ac:dyDescent="0.2">
      <c r="A341"/>
      <c r="B341"/>
      <c r="C341"/>
      <c r="D341"/>
      <c r="E341"/>
      <c r="F341"/>
      <c r="G341"/>
      <c r="H341"/>
      <c r="I341"/>
      <c r="J341"/>
      <c r="K341"/>
      <c r="L341"/>
    </row>
    <row r="342" spans="1:12" x14ac:dyDescent="0.2">
      <c r="A342"/>
      <c r="B342"/>
      <c r="C342"/>
      <c r="D342"/>
      <c r="E342"/>
      <c r="F342"/>
      <c r="G342"/>
      <c r="H342"/>
      <c r="I342"/>
      <c r="J342"/>
      <c r="K342"/>
      <c r="L342"/>
    </row>
    <row r="343" spans="1:12" x14ac:dyDescent="0.2">
      <c r="A343"/>
      <c r="B343"/>
      <c r="C343"/>
      <c r="D343"/>
      <c r="E343"/>
      <c r="F343"/>
      <c r="G343"/>
      <c r="H343"/>
      <c r="I343"/>
      <c r="J343"/>
      <c r="K343"/>
      <c r="L343"/>
    </row>
    <row r="344" spans="1:12" x14ac:dyDescent="0.2">
      <c r="A344"/>
      <c r="B344"/>
      <c r="C344"/>
      <c r="D344"/>
      <c r="E344"/>
      <c r="F344"/>
      <c r="G344"/>
      <c r="H344"/>
      <c r="I344"/>
      <c r="J344"/>
      <c r="K344"/>
      <c r="L344"/>
    </row>
    <row r="345" spans="1:12" x14ac:dyDescent="0.2">
      <c r="A345"/>
      <c r="B345"/>
      <c r="C345"/>
      <c r="D345"/>
      <c r="E345"/>
      <c r="F345"/>
      <c r="G345"/>
      <c r="H345"/>
      <c r="I345"/>
      <c r="J345"/>
      <c r="K345"/>
      <c r="L345"/>
    </row>
    <row r="346" spans="1:12" x14ac:dyDescent="0.2">
      <c r="A346"/>
      <c r="B346"/>
      <c r="C346"/>
      <c r="D346"/>
      <c r="E346"/>
      <c r="F346"/>
      <c r="G346"/>
      <c r="H346"/>
      <c r="I346"/>
      <c r="J346"/>
      <c r="K346"/>
      <c r="L346"/>
    </row>
    <row r="347" spans="1:12" x14ac:dyDescent="0.2">
      <c r="A347"/>
      <c r="B347"/>
      <c r="C347"/>
      <c r="D347"/>
      <c r="E347"/>
      <c r="F347"/>
      <c r="G347"/>
      <c r="H347"/>
      <c r="I347"/>
      <c r="J347"/>
    </row>
    <row r="348" spans="1:12" x14ac:dyDescent="0.2">
      <c r="A348"/>
      <c r="B348"/>
      <c r="C348"/>
      <c r="D348"/>
      <c r="E348"/>
      <c r="F348"/>
      <c r="G348"/>
      <c r="H348"/>
      <c r="I348"/>
      <c r="J348"/>
    </row>
    <row r="349" spans="1:12" x14ac:dyDescent="0.2">
      <c r="A349"/>
      <c r="B349"/>
      <c r="C349"/>
      <c r="D349"/>
      <c r="E349"/>
      <c r="F349"/>
      <c r="G349"/>
      <c r="H349"/>
      <c r="I349"/>
      <c r="J349"/>
    </row>
    <row r="350" spans="1:12" x14ac:dyDescent="0.2">
      <c r="A350"/>
      <c r="B350"/>
      <c r="C350"/>
      <c r="D350"/>
      <c r="E350"/>
      <c r="F350"/>
      <c r="G350"/>
      <c r="H350"/>
      <c r="I350"/>
      <c r="J350"/>
    </row>
    <row r="351" spans="1:12" x14ac:dyDescent="0.2">
      <c r="A351"/>
      <c r="B351"/>
      <c r="C351"/>
      <c r="D351"/>
      <c r="E351"/>
      <c r="F351"/>
      <c r="G351"/>
      <c r="H351"/>
      <c r="I351"/>
      <c r="J351"/>
    </row>
    <row r="352" spans="1:12" x14ac:dyDescent="0.2">
      <c r="A352"/>
      <c r="B352"/>
      <c r="C352"/>
      <c r="D352"/>
      <c r="E352"/>
      <c r="F352"/>
      <c r="G352"/>
      <c r="H352"/>
      <c r="I352"/>
      <c r="J352"/>
    </row>
    <row r="353" spans="1:10" x14ac:dyDescent="0.2">
      <c r="A353"/>
      <c r="B353"/>
      <c r="C353"/>
      <c r="D353"/>
      <c r="E353"/>
      <c r="F353"/>
      <c r="G353"/>
      <c r="H353"/>
      <c r="I353"/>
      <c r="J353"/>
    </row>
  </sheetData>
  <mergeCells count="1">
    <mergeCell ref="A1:L1"/>
  </mergeCells>
  <pageMargins left="0.31496062992125984" right="0.31496062992125984" top="0.35433070866141736" bottom="0.47244094488188981" header="0.47244094488188981" footer="0.19685039370078741"/>
  <pageSetup paperSize="9" scale="88" fitToHeight="0" orientation="landscape" r:id="rId2"/>
  <headerFooter>
    <oddHeader>&amp;C
&amp;G</oddHeader>
    <oddFooter>&amp;R&amp;8&amp;P de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5"/>
  <sheetViews>
    <sheetView view="pageLayout" zoomScaleNormal="100" workbookViewId="0">
      <selection activeCell="J61" sqref="J61:J63"/>
    </sheetView>
  </sheetViews>
  <sheetFormatPr baseColWidth="10" defaultColWidth="11.42578125" defaultRowHeight="12.75" x14ac:dyDescent="0.2"/>
  <cols>
    <col min="1" max="1" width="6.42578125" style="1" customWidth="1"/>
    <col min="2" max="2" width="5.28515625" style="1" customWidth="1"/>
    <col min="3" max="3" width="35.7109375" style="1" customWidth="1"/>
    <col min="4" max="5" width="5.28515625" style="7" customWidth="1"/>
    <col min="6" max="6" width="5.85546875" style="1" customWidth="1"/>
    <col min="7" max="7" width="40.7109375" style="1" customWidth="1"/>
    <col min="8" max="8" width="12.28515625" style="1" customWidth="1"/>
    <col min="9" max="9" width="12.42578125" style="1" customWidth="1"/>
    <col min="10" max="10" width="12.42578125" style="1" bestFit="1" customWidth="1"/>
    <col min="11" max="12" width="12.42578125" style="1" customWidth="1"/>
    <col min="13" max="13" width="15.7109375" style="1" bestFit="1" customWidth="1"/>
    <col min="14" max="14" width="14" style="1" customWidth="1"/>
    <col min="15" max="16384" width="11.42578125" style="1"/>
  </cols>
  <sheetData>
    <row r="1" spans="1:14" ht="38.25" x14ac:dyDescent="0.2">
      <c r="A1" s="4" t="s">
        <v>5</v>
      </c>
      <c r="B1" s="4" t="s">
        <v>6</v>
      </c>
      <c r="C1" s="8" t="s">
        <v>18</v>
      </c>
      <c r="D1" s="4" t="s">
        <v>10</v>
      </c>
      <c r="E1" s="4" t="s">
        <v>9</v>
      </c>
      <c r="F1" s="4" t="s">
        <v>7</v>
      </c>
      <c r="G1" s="5" t="s">
        <v>8</v>
      </c>
      <c r="H1" s="6" t="s">
        <v>0</v>
      </c>
      <c r="I1" s="6" t="s">
        <v>1</v>
      </c>
      <c r="J1" s="6" t="s">
        <v>2</v>
      </c>
      <c r="K1" s="6" t="s">
        <v>21</v>
      </c>
      <c r="L1" s="6" t="s">
        <v>22</v>
      </c>
      <c r="M1" s="6" t="s">
        <v>3</v>
      </c>
      <c r="N1" s="6" t="s">
        <v>4</v>
      </c>
    </row>
    <row r="2" spans="1:14" x14ac:dyDescent="0.2">
      <c r="A2" s="15">
        <v>6</v>
      </c>
      <c r="B2" s="15">
        <v>3302</v>
      </c>
      <c r="C2" s="2" t="str">
        <f>VLOOKUP(B2,Hoja2!B:C,2,FALSE)</f>
        <v>ADMINISTRACION GENERAL DE CULTURA</v>
      </c>
      <c r="D2" s="3" t="str">
        <f t="shared" ref="D2:D64" si="0">LEFT(F2,1)</f>
        <v>1</v>
      </c>
      <c r="E2" s="3" t="str">
        <f t="shared" ref="E2:E64" si="1">LEFT(F2,2)</f>
        <v>12</v>
      </c>
      <c r="F2" s="14">
        <v>12000</v>
      </c>
      <c r="G2" s="16" t="s">
        <v>50</v>
      </c>
      <c r="H2" s="17">
        <v>89042</v>
      </c>
      <c r="I2" s="17">
        <v>0</v>
      </c>
      <c r="J2" s="17">
        <v>89042</v>
      </c>
      <c r="K2" s="17">
        <v>74500</v>
      </c>
      <c r="L2" s="17">
        <v>74500</v>
      </c>
      <c r="M2" s="17">
        <v>34268.31</v>
      </c>
      <c r="N2" s="17">
        <v>34268.31</v>
      </c>
    </row>
    <row r="3" spans="1:14" x14ac:dyDescent="0.2">
      <c r="A3" s="15">
        <v>6</v>
      </c>
      <c r="B3" s="15">
        <v>3302</v>
      </c>
      <c r="C3" s="2" t="str">
        <f>VLOOKUP(B3,Hoja2!B:C,2,FALSE)</f>
        <v>ADMINISTRACION GENERAL DE CULTURA</v>
      </c>
      <c r="D3" s="3" t="str">
        <f t="shared" si="0"/>
        <v>1</v>
      </c>
      <c r="E3" s="3" t="str">
        <f t="shared" si="1"/>
        <v>12</v>
      </c>
      <c r="F3" s="14">
        <v>12003</v>
      </c>
      <c r="G3" s="16" t="s">
        <v>51</v>
      </c>
      <c r="H3" s="17">
        <v>17822</v>
      </c>
      <c r="I3" s="17">
        <v>0</v>
      </c>
      <c r="J3" s="17">
        <v>17822</v>
      </c>
      <c r="K3" s="17">
        <v>25500</v>
      </c>
      <c r="L3" s="17">
        <v>25500</v>
      </c>
      <c r="M3" s="17">
        <v>12364.4</v>
      </c>
      <c r="N3" s="17">
        <v>12364.4</v>
      </c>
    </row>
    <row r="4" spans="1:14" x14ac:dyDescent="0.2">
      <c r="A4" s="15">
        <v>6</v>
      </c>
      <c r="B4" s="15">
        <v>3302</v>
      </c>
      <c r="C4" s="2" t="str">
        <f>VLOOKUP(B4,Hoja2!B:C,2,FALSE)</f>
        <v>ADMINISTRACION GENERAL DE CULTURA</v>
      </c>
      <c r="D4" s="3" t="str">
        <f t="shared" si="0"/>
        <v>1</v>
      </c>
      <c r="E4" s="3" t="str">
        <f t="shared" si="1"/>
        <v>12</v>
      </c>
      <c r="F4" s="14">
        <v>12004</v>
      </c>
      <c r="G4" s="16" t="s">
        <v>52</v>
      </c>
      <c r="H4" s="17">
        <v>44243</v>
      </c>
      <c r="I4" s="17">
        <v>0</v>
      </c>
      <c r="J4" s="17">
        <v>44243</v>
      </c>
      <c r="K4" s="17">
        <v>32500</v>
      </c>
      <c r="L4" s="17">
        <v>32500</v>
      </c>
      <c r="M4" s="17">
        <v>15720.69</v>
      </c>
      <c r="N4" s="17">
        <v>15720.69</v>
      </c>
    </row>
    <row r="5" spans="1:14" x14ac:dyDescent="0.2">
      <c r="A5" s="15">
        <v>6</v>
      </c>
      <c r="B5" s="15">
        <v>3302</v>
      </c>
      <c r="C5" s="2" t="str">
        <f>VLOOKUP(B5,Hoja2!B:C,2,FALSE)</f>
        <v>ADMINISTRACION GENERAL DE CULTURA</v>
      </c>
      <c r="D5" s="3" t="str">
        <f t="shared" si="0"/>
        <v>1</v>
      </c>
      <c r="E5" s="3" t="str">
        <f t="shared" si="1"/>
        <v>12</v>
      </c>
      <c r="F5" s="14">
        <v>12006</v>
      </c>
      <c r="G5" s="16" t="s">
        <v>53</v>
      </c>
      <c r="H5" s="17">
        <v>17989</v>
      </c>
      <c r="I5" s="17">
        <v>0</v>
      </c>
      <c r="J5" s="17">
        <v>17989</v>
      </c>
      <c r="K5" s="17">
        <v>16500</v>
      </c>
      <c r="L5" s="17">
        <v>16500</v>
      </c>
      <c r="M5" s="17">
        <v>6829.65</v>
      </c>
      <c r="N5" s="17">
        <v>6829.65</v>
      </c>
    </row>
    <row r="6" spans="1:14" x14ac:dyDescent="0.2">
      <c r="A6" s="15">
        <v>6</v>
      </c>
      <c r="B6" s="15">
        <v>3302</v>
      </c>
      <c r="C6" s="2" t="str">
        <f>VLOOKUP(B6,Hoja2!B:C,2,FALSE)</f>
        <v>ADMINISTRACION GENERAL DE CULTURA</v>
      </c>
      <c r="D6" s="3" t="str">
        <f t="shared" si="0"/>
        <v>1</v>
      </c>
      <c r="E6" s="3" t="str">
        <f t="shared" si="1"/>
        <v>12</v>
      </c>
      <c r="F6" s="14">
        <v>12100</v>
      </c>
      <c r="G6" s="16" t="s">
        <v>54</v>
      </c>
      <c r="H6" s="17">
        <v>86286</v>
      </c>
      <c r="I6" s="17">
        <v>0</v>
      </c>
      <c r="J6" s="17">
        <v>86286</v>
      </c>
      <c r="K6" s="17">
        <v>73000</v>
      </c>
      <c r="L6" s="17">
        <v>73000</v>
      </c>
      <c r="M6" s="17">
        <v>34351.32</v>
      </c>
      <c r="N6" s="17">
        <v>34351.32</v>
      </c>
    </row>
    <row r="7" spans="1:14" x14ac:dyDescent="0.2">
      <c r="A7" s="15">
        <v>6</v>
      </c>
      <c r="B7" s="15">
        <v>3302</v>
      </c>
      <c r="C7" s="2" t="str">
        <f>VLOOKUP(B7,Hoja2!B:C,2,FALSE)</f>
        <v>ADMINISTRACION GENERAL DE CULTURA</v>
      </c>
      <c r="D7" s="3" t="str">
        <f t="shared" si="0"/>
        <v>1</v>
      </c>
      <c r="E7" s="3" t="str">
        <f t="shared" si="1"/>
        <v>12</v>
      </c>
      <c r="F7" s="14">
        <v>12101</v>
      </c>
      <c r="G7" s="16" t="s">
        <v>55</v>
      </c>
      <c r="H7" s="17">
        <v>215092</v>
      </c>
      <c r="I7" s="17">
        <v>0</v>
      </c>
      <c r="J7" s="17">
        <v>215092</v>
      </c>
      <c r="K7" s="17">
        <v>177500</v>
      </c>
      <c r="L7" s="17">
        <v>177500</v>
      </c>
      <c r="M7" s="17">
        <v>90948.26</v>
      </c>
      <c r="N7" s="17">
        <v>90948.26</v>
      </c>
    </row>
    <row r="8" spans="1:14" x14ac:dyDescent="0.2">
      <c r="A8" s="15">
        <v>6</v>
      </c>
      <c r="B8" s="15">
        <v>3302</v>
      </c>
      <c r="C8" s="2" t="str">
        <f>VLOOKUP(B8,Hoja2!B:C,2,FALSE)</f>
        <v>ADMINISTRACION GENERAL DE CULTURA</v>
      </c>
      <c r="D8" s="3" t="str">
        <f t="shared" si="0"/>
        <v>1</v>
      </c>
      <c r="E8" s="3" t="str">
        <f t="shared" si="1"/>
        <v>12</v>
      </c>
      <c r="F8" s="14">
        <v>12103</v>
      </c>
      <c r="G8" s="16" t="s">
        <v>56</v>
      </c>
      <c r="H8" s="17">
        <v>9027</v>
      </c>
      <c r="I8" s="17">
        <v>0</v>
      </c>
      <c r="J8" s="17">
        <v>9027</v>
      </c>
      <c r="K8" s="17">
        <v>9500</v>
      </c>
      <c r="L8" s="17">
        <v>9500</v>
      </c>
      <c r="M8" s="17">
        <v>3884.54</v>
      </c>
      <c r="N8" s="17">
        <v>3884.54</v>
      </c>
    </row>
    <row r="9" spans="1:14" x14ac:dyDescent="0.2">
      <c r="A9" s="15">
        <v>6</v>
      </c>
      <c r="B9" s="15">
        <v>3302</v>
      </c>
      <c r="C9" s="2" t="str">
        <f>VLOOKUP(B9,Hoja2!B:C,2,FALSE)</f>
        <v>ADMINISTRACION GENERAL DE CULTURA</v>
      </c>
      <c r="D9" s="3" t="str">
        <f t="shared" si="0"/>
        <v>1</v>
      </c>
      <c r="E9" s="3" t="str">
        <f t="shared" si="1"/>
        <v>13</v>
      </c>
      <c r="F9" s="14">
        <v>13000</v>
      </c>
      <c r="G9" s="16" t="s">
        <v>57</v>
      </c>
      <c r="H9" s="17">
        <v>292807</v>
      </c>
      <c r="I9" s="17">
        <v>0</v>
      </c>
      <c r="J9" s="17">
        <v>292807</v>
      </c>
      <c r="K9" s="17">
        <v>263000</v>
      </c>
      <c r="L9" s="17">
        <v>263000</v>
      </c>
      <c r="M9" s="17">
        <v>130620.44</v>
      </c>
      <c r="N9" s="17">
        <v>130620.44</v>
      </c>
    </row>
    <row r="10" spans="1:14" x14ac:dyDescent="0.2">
      <c r="A10" s="15">
        <v>6</v>
      </c>
      <c r="B10" s="15">
        <v>3302</v>
      </c>
      <c r="C10" s="2" t="str">
        <f>VLOOKUP(B10,Hoja2!B:C,2,FALSE)</f>
        <v>ADMINISTRACION GENERAL DE CULTURA</v>
      </c>
      <c r="D10" s="3" t="str">
        <f t="shared" si="0"/>
        <v>1</v>
      </c>
      <c r="E10" s="3" t="str">
        <f t="shared" si="1"/>
        <v>13</v>
      </c>
      <c r="F10" s="14">
        <v>13002</v>
      </c>
      <c r="G10" s="16" t="s">
        <v>58</v>
      </c>
      <c r="H10" s="17">
        <v>314634</v>
      </c>
      <c r="I10" s="17">
        <v>0</v>
      </c>
      <c r="J10" s="17">
        <v>314634</v>
      </c>
      <c r="K10" s="17">
        <v>276000</v>
      </c>
      <c r="L10" s="17">
        <v>276000</v>
      </c>
      <c r="M10" s="17">
        <v>142760.91</v>
      </c>
      <c r="N10" s="17">
        <v>142760.91</v>
      </c>
    </row>
    <row r="11" spans="1:14" x14ac:dyDescent="0.2">
      <c r="A11" s="15">
        <v>6</v>
      </c>
      <c r="B11" s="15">
        <v>3302</v>
      </c>
      <c r="C11" s="2" t="str">
        <f>VLOOKUP(B11,Hoja2!B:C,2,FALSE)</f>
        <v>ADMINISTRACION GENERAL DE CULTURA</v>
      </c>
      <c r="D11" s="3" t="str">
        <f t="shared" si="0"/>
        <v>1</v>
      </c>
      <c r="E11" s="3" t="str">
        <f t="shared" si="1"/>
        <v>13</v>
      </c>
      <c r="F11" s="14">
        <v>131</v>
      </c>
      <c r="G11" s="16" t="s">
        <v>59</v>
      </c>
      <c r="H11" s="17">
        <v>95935</v>
      </c>
      <c r="I11" s="17">
        <v>0</v>
      </c>
      <c r="J11" s="17">
        <v>95935</v>
      </c>
      <c r="K11" s="17">
        <v>69500</v>
      </c>
      <c r="L11" s="17">
        <v>69500</v>
      </c>
      <c r="M11" s="17">
        <v>34331.97</v>
      </c>
      <c r="N11" s="17">
        <v>34331.97</v>
      </c>
    </row>
    <row r="12" spans="1:14" x14ac:dyDescent="0.2">
      <c r="A12" s="15">
        <v>6</v>
      </c>
      <c r="B12" s="15">
        <v>3302</v>
      </c>
      <c r="C12" s="2" t="str">
        <f>VLOOKUP(B12,Hoja2!B:C,2,FALSE)</f>
        <v>ADMINISTRACION GENERAL DE CULTURA</v>
      </c>
      <c r="D12" s="3" t="str">
        <f t="shared" si="0"/>
        <v>1</v>
      </c>
      <c r="E12" s="3" t="str">
        <f t="shared" si="1"/>
        <v>15</v>
      </c>
      <c r="F12" s="14">
        <v>150</v>
      </c>
      <c r="G12" s="16" t="s">
        <v>60</v>
      </c>
      <c r="H12" s="17">
        <v>5074</v>
      </c>
      <c r="I12" s="17">
        <v>0</v>
      </c>
      <c r="J12" s="17">
        <v>5074</v>
      </c>
      <c r="K12" s="17">
        <v>5074</v>
      </c>
      <c r="L12" s="17">
        <v>5074</v>
      </c>
      <c r="M12" s="17">
        <v>4403.12</v>
      </c>
      <c r="N12" s="17">
        <v>4403.12</v>
      </c>
    </row>
    <row r="13" spans="1:14" x14ac:dyDescent="0.2">
      <c r="A13" s="15">
        <v>6</v>
      </c>
      <c r="B13" s="15">
        <v>3302</v>
      </c>
      <c r="C13" s="2" t="str">
        <f>VLOOKUP(B13,Hoja2!B:C,2,FALSE)</f>
        <v>ADMINISTRACION GENERAL DE CULTURA</v>
      </c>
      <c r="D13" s="3" t="str">
        <f t="shared" si="0"/>
        <v>1</v>
      </c>
      <c r="E13" s="3" t="str">
        <f t="shared" si="1"/>
        <v>15</v>
      </c>
      <c r="F13" s="14">
        <v>151</v>
      </c>
      <c r="G13" s="16" t="s">
        <v>61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</row>
    <row r="14" spans="1:14" x14ac:dyDescent="0.2">
      <c r="A14" s="15">
        <v>6</v>
      </c>
      <c r="B14" s="15">
        <v>3302</v>
      </c>
      <c r="C14" s="2" t="str">
        <f>VLOOKUP(B14,Hoja2!B:C,2,FALSE)</f>
        <v>ADMINISTRACION GENERAL DE CULTURA</v>
      </c>
      <c r="D14" s="3" t="str">
        <f t="shared" si="0"/>
        <v>1</v>
      </c>
      <c r="E14" s="3" t="str">
        <f t="shared" si="1"/>
        <v>16</v>
      </c>
      <c r="F14" s="14">
        <v>16000</v>
      </c>
      <c r="G14" s="16" t="s">
        <v>62</v>
      </c>
      <c r="H14" s="17">
        <v>797637</v>
      </c>
      <c r="I14" s="17">
        <v>0</v>
      </c>
      <c r="J14" s="17">
        <v>797637</v>
      </c>
      <c r="K14" s="17">
        <v>327497.12</v>
      </c>
      <c r="L14" s="17">
        <v>327497.12</v>
      </c>
      <c r="M14" s="17">
        <v>327497.12</v>
      </c>
      <c r="N14" s="17">
        <v>327497.12</v>
      </c>
    </row>
    <row r="15" spans="1:14" x14ac:dyDescent="0.2">
      <c r="A15" s="15">
        <v>6</v>
      </c>
      <c r="B15" s="15">
        <v>3302</v>
      </c>
      <c r="C15" s="2" t="str">
        <f>VLOOKUP(B15,Hoja2!B:C,2,FALSE)</f>
        <v>ADMINISTRACION GENERAL DE CULTURA</v>
      </c>
      <c r="D15" s="3" t="str">
        <f t="shared" si="0"/>
        <v>1</v>
      </c>
      <c r="E15" s="3" t="str">
        <f t="shared" si="1"/>
        <v>16</v>
      </c>
      <c r="F15" s="14">
        <v>16200</v>
      </c>
      <c r="G15" s="16" t="s">
        <v>63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</row>
    <row r="16" spans="1:14" x14ac:dyDescent="0.2">
      <c r="A16" s="15">
        <v>6</v>
      </c>
      <c r="B16" s="15">
        <v>3302</v>
      </c>
      <c r="C16" s="2" t="str">
        <f>VLOOKUP(B16,Hoja2!B:C,2,FALSE)</f>
        <v>ADMINISTRACION GENERAL DE CULTURA</v>
      </c>
      <c r="D16" s="3" t="str">
        <f t="shared" si="0"/>
        <v>1</v>
      </c>
      <c r="E16" s="3" t="str">
        <f t="shared" si="1"/>
        <v>16</v>
      </c>
      <c r="F16" s="14">
        <v>16204</v>
      </c>
      <c r="G16" s="16" t="s">
        <v>64</v>
      </c>
      <c r="H16" s="17">
        <v>11767</v>
      </c>
      <c r="I16" s="17">
        <v>2500</v>
      </c>
      <c r="J16" s="17">
        <v>14267</v>
      </c>
      <c r="K16" s="17">
        <v>11767</v>
      </c>
      <c r="L16" s="17">
        <v>11767</v>
      </c>
      <c r="M16" s="17">
        <v>5137.99</v>
      </c>
      <c r="N16" s="17">
        <v>5137.99</v>
      </c>
    </row>
    <row r="17" spans="1:14" x14ac:dyDescent="0.2">
      <c r="A17" s="15">
        <v>6</v>
      </c>
      <c r="B17" s="15">
        <v>3302</v>
      </c>
      <c r="C17" s="2" t="str">
        <f>VLOOKUP(B17,Hoja2!B:C,2,FALSE)</f>
        <v>ADMINISTRACION GENERAL DE CULTURA</v>
      </c>
      <c r="D17" s="3" t="str">
        <f t="shared" si="0"/>
        <v>1</v>
      </c>
      <c r="E17" s="3" t="str">
        <f t="shared" si="1"/>
        <v>16</v>
      </c>
      <c r="F17" s="14">
        <v>16209</v>
      </c>
      <c r="G17" s="16" t="s">
        <v>118</v>
      </c>
      <c r="H17" s="17">
        <v>0</v>
      </c>
      <c r="I17" s="17">
        <v>0</v>
      </c>
      <c r="J17" s="17">
        <v>0</v>
      </c>
      <c r="K17" s="17">
        <v>180.3</v>
      </c>
      <c r="L17" s="17">
        <v>180.3</v>
      </c>
      <c r="M17" s="17">
        <v>180.3</v>
      </c>
      <c r="N17" s="17">
        <v>180.3</v>
      </c>
    </row>
    <row r="18" spans="1:14" x14ac:dyDescent="0.2">
      <c r="A18" s="15">
        <v>6</v>
      </c>
      <c r="B18" s="15">
        <v>3302</v>
      </c>
      <c r="C18" s="2" t="str">
        <f>VLOOKUP(B18,Hoja2!B:C,2,FALSE)</f>
        <v>ADMINISTRACION GENERAL DE CULTURA</v>
      </c>
      <c r="D18" s="3" t="str">
        <f t="shared" si="0"/>
        <v>2</v>
      </c>
      <c r="E18" s="3" t="str">
        <f t="shared" si="1"/>
        <v>20</v>
      </c>
      <c r="F18" s="14">
        <v>202</v>
      </c>
      <c r="G18" s="16" t="s">
        <v>65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</row>
    <row r="19" spans="1:14" x14ac:dyDescent="0.2">
      <c r="A19" s="15">
        <v>6</v>
      </c>
      <c r="B19" s="15">
        <v>3302</v>
      </c>
      <c r="C19" s="2" t="str">
        <f>VLOOKUP(B19,Hoja2!B:C,2,FALSE)</f>
        <v>ADMINISTRACION GENERAL DE CULTURA</v>
      </c>
      <c r="D19" s="3" t="str">
        <f t="shared" si="0"/>
        <v>2</v>
      </c>
      <c r="E19" s="3" t="str">
        <f t="shared" si="1"/>
        <v>20</v>
      </c>
      <c r="F19" s="14">
        <v>203</v>
      </c>
      <c r="G19" s="16" t="s">
        <v>66</v>
      </c>
      <c r="H19" s="17">
        <v>17736</v>
      </c>
      <c r="I19" s="17">
        <v>0</v>
      </c>
      <c r="J19" s="17">
        <v>17736</v>
      </c>
      <c r="K19" s="17">
        <v>14739.71</v>
      </c>
      <c r="L19" s="17">
        <v>14739.71</v>
      </c>
      <c r="M19" s="17">
        <v>3707.23</v>
      </c>
      <c r="N19" s="17">
        <v>3707.23</v>
      </c>
    </row>
    <row r="20" spans="1:14" x14ac:dyDescent="0.2">
      <c r="A20" s="15">
        <v>6</v>
      </c>
      <c r="B20" s="15">
        <v>3302</v>
      </c>
      <c r="C20" s="2" t="str">
        <f>VLOOKUP(B20,Hoja2!B:C,2,FALSE)</f>
        <v>ADMINISTRACION GENERAL DE CULTURA</v>
      </c>
      <c r="D20" s="3" t="str">
        <f t="shared" si="0"/>
        <v>2</v>
      </c>
      <c r="E20" s="3" t="str">
        <f t="shared" si="1"/>
        <v>20</v>
      </c>
      <c r="F20" s="14">
        <v>205</v>
      </c>
      <c r="G20" s="16" t="s">
        <v>67</v>
      </c>
      <c r="H20" s="17">
        <v>2000</v>
      </c>
      <c r="I20" s="17">
        <v>0</v>
      </c>
      <c r="J20" s="17">
        <v>2000</v>
      </c>
      <c r="K20" s="17">
        <v>0</v>
      </c>
      <c r="L20" s="17">
        <v>0</v>
      </c>
      <c r="M20" s="17">
        <v>0</v>
      </c>
      <c r="N20" s="17">
        <v>0</v>
      </c>
    </row>
    <row r="21" spans="1:14" x14ac:dyDescent="0.2">
      <c r="A21" s="15">
        <v>6</v>
      </c>
      <c r="B21" s="15">
        <v>3302</v>
      </c>
      <c r="C21" s="2" t="str">
        <f>VLOOKUP(B21,Hoja2!B:C,2,FALSE)</f>
        <v>ADMINISTRACION GENERAL DE CULTURA</v>
      </c>
      <c r="D21" s="3" t="str">
        <f t="shared" si="0"/>
        <v>2</v>
      </c>
      <c r="E21" s="3" t="str">
        <f t="shared" si="1"/>
        <v>20</v>
      </c>
      <c r="F21" s="14">
        <v>208</v>
      </c>
      <c r="G21" s="16" t="s">
        <v>68</v>
      </c>
      <c r="H21" s="17">
        <v>0</v>
      </c>
      <c r="I21" s="17">
        <v>0</v>
      </c>
      <c r="J21" s="17">
        <v>0</v>
      </c>
      <c r="K21" s="17">
        <v>1210</v>
      </c>
      <c r="L21" s="17">
        <v>1210</v>
      </c>
      <c r="M21" s="17">
        <v>250.61</v>
      </c>
      <c r="N21" s="17">
        <v>250.61</v>
      </c>
    </row>
    <row r="22" spans="1:14" x14ac:dyDescent="0.2">
      <c r="A22" s="15">
        <v>6</v>
      </c>
      <c r="B22" s="15">
        <v>3302</v>
      </c>
      <c r="C22" s="2" t="str">
        <f>VLOOKUP(B22,Hoja2!B:C,2,FALSE)</f>
        <v>ADMINISTRACION GENERAL DE CULTURA</v>
      </c>
      <c r="D22" s="3" t="str">
        <f t="shared" si="0"/>
        <v>2</v>
      </c>
      <c r="E22" s="3" t="str">
        <f t="shared" si="1"/>
        <v>21</v>
      </c>
      <c r="F22" s="14">
        <v>212</v>
      </c>
      <c r="G22" s="16" t="s">
        <v>69</v>
      </c>
      <c r="H22" s="17">
        <v>10000</v>
      </c>
      <c r="I22" s="17">
        <v>0</v>
      </c>
      <c r="J22" s="17">
        <v>10000</v>
      </c>
      <c r="K22" s="17">
        <v>13370.5</v>
      </c>
      <c r="L22" s="17">
        <v>13370.5</v>
      </c>
      <c r="M22" s="17">
        <v>3765.88</v>
      </c>
      <c r="N22" s="17">
        <v>202.19</v>
      </c>
    </row>
    <row r="23" spans="1:14" x14ac:dyDescent="0.2">
      <c r="A23" s="15">
        <v>6</v>
      </c>
      <c r="B23" s="15">
        <v>3302</v>
      </c>
      <c r="C23" s="2" t="str">
        <f>VLOOKUP(B23,Hoja2!B:C,2,FALSE)</f>
        <v>ADMINISTRACION GENERAL DE CULTURA</v>
      </c>
      <c r="D23" s="3" t="str">
        <f t="shared" si="0"/>
        <v>2</v>
      </c>
      <c r="E23" s="3" t="str">
        <f t="shared" si="1"/>
        <v>21</v>
      </c>
      <c r="F23" s="14">
        <v>213</v>
      </c>
      <c r="G23" s="16" t="s">
        <v>70</v>
      </c>
      <c r="H23" s="17">
        <v>90000</v>
      </c>
      <c r="I23" s="17">
        <v>7260</v>
      </c>
      <c r="J23" s="17">
        <v>97260</v>
      </c>
      <c r="K23" s="17">
        <v>76906.820000000007</v>
      </c>
      <c r="L23" s="17">
        <v>76906.820000000007</v>
      </c>
      <c r="M23" s="17">
        <v>28999.55</v>
      </c>
      <c r="N23" s="17">
        <v>23477.29</v>
      </c>
    </row>
    <row r="24" spans="1:14" x14ac:dyDescent="0.2">
      <c r="A24" s="15">
        <v>6</v>
      </c>
      <c r="B24" s="15">
        <v>3302</v>
      </c>
      <c r="C24" s="2" t="str">
        <f>VLOOKUP(B24,Hoja2!B:C,2,FALSE)</f>
        <v>ADMINISTRACION GENERAL DE CULTURA</v>
      </c>
      <c r="D24" s="3" t="str">
        <f t="shared" si="0"/>
        <v>2</v>
      </c>
      <c r="E24" s="3" t="str">
        <f t="shared" si="1"/>
        <v>21</v>
      </c>
      <c r="F24" s="14">
        <v>214</v>
      </c>
      <c r="G24" s="16" t="s">
        <v>71</v>
      </c>
      <c r="H24" s="17">
        <v>500</v>
      </c>
      <c r="I24" s="17">
        <v>0</v>
      </c>
      <c r="J24" s="17">
        <v>500</v>
      </c>
      <c r="K24" s="17">
        <v>0</v>
      </c>
      <c r="L24" s="17">
        <v>0</v>
      </c>
      <c r="M24" s="17">
        <v>0</v>
      </c>
      <c r="N24" s="17">
        <v>0</v>
      </c>
    </row>
    <row r="25" spans="1:14" x14ac:dyDescent="0.2">
      <c r="A25" s="15">
        <v>6</v>
      </c>
      <c r="B25" s="15">
        <v>3302</v>
      </c>
      <c r="C25" s="2" t="str">
        <f>VLOOKUP(B25,Hoja2!B:C,2,FALSE)</f>
        <v>ADMINISTRACION GENERAL DE CULTURA</v>
      </c>
      <c r="D25" s="3" t="str">
        <f t="shared" si="0"/>
        <v>2</v>
      </c>
      <c r="E25" s="3" t="str">
        <f t="shared" si="1"/>
        <v>21</v>
      </c>
      <c r="F25" s="14">
        <v>215</v>
      </c>
      <c r="G25" s="16" t="s">
        <v>72</v>
      </c>
      <c r="H25" s="17">
        <v>2000</v>
      </c>
      <c r="I25" s="17">
        <v>0</v>
      </c>
      <c r="J25" s="17">
        <v>2000</v>
      </c>
      <c r="K25" s="17">
        <v>0</v>
      </c>
      <c r="L25" s="17">
        <v>0</v>
      </c>
      <c r="M25" s="17">
        <v>0</v>
      </c>
      <c r="N25" s="17">
        <v>0</v>
      </c>
    </row>
    <row r="26" spans="1:14" x14ac:dyDescent="0.2">
      <c r="A26" s="15">
        <v>6</v>
      </c>
      <c r="B26" s="15">
        <v>3302</v>
      </c>
      <c r="C26" s="2" t="str">
        <f>VLOOKUP(B26,Hoja2!B:C,2,FALSE)</f>
        <v>ADMINISTRACION GENERAL DE CULTURA</v>
      </c>
      <c r="D26" s="3" t="str">
        <f t="shared" si="0"/>
        <v>2</v>
      </c>
      <c r="E26" s="3" t="str">
        <f t="shared" si="1"/>
        <v>21</v>
      </c>
      <c r="F26" s="14">
        <v>216</v>
      </c>
      <c r="G26" s="16" t="s">
        <v>73</v>
      </c>
      <c r="H26" s="17">
        <v>1000</v>
      </c>
      <c r="I26" s="17">
        <v>0</v>
      </c>
      <c r="J26" s="17">
        <v>1000</v>
      </c>
      <c r="K26" s="17">
        <v>0</v>
      </c>
      <c r="L26" s="17">
        <v>0</v>
      </c>
      <c r="M26" s="17">
        <v>0</v>
      </c>
      <c r="N26" s="17">
        <v>0</v>
      </c>
    </row>
    <row r="27" spans="1:14" x14ac:dyDescent="0.2">
      <c r="A27" s="15">
        <v>6</v>
      </c>
      <c r="B27" s="15">
        <v>3302</v>
      </c>
      <c r="C27" s="2" t="str">
        <f>VLOOKUP(B27,Hoja2!B:C,2,FALSE)</f>
        <v>ADMINISTRACION GENERAL DE CULTURA</v>
      </c>
      <c r="D27" s="3" t="str">
        <f t="shared" si="0"/>
        <v>2</v>
      </c>
      <c r="E27" s="3" t="str">
        <f t="shared" si="1"/>
        <v>22</v>
      </c>
      <c r="F27" s="14">
        <v>22000</v>
      </c>
      <c r="G27" s="16" t="s">
        <v>74</v>
      </c>
      <c r="H27" s="17">
        <v>10000</v>
      </c>
      <c r="I27" s="17">
        <v>0</v>
      </c>
      <c r="J27" s="17">
        <v>10000</v>
      </c>
      <c r="K27" s="17">
        <v>79.8</v>
      </c>
      <c r="L27" s="17">
        <v>79.8</v>
      </c>
      <c r="M27" s="17">
        <v>79.8</v>
      </c>
      <c r="N27" s="17">
        <v>79.8</v>
      </c>
    </row>
    <row r="28" spans="1:14" x14ac:dyDescent="0.2">
      <c r="A28" s="15">
        <v>6</v>
      </c>
      <c r="B28" s="15">
        <v>3302</v>
      </c>
      <c r="C28" s="2" t="str">
        <f>VLOOKUP(B28,Hoja2!B:C,2,FALSE)</f>
        <v>ADMINISTRACION GENERAL DE CULTURA</v>
      </c>
      <c r="D28" s="3" t="str">
        <f t="shared" si="0"/>
        <v>2</v>
      </c>
      <c r="E28" s="3" t="str">
        <f t="shared" si="1"/>
        <v>22</v>
      </c>
      <c r="F28" s="14">
        <v>22001</v>
      </c>
      <c r="G28" s="16" t="s">
        <v>75</v>
      </c>
      <c r="H28" s="17">
        <v>2000</v>
      </c>
      <c r="I28" s="17">
        <v>0</v>
      </c>
      <c r="J28" s="17">
        <v>2000</v>
      </c>
      <c r="K28" s="17">
        <v>0</v>
      </c>
      <c r="L28" s="17">
        <v>0</v>
      </c>
      <c r="M28" s="17">
        <v>0</v>
      </c>
      <c r="N28" s="17">
        <v>0</v>
      </c>
    </row>
    <row r="29" spans="1:14" x14ac:dyDescent="0.2">
      <c r="A29" s="15">
        <v>6</v>
      </c>
      <c r="B29" s="15">
        <v>3302</v>
      </c>
      <c r="C29" s="2" t="str">
        <f>VLOOKUP(B29,Hoja2!B:C,2,FALSE)</f>
        <v>ADMINISTRACION GENERAL DE CULTURA</v>
      </c>
      <c r="D29" s="3" t="str">
        <f t="shared" si="0"/>
        <v>2</v>
      </c>
      <c r="E29" s="3" t="str">
        <f t="shared" si="1"/>
        <v>22</v>
      </c>
      <c r="F29" s="14">
        <v>22002</v>
      </c>
      <c r="G29" s="16" t="s">
        <v>76</v>
      </c>
      <c r="H29" s="17">
        <v>4000</v>
      </c>
      <c r="I29" s="17">
        <v>0</v>
      </c>
      <c r="J29" s="17">
        <v>4000</v>
      </c>
      <c r="K29" s="17">
        <v>0</v>
      </c>
      <c r="L29" s="17">
        <v>0</v>
      </c>
      <c r="M29" s="17">
        <v>0</v>
      </c>
      <c r="N29" s="17">
        <v>0</v>
      </c>
    </row>
    <row r="30" spans="1:14" x14ac:dyDescent="0.2">
      <c r="A30" s="15">
        <v>6</v>
      </c>
      <c r="B30" s="15">
        <v>3302</v>
      </c>
      <c r="C30" s="2" t="str">
        <f>VLOOKUP(B30,Hoja2!B:C,2,FALSE)</f>
        <v>ADMINISTRACION GENERAL DE CULTURA</v>
      </c>
      <c r="D30" s="3" t="str">
        <f t="shared" si="0"/>
        <v>2</v>
      </c>
      <c r="E30" s="3" t="str">
        <f t="shared" si="1"/>
        <v>22</v>
      </c>
      <c r="F30" s="14">
        <v>22100</v>
      </c>
      <c r="G30" s="16" t="s">
        <v>77</v>
      </c>
      <c r="H30" s="17">
        <v>235000</v>
      </c>
      <c r="I30" s="17">
        <v>0</v>
      </c>
      <c r="J30" s="17">
        <v>235000</v>
      </c>
      <c r="K30" s="17">
        <v>200000</v>
      </c>
      <c r="L30" s="17">
        <v>200000</v>
      </c>
      <c r="M30" s="17">
        <v>70941.75</v>
      </c>
      <c r="N30" s="17">
        <v>70829.119999999995</v>
      </c>
    </row>
    <row r="31" spans="1:14" x14ac:dyDescent="0.2">
      <c r="A31" s="15">
        <v>6</v>
      </c>
      <c r="B31" s="15">
        <v>3302</v>
      </c>
      <c r="C31" s="2" t="str">
        <f>VLOOKUP(B31,Hoja2!B:C,2,FALSE)</f>
        <v>ADMINISTRACION GENERAL DE CULTURA</v>
      </c>
      <c r="D31" s="3" t="str">
        <f t="shared" si="0"/>
        <v>2</v>
      </c>
      <c r="E31" s="3" t="str">
        <f t="shared" si="1"/>
        <v>22</v>
      </c>
      <c r="F31" s="14">
        <v>22101</v>
      </c>
      <c r="G31" s="16" t="s">
        <v>78</v>
      </c>
      <c r="H31" s="17">
        <v>5000</v>
      </c>
      <c r="I31" s="17">
        <v>0</v>
      </c>
      <c r="J31" s="17">
        <v>5000</v>
      </c>
      <c r="K31" s="17">
        <v>57.45</v>
      </c>
      <c r="L31" s="17">
        <v>57.45</v>
      </c>
      <c r="M31" s="17">
        <v>57.45</v>
      </c>
      <c r="N31" s="17">
        <v>57.45</v>
      </c>
    </row>
    <row r="32" spans="1:14" x14ac:dyDescent="0.2">
      <c r="A32" s="15">
        <v>6</v>
      </c>
      <c r="B32" s="15">
        <v>3302</v>
      </c>
      <c r="C32" s="2" t="str">
        <f>VLOOKUP(B32,Hoja2!B:C,2,FALSE)</f>
        <v>ADMINISTRACION GENERAL DE CULTURA</v>
      </c>
      <c r="D32" s="3" t="str">
        <f t="shared" si="0"/>
        <v>2</v>
      </c>
      <c r="E32" s="3" t="str">
        <f t="shared" si="1"/>
        <v>22</v>
      </c>
      <c r="F32" s="14">
        <v>22102</v>
      </c>
      <c r="G32" s="16" t="s">
        <v>79</v>
      </c>
      <c r="H32" s="17">
        <v>36000</v>
      </c>
      <c r="I32" s="17">
        <v>0</v>
      </c>
      <c r="J32" s="17">
        <v>36000</v>
      </c>
      <c r="K32" s="17">
        <v>23606.13</v>
      </c>
      <c r="L32" s="17">
        <v>23606.13</v>
      </c>
      <c r="M32" s="17">
        <v>13606.13</v>
      </c>
      <c r="N32" s="17">
        <v>13289.4</v>
      </c>
    </row>
    <row r="33" spans="1:14" x14ac:dyDescent="0.2">
      <c r="A33" s="15">
        <v>6</v>
      </c>
      <c r="B33" s="15">
        <v>3302</v>
      </c>
      <c r="C33" s="2" t="str">
        <f>VLOOKUP(B33,Hoja2!B:C,2,FALSE)</f>
        <v>ADMINISTRACION GENERAL DE CULTURA</v>
      </c>
      <c r="D33" s="3" t="str">
        <f t="shared" si="0"/>
        <v>2</v>
      </c>
      <c r="E33" s="3" t="str">
        <f t="shared" si="1"/>
        <v>22</v>
      </c>
      <c r="F33" s="14">
        <v>22103</v>
      </c>
      <c r="G33" s="16" t="s">
        <v>80</v>
      </c>
      <c r="H33" s="17">
        <v>1000</v>
      </c>
      <c r="I33" s="17">
        <v>0</v>
      </c>
      <c r="J33" s="17">
        <v>1000</v>
      </c>
      <c r="K33" s="17">
        <v>183.34</v>
      </c>
      <c r="L33" s="17">
        <v>183.34</v>
      </c>
      <c r="M33" s="17">
        <v>183.34</v>
      </c>
      <c r="N33" s="17">
        <v>183.34</v>
      </c>
    </row>
    <row r="34" spans="1:14" x14ac:dyDescent="0.2">
      <c r="A34" s="15">
        <v>6</v>
      </c>
      <c r="B34" s="15">
        <v>3302</v>
      </c>
      <c r="C34" s="2" t="str">
        <f>VLOOKUP(B34,Hoja2!B:C,2,FALSE)</f>
        <v>ADMINISTRACION GENERAL DE CULTURA</v>
      </c>
      <c r="D34" s="3" t="str">
        <f t="shared" si="0"/>
        <v>2</v>
      </c>
      <c r="E34" s="3" t="str">
        <f t="shared" si="1"/>
        <v>22</v>
      </c>
      <c r="F34" s="14">
        <v>22104</v>
      </c>
      <c r="G34" s="16" t="s">
        <v>81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</row>
    <row r="35" spans="1:14" x14ac:dyDescent="0.2">
      <c r="A35" s="15">
        <v>6</v>
      </c>
      <c r="B35" s="15">
        <v>3302</v>
      </c>
      <c r="C35" s="2" t="str">
        <f>VLOOKUP(B35,Hoja2!B:C,2,FALSE)</f>
        <v>ADMINISTRACION GENERAL DE CULTURA</v>
      </c>
      <c r="D35" s="3" t="str">
        <f t="shared" si="0"/>
        <v>2</v>
      </c>
      <c r="E35" s="3" t="str">
        <f t="shared" si="1"/>
        <v>22</v>
      </c>
      <c r="F35" s="14">
        <v>22110</v>
      </c>
      <c r="G35" s="16" t="s">
        <v>82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</row>
    <row r="36" spans="1:14" x14ac:dyDescent="0.2">
      <c r="A36" s="15">
        <v>6</v>
      </c>
      <c r="B36" s="15">
        <v>3302</v>
      </c>
      <c r="C36" s="2" t="str">
        <f>VLOOKUP(B36,Hoja2!B:C,2,FALSE)</f>
        <v>ADMINISTRACION GENERAL DE CULTURA</v>
      </c>
      <c r="D36" s="3" t="str">
        <f t="shared" si="0"/>
        <v>2</v>
      </c>
      <c r="E36" s="3" t="str">
        <f t="shared" si="1"/>
        <v>22</v>
      </c>
      <c r="F36" s="14">
        <v>22199</v>
      </c>
      <c r="G36" s="16" t="s">
        <v>83</v>
      </c>
      <c r="H36" s="17">
        <v>50000</v>
      </c>
      <c r="I36" s="17">
        <v>0</v>
      </c>
      <c r="J36" s="17">
        <v>50000</v>
      </c>
      <c r="K36" s="17">
        <v>37397.96</v>
      </c>
      <c r="L36" s="17">
        <v>37397.96</v>
      </c>
      <c r="M36" s="17">
        <v>10609.6</v>
      </c>
      <c r="N36" s="17">
        <v>8737.35</v>
      </c>
    </row>
    <row r="37" spans="1:14" x14ac:dyDescent="0.2">
      <c r="A37" s="15">
        <v>6</v>
      </c>
      <c r="B37" s="15">
        <v>3302</v>
      </c>
      <c r="C37" s="2" t="str">
        <f>VLOOKUP(B37,Hoja2!B:C,2,FALSE)</f>
        <v>ADMINISTRACION GENERAL DE CULTURA</v>
      </c>
      <c r="D37" s="3" t="str">
        <f t="shared" si="0"/>
        <v>2</v>
      </c>
      <c r="E37" s="3" t="str">
        <f t="shared" si="1"/>
        <v>22</v>
      </c>
      <c r="F37" s="14">
        <v>22200</v>
      </c>
      <c r="G37" s="16" t="s">
        <v>84</v>
      </c>
      <c r="H37" s="17">
        <v>43000</v>
      </c>
      <c r="I37" s="17">
        <v>0</v>
      </c>
      <c r="J37" s="17">
        <v>43000</v>
      </c>
      <c r="K37" s="17">
        <v>48057.05</v>
      </c>
      <c r="L37" s="17">
        <v>48057.05</v>
      </c>
      <c r="M37" s="17">
        <v>17543.61</v>
      </c>
      <c r="N37" s="17">
        <v>14086.88</v>
      </c>
    </row>
    <row r="38" spans="1:14" x14ac:dyDescent="0.2">
      <c r="A38" s="15">
        <v>6</v>
      </c>
      <c r="B38" s="15">
        <v>3302</v>
      </c>
      <c r="C38" s="2" t="str">
        <f>VLOOKUP(B38,Hoja2!B:C,2,FALSE)</f>
        <v>ADMINISTRACION GENERAL DE CULTURA</v>
      </c>
      <c r="D38" s="3" t="str">
        <f t="shared" si="0"/>
        <v>2</v>
      </c>
      <c r="E38" s="3" t="str">
        <f t="shared" si="1"/>
        <v>22</v>
      </c>
      <c r="F38" s="14">
        <v>22201</v>
      </c>
      <c r="G38" s="16" t="s">
        <v>85</v>
      </c>
      <c r="H38" s="17">
        <v>8000</v>
      </c>
      <c r="I38" s="17">
        <v>0</v>
      </c>
      <c r="J38" s="17">
        <v>8000</v>
      </c>
      <c r="K38" s="17">
        <v>7247.9</v>
      </c>
      <c r="L38" s="17">
        <v>7247.9</v>
      </c>
      <c r="M38" s="17">
        <v>548.88</v>
      </c>
      <c r="N38" s="17">
        <v>548.88</v>
      </c>
    </row>
    <row r="39" spans="1:14" x14ac:dyDescent="0.2">
      <c r="A39" s="15">
        <v>6</v>
      </c>
      <c r="B39" s="15">
        <v>3302</v>
      </c>
      <c r="C39" s="2" t="str">
        <f>VLOOKUP(B39,Hoja2!B:C,2,FALSE)</f>
        <v>ADMINISTRACION GENERAL DE CULTURA</v>
      </c>
      <c r="D39" s="3" t="str">
        <f t="shared" si="0"/>
        <v>2</v>
      </c>
      <c r="E39" s="3" t="str">
        <f t="shared" si="1"/>
        <v>22</v>
      </c>
      <c r="F39" s="14">
        <v>22203</v>
      </c>
      <c r="G39" s="16" t="s">
        <v>86</v>
      </c>
      <c r="H39" s="17">
        <v>8000</v>
      </c>
      <c r="I39" s="17">
        <v>25000</v>
      </c>
      <c r="J39" s="17">
        <v>33000</v>
      </c>
      <c r="K39" s="17">
        <v>37211.58</v>
      </c>
      <c r="L39" s="17">
        <v>37211.58</v>
      </c>
      <c r="M39" s="17">
        <v>9221.5</v>
      </c>
      <c r="N39" s="17">
        <v>6638.26</v>
      </c>
    </row>
    <row r="40" spans="1:14" x14ac:dyDescent="0.2">
      <c r="A40" s="15">
        <v>6</v>
      </c>
      <c r="B40" s="15">
        <v>3302</v>
      </c>
      <c r="C40" s="2" t="str">
        <f>VLOOKUP(B40,Hoja2!B:C,2,FALSE)</f>
        <v>ADMINISTRACION GENERAL DE CULTURA</v>
      </c>
      <c r="D40" s="3" t="str">
        <f t="shared" si="0"/>
        <v>2</v>
      </c>
      <c r="E40" s="3" t="str">
        <f t="shared" si="1"/>
        <v>22</v>
      </c>
      <c r="F40" s="14">
        <v>223</v>
      </c>
      <c r="G40" s="16" t="s">
        <v>87</v>
      </c>
      <c r="H40" s="17">
        <v>500</v>
      </c>
      <c r="I40" s="17">
        <v>0</v>
      </c>
      <c r="J40" s="17">
        <v>500</v>
      </c>
      <c r="K40" s="17">
        <v>0</v>
      </c>
      <c r="L40" s="17">
        <v>0</v>
      </c>
      <c r="M40" s="17">
        <v>0</v>
      </c>
      <c r="N40" s="17">
        <v>0</v>
      </c>
    </row>
    <row r="41" spans="1:14" x14ac:dyDescent="0.2">
      <c r="A41" s="15">
        <v>6</v>
      </c>
      <c r="B41" s="15">
        <v>3302</v>
      </c>
      <c r="C41" s="2" t="str">
        <f>VLOOKUP(B41,Hoja2!B:C,2,FALSE)</f>
        <v>ADMINISTRACION GENERAL DE CULTURA</v>
      </c>
      <c r="D41" s="3" t="str">
        <f t="shared" si="0"/>
        <v>2</v>
      </c>
      <c r="E41" s="3" t="str">
        <f t="shared" si="1"/>
        <v>22</v>
      </c>
      <c r="F41" s="14">
        <v>224</v>
      </c>
      <c r="G41" s="16" t="s">
        <v>88</v>
      </c>
      <c r="H41" s="17">
        <v>45000</v>
      </c>
      <c r="I41" s="17">
        <v>0</v>
      </c>
      <c r="J41" s="17">
        <v>45000</v>
      </c>
      <c r="K41" s="17">
        <v>38873.32</v>
      </c>
      <c r="L41" s="17">
        <v>38873.32</v>
      </c>
      <c r="M41" s="17">
        <v>21763.58</v>
      </c>
      <c r="N41" s="17">
        <v>21763.58</v>
      </c>
    </row>
    <row r="42" spans="1:14" x14ac:dyDescent="0.2">
      <c r="A42" s="15">
        <v>6</v>
      </c>
      <c r="B42" s="15">
        <v>3302</v>
      </c>
      <c r="C42" s="2" t="str">
        <f>VLOOKUP(B42,Hoja2!B:C,2,FALSE)</f>
        <v>ADMINISTRACION GENERAL DE CULTURA</v>
      </c>
      <c r="D42" s="3" t="str">
        <f t="shared" si="0"/>
        <v>2</v>
      </c>
      <c r="E42" s="3" t="str">
        <f t="shared" si="1"/>
        <v>22</v>
      </c>
      <c r="F42" s="14">
        <v>225</v>
      </c>
      <c r="G42" s="16" t="s">
        <v>119</v>
      </c>
      <c r="H42" s="17">
        <v>0</v>
      </c>
      <c r="I42" s="17">
        <v>0</v>
      </c>
      <c r="J42" s="17">
        <v>0</v>
      </c>
      <c r="K42" s="17">
        <v>182.49</v>
      </c>
      <c r="L42" s="17">
        <v>182.49</v>
      </c>
      <c r="M42" s="17">
        <v>182.49</v>
      </c>
      <c r="N42" s="17">
        <v>182.49</v>
      </c>
    </row>
    <row r="43" spans="1:14" x14ac:dyDescent="0.2">
      <c r="A43" s="15">
        <v>6</v>
      </c>
      <c r="B43" s="15">
        <v>3302</v>
      </c>
      <c r="C43" s="2" t="str">
        <f>VLOOKUP(B43,Hoja2!B:C,2,FALSE)</f>
        <v>ADMINISTRACION GENERAL DE CULTURA</v>
      </c>
      <c r="D43" s="3" t="str">
        <f t="shared" si="0"/>
        <v>2</v>
      </c>
      <c r="E43" s="3" t="str">
        <f t="shared" si="1"/>
        <v>22</v>
      </c>
      <c r="F43" s="14">
        <v>22601</v>
      </c>
      <c r="G43" s="16" t="s">
        <v>89</v>
      </c>
      <c r="H43" s="17">
        <v>1000</v>
      </c>
      <c r="I43" s="17">
        <v>0</v>
      </c>
      <c r="J43" s="17">
        <v>1000</v>
      </c>
      <c r="K43" s="17">
        <v>391.85</v>
      </c>
      <c r="L43" s="17">
        <v>391.85</v>
      </c>
      <c r="M43" s="17">
        <v>391.85</v>
      </c>
      <c r="N43" s="17">
        <v>391.85</v>
      </c>
    </row>
    <row r="44" spans="1:14" x14ac:dyDescent="0.2">
      <c r="A44" s="15">
        <v>6</v>
      </c>
      <c r="B44" s="15">
        <v>3302</v>
      </c>
      <c r="C44" s="2" t="str">
        <f>VLOOKUP(B44,Hoja2!B:C,2,FALSE)</f>
        <v>ADMINISTRACION GENERAL DE CULTURA</v>
      </c>
      <c r="D44" s="3" t="str">
        <f t="shared" si="0"/>
        <v>2</v>
      </c>
      <c r="E44" s="3" t="str">
        <f t="shared" si="1"/>
        <v>22</v>
      </c>
      <c r="F44" s="14">
        <v>22602</v>
      </c>
      <c r="G44" s="16" t="s">
        <v>90</v>
      </c>
      <c r="H44" s="17">
        <v>260000</v>
      </c>
      <c r="I44" s="17">
        <v>0</v>
      </c>
      <c r="J44" s="17">
        <v>260000</v>
      </c>
      <c r="K44" s="17">
        <v>222059.93</v>
      </c>
      <c r="L44" s="17">
        <v>222059.93</v>
      </c>
      <c r="M44" s="17">
        <v>83776.08</v>
      </c>
      <c r="N44" s="17">
        <v>41943.61</v>
      </c>
    </row>
    <row r="45" spans="1:14" x14ac:dyDescent="0.2">
      <c r="A45" s="15">
        <v>6</v>
      </c>
      <c r="B45" s="15">
        <v>3302</v>
      </c>
      <c r="C45" s="2" t="str">
        <f>VLOOKUP(B45,Hoja2!B:C,2,FALSE)</f>
        <v>ADMINISTRACION GENERAL DE CULTURA</v>
      </c>
      <c r="D45" s="3" t="str">
        <f t="shared" si="0"/>
        <v>2</v>
      </c>
      <c r="E45" s="3" t="str">
        <f t="shared" si="1"/>
        <v>22</v>
      </c>
      <c r="F45" s="14">
        <v>22604</v>
      </c>
      <c r="G45" s="16" t="s">
        <v>91</v>
      </c>
      <c r="H45" s="17">
        <v>1000</v>
      </c>
      <c r="I45" s="17">
        <v>0</v>
      </c>
      <c r="J45" s="17">
        <v>1000</v>
      </c>
      <c r="K45" s="17">
        <v>0</v>
      </c>
      <c r="L45" s="17">
        <v>0</v>
      </c>
      <c r="M45" s="17">
        <v>0</v>
      </c>
      <c r="N45" s="17">
        <v>0</v>
      </c>
    </row>
    <row r="46" spans="1:14" x14ac:dyDescent="0.2">
      <c r="A46" s="15">
        <v>6</v>
      </c>
      <c r="B46" s="15">
        <v>3302</v>
      </c>
      <c r="C46" s="2" t="str">
        <f>VLOOKUP(B46,Hoja2!B:C,2,FALSE)</f>
        <v>ADMINISTRACION GENERAL DE CULTURA</v>
      </c>
      <c r="D46" s="3" t="str">
        <f t="shared" si="0"/>
        <v>2</v>
      </c>
      <c r="E46" s="3" t="str">
        <f t="shared" si="1"/>
        <v>22</v>
      </c>
      <c r="F46" s="14">
        <v>22608</v>
      </c>
      <c r="G46" s="16" t="s">
        <v>92</v>
      </c>
      <c r="H46" s="17">
        <v>24000</v>
      </c>
      <c r="I46" s="17">
        <v>0</v>
      </c>
      <c r="J46" s="17">
        <v>24000</v>
      </c>
      <c r="K46" s="17">
        <v>11778.28</v>
      </c>
      <c r="L46" s="17">
        <v>11778.28</v>
      </c>
      <c r="M46" s="17">
        <v>11778.28</v>
      </c>
      <c r="N46" s="17">
        <v>11778.28</v>
      </c>
    </row>
    <row r="47" spans="1:14" x14ac:dyDescent="0.2">
      <c r="A47" s="15">
        <v>6</v>
      </c>
      <c r="B47" s="15">
        <v>3302</v>
      </c>
      <c r="C47" s="2" t="str">
        <f>VLOOKUP(B47,Hoja2!B:C,2,FALSE)</f>
        <v>ADMINISTRACION GENERAL DE CULTURA</v>
      </c>
      <c r="D47" s="3" t="str">
        <f t="shared" si="0"/>
        <v>2</v>
      </c>
      <c r="E47" s="3" t="str">
        <f t="shared" si="1"/>
        <v>22</v>
      </c>
      <c r="F47" s="14">
        <v>22609</v>
      </c>
      <c r="G47" s="16" t="s">
        <v>106</v>
      </c>
      <c r="H47" s="17">
        <v>86300</v>
      </c>
      <c r="I47" s="17">
        <v>0</v>
      </c>
      <c r="J47" s="17">
        <v>86300</v>
      </c>
      <c r="K47" s="17">
        <v>79500.009999999995</v>
      </c>
      <c r="L47" s="17">
        <v>79500.009999999995</v>
      </c>
      <c r="M47" s="17">
        <v>73334.47</v>
      </c>
      <c r="N47" s="17">
        <v>56003.47</v>
      </c>
    </row>
    <row r="48" spans="1:14" x14ac:dyDescent="0.2">
      <c r="A48" s="15">
        <v>6</v>
      </c>
      <c r="B48" s="15">
        <v>3302</v>
      </c>
      <c r="C48" s="2" t="str">
        <f>VLOOKUP(B48,Hoja2!B:C,2,FALSE)</f>
        <v>ADMINISTRACION GENERAL DE CULTURA</v>
      </c>
      <c r="D48" s="3" t="str">
        <f t="shared" si="0"/>
        <v>2</v>
      </c>
      <c r="E48" s="3" t="str">
        <f t="shared" si="1"/>
        <v>22</v>
      </c>
      <c r="F48" s="14">
        <v>22699</v>
      </c>
      <c r="G48" s="16" t="s">
        <v>93</v>
      </c>
      <c r="H48" s="17">
        <v>10000</v>
      </c>
      <c r="I48" s="17">
        <v>0</v>
      </c>
      <c r="J48" s="17">
        <v>10000</v>
      </c>
      <c r="K48" s="17">
        <v>12062.47</v>
      </c>
      <c r="L48" s="17">
        <v>12062.47</v>
      </c>
      <c r="M48" s="17">
        <v>6466.09</v>
      </c>
      <c r="N48" s="17">
        <v>2243.04</v>
      </c>
    </row>
    <row r="49" spans="1:14" x14ac:dyDescent="0.2">
      <c r="A49" s="15">
        <v>6</v>
      </c>
      <c r="B49" s="15">
        <v>3302</v>
      </c>
      <c r="C49" s="2" t="str">
        <f>VLOOKUP(B49,Hoja2!B:C,2,FALSE)</f>
        <v>ADMINISTRACION GENERAL DE CULTURA</v>
      </c>
      <c r="D49" s="3" t="str">
        <f t="shared" si="0"/>
        <v>2</v>
      </c>
      <c r="E49" s="3" t="str">
        <f t="shared" si="1"/>
        <v>22</v>
      </c>
      <c r="F49" s="14">
        <v>22700</v>
      </c>
      <c r="G49" s="16" t="s">
        <v>94</v>
      </c>
      <c r="H49" s="17">
        <v>140704</v>
      </c>
      <c r="I49" s="17">
        <v>0</v>
      </c>
      <c r="J49" s="17">
        <v>140704</v>
      </c>
      <c r="K49" s="17">
        <v>139419.53</v>
      </c>
      <c r="L49" s="17">
        <v>139419.53</v>
      </c>
      <c r="M49" s="17">
        <v>48656.39</v>
      </c>
      <c r="N49" s="17">
        <v>41416.89</v>
      </c>
    </row>
    <row r="50" spans="1:14" x14ac:dyDescent="0.2">
      <c r="A50" s="15">
        <v>6</v>
      </c>
      <c r="B50" s="15">
        <v>3302</v>
      </c>
      <c r="C50" s="2" t="str">
        <f>VLOOKUP(B50,Hoja2!B:C,2,FALSE)</f>
        <v>ADMINISTRACION GENERAL DE CULTURA</v>
      </c>
      <c r="D50" s="3" t="str">
        <f t="shared" si="0"/>
        <v>2</v>
      </c>
      <c r="E50" s="3" t="str">
        <f t="shared" si="1"/>
        <v>22</v>
      </c>
      <c r="F50" s="14">
        <v>22701</v>
      </c>
      <c r="G50" s="16" t="s">
        <v>95</v>
      </c>
      <c r="H50" s="17">
        <v>152999</v>
      </c>
      <c r="I50" s="17">
        <v>0</v>
      </c>
      <c r="J50" s="17">
        <v>152999</v>
      </c>
      <c r="K50" s="17">
        <v>144473.25</v>
      </c>
      <c r="L50" s="17">
        <v>144473.25</v>
      </c>
      <c r="M50" s="17">
        <v>61274.879999999997</v>
      </c>
      <c r="N50" s="17">
        <v>34036.93</v>
      </c>
    </row>
    <row r="51" spans="1:14" x14ac:dyDescent="0.2">
      <c r="A51" s="15">
        <v>6</v>
      </c>
      <c r="B51" s="15">
        <v>3302</v>
      </c>
      <c r="C51" s="2" t="str">
        <f>VLOOKUP(B51,Hoja2!B:C,2,FALSE)</f>
        <v>ADMINISTRACION GENERAL DE CULTURA</v>
      </c>
      <c r="D51" s="3" t="str">
        <f t="shared" si="0"/>
        <v>2</v>
      </c>
      <c r="E51" s="3" t="str">
        <f t="shared" si="1"/>
        <v>22</v>
      </c>
      <c r="F51" s="14">
        <v>22799</v>
      </c>
      <c r="G51" s="16" t="s">
        <v>97</v>
      </c>
      <c r="H51" s="17">
        <v>171340</v>
      </c>
      <c r="I51" s="17">
        <v>0</v>
      </c>
      <c r="J51" s="17">
        <v>171340</v>
      </c>
      <c r="K51" s="17">
        <v>138371.35999999999</v>
      </c>
      <c r="L51" s="17">
        <v>138371.35999999999</v>
      </c>
      <c r="M51" s="17">
        <v>62599.13</v>
      </c>
      <c r="N51" s="17">
        <v>46123.9</v>
      </c>
    </row>
    <row r="52" spans="1:14" x14ac:dyDescent="0.2">
      <c r="A52" s="15">
        <v>6</v>
      </c>
      <c r="B52" s="15">
        <v>3302</v>
      </c>
      <c r="C52" s="2" t="str">
        <f>VLOOKUP(B52,Hoja2!B:C,2,FALSE)</f>
        <v>ADMINISTRACION GENERAL DE CULTURA</v>
      </c>
      <c r="D52" s="3" t="str">
        <f t="shared" si="0"/>
        <v>2</v>
      </c>
      <c r="E52" s="3" t="str">
        <f t="shared" si="1"/>
        <v>23</v>
      </c>
      <c r="F52" s="14">
        <v>23020</v>
      </c>
      <c r="G52" s="16" t="s">
        <v>98</v>
      </c>
      <c r="H52" s="17">
        <v>1200</v>
      </c>
      <c r="I52" s="17">
        <v>0</v>
      </c>
      <c r="J52" s="17">
        <v>1200</v>
      </c>
      <c r="K52" s="17">
        <v>205.7</v>
      </c>
      <c r="L52" s="17">
        <v>205.7</v>
      </c>
      <c r="M52" s="17">
        <v>205.7</v>
      </c>
      <c r="N52" s="17">
        <v>205.7</v>
      </c>
    </row>
    <row r="53" spans="1:14" x14ac:dyDescent="0.2">
      <c r="A53" s="15">
        <v>6</v>
      </c>
      <c r="B53" s="15">
        <v>3302</v>
      </c>
      <c r="C53" s="2" t="str">
        <f>VLOOKUP(B53,Hoja2!B:C,2,FALSE)</f>
        <v>ADMINISTRACION GENERAL DE CULTURA</v>
      </c>
      <c r="D53" s="3" t="str">
        <f t="shared" si="0"/>
        <v>2</v>
      </c>
      <c r="E53" s="3" t="str">
        <f t="shared" si="1"/>
        <v>23</v>
      </c>
      <c r="F53" s="14">
        <v>23120</v>
      </c>
      <c r="G53" s="16" t="s">
        <v>99</v>
      </c>
      <c r="H53" s="17">
        <v>500</v>
      </c>
      <c r="I53" s="17">
        <v>0</v>
      </c>
      <c r="J53" s="17">
        <v>500</v>
      </c>
      <c r="K53" s="17">
        <v>0</v>
      </c>
      <c r="L53" s="17">
        <v>0</v>
      </c>
      <c r="M53" s="17">
        <v>0</v>
      </c>
      <c r="N53" s="17">
        <v>0</v>
      </c>
    </row>
    <row r="54" spans="1:14" x14ac:dyDescent="0.2">
      <c r="A54" s="15">
        <v>6</v>
      </c>
      <c r="B54" s="15">
        <v>3302</v>
      </c>
      <c r="C54" s="2" t="str">
        <f>VLOOKUP(B54,Hoja2!B:C,2,FALSE)</f>
        <v>ADMINISTRACION GENERAL DE CULTURA</v>
      </c>
      <c r="D54" s="3" t="str">
        <f t="shared" si="0"/>
        <v>6</v>
      </c>
      <c r="E54" s="3" t="str">
        <f t="shared" si="1"/>
        <v>62</v>
      </c>
      <c r="F54" s="14">
        <v>623</v>
      </c>
      <c r="G54" s="16" t="s">
        <v>113</v>
      </c>
      <c r="H54" s="17">
        <v>3000</v>
      </c>
      <c r="I54" s="17">
        <v>0</v>
      </c>
      <c r="J54" s="17">
        <v>3000</v>
      </c>
      <c r="K54" s="17">
        <v>0</v>
      </c>
      <c r="L54" s="17">
        <v>0</v>
      </c>
      <c r="M54" s="17">
        <v>0</v>
      </c>
      <c r="N54" s="17">
        <v>0</v>
      </c>
    </row>
    <row r="55" spans="1:14" x14ac:dyDescent="0.2">
      <c r="A55" s="15">
        <v>6</v>
      </c>
      <c r="B55" s="15">
        <v>3302</v>
      </c>
      <c r="C55" s="2" t="str">
        <f>VLOOKUP(B55,Hoja2!B:C,2,FALSE)</f>
        <v>ADMINISTRACION GENERAL DE CULTURA</v>
      </c>
      <c r="D55" s="3" t="str">
        <f t="shared" si="0"/>
        <v>6</v>
      </c>
      <c r="E55" s="3" t="str">
        <f t="shared" si="1"/>
        <v>62</v>
      </c>
      <c r="F55" s="14">
        <v>626</v>
      </c>
      <c r="G55" s="16" t="s">
        <v>73</v>
      </c>
      <c r="H55" s="17">
        <v>2000</v>
      </c>
      <c r="I55" s="17">
        <v>0</v>
      </c>
      <c r="J55" s="17">
        <v>2000</v>
      </c>
      <c r="K55" s="17">
        <v>0</v>
      </c>
      <c r="L55" s="17">
        <v>0</v>
      </c>
      <c r="M55" s="17">
        <v>0</v>
      </c>
      <c r="N55" s="17">
        <v>0</v>
      </c>
    </row>
    <row r="56" spans="1:14" x14ac:dyDescent="0.2">
      <c r="A56" s="15">
        <v>6</v>
      </c>
      <c r="B56" s="15">
        <v>3302</v>
      </c>
      <c r="C56" s="2" t="str">
        <f>VLOOKUP(B56,Hoja2!B:C,2,FALSE)</f>
        <v>ADMINISTRACION GENERAL DE CULTURA</v>
      </c>
      <c r="D56" s="3" t="str">
        <f t="shared" si="0"/>
        <v>6</v>
      </c>
      <c r="E56" s="3" t="str">
        <f t="shared" si="1"/>
        <v>63</v>
      </c>
      <c r="F56" s="14">
        <v>632</v>
      </c>
      <c r="G56" s="16" t="s">
        <v>100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</row>
    <row r="57" spans="1:14" x14ac:dyDescent="0.2">
      <c r="A57" s="15">
        <v>6</v>
      </c>
      <c r="B57" s="15">
        <v>3302</v>
      </c>
      <c r="C57" s="2" t="str">
        <f>VLOOKUP(B57,Hoja2!B:C,2,FALSE)</f>
        <v>ADMINISTRACION GENERAL DE CULTURA</v>
      </c>
      <c r="D57" s="3" t="str">
        <f t="shared" si="0"/>
        <v>6</v>
      </c>
      <c r="E57" s="3" t="str">
        <f t="shared" si="1"/>
        <v>63</v>
      </c>
      <c r="F57" s="14">
        <v>633</v>
      </c>
      <c r="G57" s="16" t="s">
        <v>114</v>
      </c>
      <c r="H57" s="17">
        <v>0</v>
      </c>
      <c r="I57" s="17">
        <v>38586.9</v>
      </c>
      <c r="J57" s="17">
        <v>38586.9</v>
      </c>
      <c r="K57" s="17">
        <v>38586.9</v>
      </c>
      <c r="L57" s="17">
        <v>38586.9</v>
      </c>
      <c r="M57" s="17">
        <v>0</v>
      </c>
      <c r="N57" s="17">
        <v>0</v>
      </c>
    </row>
    <row r="58" spans="1:14" x14ac:dyDescent="0.2">
      <c r="A58" s="15">
        <v>6</v>
      </c>
      <c r="B58" s="15">
        <v>3302</v>
      </c>
      <c r="C58" s="2" t="str">
        <f>VLOOKUP(B58,Hoja2!B:C,2,FALSE)</f>
        <v>ADMINISTRACION GENERAL DE CULTURA</v>
      </c>
      <c r="D58" s="3" t="str">
        <f t="shared" si="0"/>
        <v>6</v>
      </c>
      <c r="E58" s="3" t="str">
        <f t="shared" si="1"/>
        <v>63</v>
      </c>
      <c r="F58" s="14">
        <v>634</v>
      </c>
      <c r="G58" s="16" t="s">
        <v>115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</row>
    <row r="59" spans="1:14" x14ac:dyDescent="0.2">
      <c r="A59" s="15">
        <v>6</v>
      </c>
      <c r="B59" s="15">
        <v>3302</v>
      </c>
      <c r="C59" s="2" t="str">
        <f>VLOOKUP(B59,Hoja2!B:C,2,FALSE)</f>
        <v>ADMINISTRACION GENERAL DE CULTURA</v>
      </c>
      <c r="D59" s="3" t="str">
        <f t="shared" si="0"/>
        <v>6</v>
      </c>
      <c r="E59" s="3" t="str">
        <f t="shared" si="1"/>
        <v>63</v>
      </c>
      <c r="F59" s="14">
        <v>636</v>
      </c>
      <c r="G59" s="16" t="s">
        <v>73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</row>
    <row r="60" spans="1:14" x14ac:dyDescent="0.2">
      <c r="A60" s="15">
        <v>6</v>
      </c>
      <c r="B60" s="15">
        <v>3302</v>
      </c>
      <c r="C60" s="2" t="str">
        <f>VLOOKUP(B60,Hoja2!B:C,2,FALSE)</f>
        <v>ADMINISTRACION GENERAL DE CULTURA</v>
      </c>
      <c r="D60" s="3" t="str">
        <f t="shared" si="0"/>
        <v>6</v>
      </c>
      <c r="E60" s="3" t="str">
        <f t="shared" si="1"/>
        <v>64</v>
      </c>
      <c r="F60" s="14">
        <v>641</v>
      </c>
      <c r="G60" s="16" t="s">
        <v>101</v>
      </c>
      <c r="H60" s="17">
        <v>8000</v>
      </c>
      <c r="I60" s="17">
        <v>0</v>
      </c>
      <c r="J60" s="17">
        <v>8000</v>
      </c>
      <c r="K60" s="17">
        <v>0</v>
      </c>
      <c r="L60" s="17">
        <v>0</v>
      </c>
      <c r="M60" s="17">
        <v>0</v>
      </c>
      <c r="N60" s="17">
        <v>0</v>
      </c>
    </row>
    <row r="61" spans="1:14" x14ac:dyDescent="0.2">
      <c r="A61" s="15">
        <v>6</v>
      </c>
      <c r="B61" s="15">
        <v>3302</v>
      </c>
      <c r="C61" s="2" t="str">
        <f>VLOOKUP(B61,Hoja2!B:C,2,FALSE)</f>
        <v>ADMINISTRACION GENERAL DE CULTURA</v>
      </c>
      <c r="D61" s="3" t="str">
        <f t="shared" si="0"/>
        <v>8</v>
      </c>
      <c r="E61" s="3" t="str">
        <f t="shared" si="1"/>
        <v>83</v>
      </c>
      <c r="F61" s="14">
        <v>83000</v>
      </c>
      <c r="G61" s="16" t="s">
        <v>102</v>
      </c>
      <c r="H61" s="17">
        <v>1500</v>
      </c>
      <c r="I61" s="17">
        <v>0</v>
      </c>
      <c r="J61" s="17">
        <v>1500</v>
      </c>
      <c r="K61" s="17">
        <v>0</v>
      </c>
      <c r="L61" s="17">
        <v>0</v>
      </c>
      <c r="M61" s="17">
        <v>0</v>
      </c>
      <c r="N61" s="17">
        <v>0</v>
      </c>
    </row>
    <row r="62" spans="1:14" x14ac:dyDescent="0.2">
      <c r="A62" s="15">
        <v>6</v>
      </c>
      <c r="B62" s="15">
        <v>3302</v>
      </c>
      <c r="C62" s="2" t="str">
        <f>VLOOKUP(B62,Hoja2!B:C,2,FALSE)</f>
        <v>ADMINISTRACION GENERAL DE CULTURA</v>
      </c>
      <c r="D62" s="3" t="str">
        <f t="shared" si="0"/>
        <v>8</v>
      </c>
      <c r="E62" s="3" t="str">
        <f t="shared" si="1"/>
        <v>83</v>
      </c>
      <c r="F62" s="14">
        <v>83001</v>
      </c>
      <c r="G62" s="16" t="s">
        <v>103</v>
      </c>
      <c r="H62" s="17">
        <v>7000</v>
      </c>
      <c r="I62" s="17">
        <v>0</v>
      </c>
      <c r="J62" s="17">
        <v>7000</v>
      </c>
      <c r="K62" s="17">
        <v>0</v>
      </c>
      <c r="L62" s="17">
        <v>0</v>
      </c>
      <c r="M62" s="17">
        <v>0</v>
      </c>
      <c r="N62" s="17">
        <v>0</v>
      </c>
    </row>
    <row r="63" spans="1:14" x14ac:dyDescent="0.2">
      <c r="A63" s="15">
        <v>6</v>
      </c>
      <c r="B63" s="15">
        <v>3302</v>
      </c>
      <c r="C63" s="2" t="str">
        <f>VLOOKUP(B63,Hoja2!B:C,2,FALSE)</f>
        <v>ADMINISTRACION GENERAL DE CULTURA</v>
      </c>
      <c r="D63" s="3" t="str">
        <f t="shared" si="0"/>
        <v>8</v>
      </c>
      <c r="E63" s="3" t="str">
        <f t="shared" si="1"/>
        <v>83</v>
      </c>
      <c r="F63" s="14">
        <v>83101</v>
      </c>
      <c r="G63" s="16" t="s">
        <v>104</v>
      </c>
      <c r="H63" s="17">
        <v>7000</v>
      </c>
      <c r="I63" s="17">
        <v>0</v>
      </c>
      <c r="J63" s="17">
        <v>7000</v>
      </c>
      <c r="K63" s="17">
        <v>0</v>
      </c>
      <c r="L63" s="17">
        <v>0</v>
      </c>
      <c r="M63" s="17">
        <v>0</v>
      </c>
      <c r="N63" s="17">
        <v>0</v>
      </c>
    </row>
    <row r="64" spans="1:14" x14ac:dyDescent="0.2">
      <c r="A64" s="15">
        <v>6</v>
      </c>
      <c r="B64" s="15">
        <v>3330</v>
      </c>
      <c r="C64" s="2" t="str">
        <f>VLOOKUP(B64,Hoja2!B:C,2,FALSE)</f>
        <v>TEATRO CALDERON</v>
      </c>
      <c r="D64" s="3" t="str">
        <f t="shared" si="0"/>
        <v>1</v>
      </c>
      <c r="E64" s="3" t="str">
        <f t="shared" si="1"/>
        <v>13</v>
      </c>
      <c r="F64" s="14">
        <v>13000</v>
      </c>
      <c r="G64" s="16" t="s">
        <v>57</v>
      </c>
      <c r="H64" s="17">
        <v>214178</v>
      </c>
      <c r="I64" s="17">
        <v>0</v>
      </c>
      <c r="J64" s="17">
        <v>214178</v>
      </c>
      <c r="K64" s="17">
        <v>180000</v>
      </c>
      <c r="L64" s="17">
        <v>180000</v>
      </c>
      <c r="M64" s="17">
        <v>98270.95</v>
      </c>
      <c r="N64" s="17">
        <v>98270.95</v>
      </c>
    </row>
    <row r="65" spans="1:14" x14ac:dyDescent="0.2">
      <c r="A65" s="15">
        <v>6</v>
      </c>
      <c r="B65" s="15">
        <v>3330</v>
      </c>
      <c r="C65" s="2" t="str">
        <f>VLOOKUP(B65,Hoja2!B:C,2,FALSE)</f>
        <v>TEATRO CALDERON</v>
      </c>
      <c r="D65" s="3" t="str">
        <f t="shared" ref="D65:D128" si="2">LEFT(F65,1)</f>
        <v>1</v>
      </c>
      <c r="E65" s="3" t="str">
        <f t="shared" ref="E65:E128" si="3">LEFT(F65,2)</f>
        <v>13</v>
      </c>
      <c r="F65" s="14">
        <v>13002</v>
      </c>
      <c r="G65" s="16" t="s">
        <v>58</v>
      </c>
      <c r="H65" s="17">
        <v>176611</v>
      </c>
      <c r="I65" s="17">
        <v>0</v>
      </c>
      <c r="J65" s="17">
        <v>176611</v>
      </c>
      <c r="K65" s="17">
        <v>140000</v>
      </c>
      <c r="L65" s="17">
        <v>140000</v>
      </c>
      <c r="M65" s="17">
        <v>84887</v>
      </c>
      <c r="N65" s="17">
        <v>84887</v>
      </c>
    </row>
    <row r="66" spans="1:14" x14ac:dyDescent="0.2">
      <c r="A66" s="15">
        <v>6</v>
      </c>
      <c r="B66" s="15">
        <v>3330</v>
      </c>
      <c r="C66" s="2" t="str">
        <f>VLOOKUP(B66,Hoja2!B:C,2,FALSE)</f>
        <v>TEATRO CALDERON</v>
      </c>
      <c r="D66" s="3" t="str">
        <f t="shared" si="2"/>
        <v>1</v>
      </c>
      <c r="E66" s="3" t="str">
        <f t="shared" si="3"/>
        <v>13</v>
      </c>
      <c r="F66" s="14">
        <v>131</v>
      </c>
      <c r="G66" s="16" t="s">
        <v>59</v>
      </c>
      <c r="H66" s="17">
        <v>0</v>
      </c>
      <c r="I66" s="17">
        <v>0</v>
      </c>
      <c r="J66" s="17">
        <v>0</v>
      </c>
      <c r="K66" s="17">
        <v>21000</v>
      </c>
      <c r="L66" s="17">
        <v>21000</v>
      </c>
      <c r="M66" s="17">
        <v>9988.57</v>
      </c>
      <c r="N66" s="17">
        <v>9988.57</v>
      </c>
    </row>
    <row r="67" spans="1:14" x14ac:dyDescent="0.2">
      <c r="A67" s="15">
        <v>6</v>
      </c>
      <c r="B67" s="15">
        <v>3330</v>
      </c>
      <c r="C67" s="2" t="str">
        <f>VLOOKUP(B67,Hoja2!B:C,2,FALSE)</f>
        <v>TEATRO CALDERON</v>
      </c>
      <c r="D67" s="3" t="str">
        <f t="shared" si="2"/>
        <v>1</v>
      </c>
      <c r="E67" s="3" t="str">
        <f t="shared" si="3"/>
        <v>15</v>
      </c>
      <c r="F67" s="14">
        <v>150</v>
      </c>
      <c r="G67" s="16" t="s">
        <v>60</v>
      </c>
      <c r="H67" s="17">
        <v>1845</v>
      </c>
      <c r="I67" s="17">
        <v>0</v>
      </c>
      <c r="J67" s="17">
        <v>1845</v>
      </c>
      <c r="K67" s="17">
        <v>1845</v>
      </c>
      <c r="L67" s="17">
        <v>1845</v>
      </c>
      <c r="M67" s="17">
        <v>1575</v>
      </c>
      <c r="N67" s="17">
        <v>1575</v>
      </c>
    </row>
    <row r="68" spans="1:14" x14ac:dyDescent="0.2">
      <c r="A68" s="15">
        <v>6</v>
      </c>
      <c r="B68" s="15">
        <v>3330</v>
      </c>
      <c r="C68" s="2" t="str">
        <f>VLOOKUP(B68,Hoja2!B:C,2,FALSE)</f>
        <v>TEATRO CALDERON</v>
      </c>
      <c r="D68" s="3" t="str">
        <f t="shared" si="2"/>
        <v>2</v>
      </c>
      <c r="E68" s="3" t="str">
        <f t="shared" si="3"/>
        <v>20</v>
      </c>
      <c r="F68" s="14">
        <v>203</v>
      </c>
      <c r="G68" s="16" t="s">
        <v>66</v>
      </c>
      <c r="H68" s="17">
        <v>10000</v>
      </c>
      <c r="I68" s="17">
        <v>0</v>
      </c>
      <c r="J68" s="17">
        <v>10000</v>
      </c>
      <c r="K68" s="17">
        <v>2845.86</v>
      </c>
      <c r="L68" s="17">
        <v>2845.86</v>
      </c>
      <c r="M68" s="17">
        <v>811.67</v>
      </c>
      <c r="N68" s="17">
        <v>614.79999999999995</v>
      </c>
    </row>
    <row r="69" spans="1:14" x14ac:dyDescent="0.2">
      <c r="A69" s="15">
        <v>6</v>
      </c>
      <c r="B69" s="15">
        <v>3330</v>
      </c>
      <c r="C69" s="2" t="str">
        <f>VLOOKUP(B69,Hoja2!B:C,2,FALSE)</f>
        <v>TEATRO CALDERON</v>
      </c>
      <c r="D69" s="3" t="str">
        <f t="shared" si="2"/>
        <v>2</v>
      </c>
      <c r="E69" s="3" t="str">
        <f t="shared" si="3"/>
        <v>20</v>
      </c>
      <c r="F69" s="14">
        <v>208</v>
      </c>
      <c r="G69" s="16" t="s">
        <v>68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</row>
    <row r="70" spans="1:14" x14ac:dyDescent="0.2">
      <c r="A70" s="15">
        <v>6</v>
      </c>
      <c r="B70" s="15">
        <v>3330</v>
      </c>
      <c r="C70" s="2" t="str">
        <f>VLOOKUP(B70,Hoja2!B:C,2,FALSE)</f>
        <v>TEATRO CALDERON</v>
      </c>
      <c r="D70" s="3" t="str">
        <f t="shared" si="2"/>
        <v>2</v>
      </c>
      <c r="E70" s="3" t="str">
        <f t="shared" si="3"/>
        <v>21</v>
      </c>
      <c r="F70" s="14">
        <v>212</v>
      </c>
      <c r="G70" s="16" t="s">
        <v>69</v>
      </c>
      <c r="H70" s="17">
        <v>15000</v>
      </c>
      <c r="I70" s="17">
        <v>0</v>
      </c>
      <c r="J70" s="17">
        <v>15000</v>
      </c>
      <c r="K70" s="17">
        <v>4547.18</v>
      </c>
      <c r="L70" s="17">
        <v>4547.18</v>
      </c>
      <c r="M70" s="17">
        <v>1391.1</v>
      </c>
      <c r="N70" s="17">
        <v>1391.1</v>
      </c>
    </row>
    <row r="71" spans="1:14" x14ac:dyDescent="0.2">
      <c r="A71" s="15">
        <v>6</v>
      </c>
      <c r="B71" s="15">
        <v>3330</v>
      </c>
      <c r="C71" s="2" t="str">
        <f>VLOOKUP(B71,Hoja2!B:C,2,FALSE)</f>
        <v>TEATRO CALDERON</v>
      </c>
      <c r="D71" s="3" t="str">
        <f t="shared" si="2"/>
        <v>2</v>
      </c>
      <c r="E71" s="3" t="str">
        <f t="shared" si="3"/>
        <v>21</v>
      </c>
      <c r="F71" s="14">
        <v>213</v>
      </c>
      <c r="G71" s="16" t="s">
        <v>70</v>
      </c>
      <c r="H71" s="17">
        <v>89177</v>
      </c>
      <c r="I71" s="17">
        <v>0</v>
      </c>
      <c r="J71" s="17">
        <v>89177</v>
      </c>
      <c r="K71" s="17">
        <v>80837.88</v>
      </c>
      <c r="L71" s="17">
        <v>80837.88</v>
      </c>
      <c r="M71" s="17">
        <v>35750.85</v>
      </c>
      <c r="N71" s="17">
        <v>30152.73</v>
      </c>
    </row>
    <row r="72" spans="1:14" x14ac:dyDescent="0.2">
      <c r="A72" s="15">
        <v>6</v>
      </c>
      <c r="B72" s="15">
        <v>3330</v>
      </c>
      <c r="C72" s="2" t="str">
        <f>VLOOKUP(B72,Hoja2!B:C,2,FALSE)</f>
        <v>TEATRO CALDERON</v>
      </c>
      <c r="D72" s="3" t="str">
        <f t="shared" si="2"/>
        <v>2</v>
      </c>
      <c r="E72" s="3" t="str">
        <f t="shared" si="3"/>
        <v>22</v>
      </c>
      <c r="F72" s="14">
        <v>22000</v>
      </c>
      <c r="G72" s="16" t="s">
        <v>74</v>
      </c>
      <c r="H72" s="17">
        <v>6000</v>
      </c>
      <c r="I72" s="17">
        <v>0</v>
      </c>
      <c r="J72" s="17">
        <v>6000</v>
      </c>
      <c r="K72" s="17">
        <v>0</v>
      </c>
      <c r="L72" s="17">
        <v>0</v>
      </c>
      <c r="M72" s="17">
        <v>0</v>
      </c>
      <c r="N72" s="17">
        <v>0</v>
      </c>
    </row>
    <row r="73" spans="1:14" x14ac:dyDescent="0.2">
      <c r="A73" s="15">
        <v>6</v>
      </c>
      <c r="B73" s="15">
        <v>3330</v>
      </c>
      <c r="C73" s="2" t="str">
        <f>VLOOKUP(B73,Hoja2!B:C,2,FALSE)</f>
        <v>TEATRO CALDERON</v>
      </c>
      <c r="D73" s="3" t="str">
        <f t="shared" si="2"/>
        <v>2</v>
      </c>
      <c r="E73" s="3" t="str">
        <f t="shared" si="3"/>
        <v>22</v>
      </c>
      <c r="F73" s="14">
        <v>22001</v>
      </c>
      <c r="G73" s="16" t="s">
        <v>75</v>
      </c>
      <c r="H73" s="17">
        <v>1000</v>
      </c>
      <c r="I73" s="17">
        <v>0</v>
      </c>
      <c r="J73" s="17">
        <v>1000</v>
      </c>
      <c r="K73" s="17">
        <v>1361.31</v>
      </c>
      <c r="L73" s="17">
        <v>1361.31</v>
      </c>
      <c r="M73" s="17">
        <v>1361.31</v>
      </c>
      <c r="N73" s="17">
        <v>1361.31</v>
      </c>
    </row>
    <row r="74" spans="1:14" x14ac:dyDescent="0.2">
      <c r="A74" s="15">
        <v>6</v>
      </c>
      <c r="B74" s="15">
        <v>3330</v>
      </c>
      <c r="C74" s="2" t="str">
        <f>VLOOKUP(B74,Hoja2!B:C,2,FALSE)</f>
        <v>TEATRO CALDERON</v>
      </c>
      <c r="D74" s="3" t="str">
        <f t="shared" si="2"/>
        <v>2</v>
      </c>
      <c r="E74" s="3" t="str">
        <f t="shared" si="3"/>
        <v>22</v>
      </c>
      <c r="F74" s="14">
        <v>22100</v>
      </c>
      <c r="G74" s="16" t="s">
        <v>77</v>
      </c>
      <c r="H74" s="17">
        <v>135000</v>
      </c>
      <c r="I74" s="17">
        <v>0</v>
      </c>
      <c r="J74" s="17">
        <v>135000</v>
      </c>
      <c r="K74" s="17">
        <v>135000</v>
      </c>
      <c r="L74" s="17">
        <v>135000</v>
      </c>
      <c r="M74" s="17">
        <v>52247.08</v>
      </c>
      <c r="N74" s="17">
        <v>43745.23</v>
      </c>
    </row>
    <row r="75" spans="1:14" x14ac:dyDescent="0.2">
      <c r="A75" s="15">
        <v>6</v>
      </c>
      <c r="B75" s="15">
        <v>3330</v>
      </c>
      <c r="C75" s="2" t="str">
        <f>VLOOKUP(B75,Hoja2!B:C,2,FALSE)</f>
        <v>TEATRO CALDERON</v>
      </c>
      <c r="D75" s="3" t="str">
        <f t="shared" si="2"/>
        <v>2</v>
      </c>
      <c r="E75" s="3" t="str">
        <f t="shared" si="3"/>
        <v>22</v>
      </c>
      <c r="F75" s="14">
        <v>22102</v>
      </c>
      <c r="G75" s="16" t="s">
        <v>79</v>
      </c>
      <c r="H75" s="17">
        <v>57000</v>
      </c>
      <c r="I75" s="17">
        <v>0</v>
      </c>
      <c r="J75" s="17">
        <v>57000</v>
      </c>
      <c r="K75" s="17">
        <v>50029.96</v>
      </c>
      <c r="L75" s="17">
        <v>50029.96</v>
      </c>
      <c r="M75" s="17">
        <v>37429.96</v>
      </c>
      <c r="N75" s="17">
        <v>35489.5</v>
      </c>
    </row>
    <row r="76" spans="1:14" x14ac:dyDescent="0.2">
      <c r="A76" s="15">
        <v>6</v>
      </c>
      <c r="B76" s="15">
        <v>3330</v>
      </c>
      <c r="C76" s="2" t="str">
        <f>VLOOKUP(B76,Hoja2!B:C,2,FALSE)</f>
        <v>TEATRO CALDERON</v>
      </c>
      <c r="D76" s="3" t="str">
        <f t="shared" si="2"/>
        <v>2</v>
      </c>
      <c r="E76" s="3" t="str">
        <f t="shared" si="3"/>
        <v>22</v>
      </c>
      <c r="F76" s="14">
        <v>22199</v>
      </c>
      <c r="G76" s="16" t="s">
        <v>83</v>
      </c>
      <c r="H76" s="17">
        <v>35000</v>
      </c>
      <c r="I76" s="17">
        <v>0</v>
      </c>
      <c r="J76" s="17">
        <v>35000</v>
      </c>
      <c r="K76" s="17">
        <v>49196.87</v>
      </c>
      <c r="L76" s="17">
        <v>49196.87</v>
      </c>
      <c r="M76" s="17">
        <v>18038.509999999998</v>
      </c>
      <c r="N76" s="17">
        <v>15377.7</v>
      </c>
    </row>
    <row r="77" spans="1:14" x14ac:dyDescent="0.2">
      <c r="A77" s="15">
        <v>6</v>
      </c>
      <c r="B77" s="15">
        <v>3330</v>
      </c>
      <c r="C77" s="2" t="str">
        <f>VLOOKUP(B77,Hoja2!B:C,2,FALSE)</f>
        <v>TEATRO CALDERON</v>
      </c>
      <c r="D77" s="3" t="str">
        <f t="shared" si="2"/>
        <v>2</v>
      </c>
      <c r="E77" s="3" t="str">
        <f t="shared" si="3"/>
        <v>22</v>
      </c>
      <c r="F77" s="14">
        <v>22200</v>
      </c>
      <c r="G77" s="16" t="s">
        <v>84</v>
      </c>
      <c r="H77" s="17">
        <v>1000</v>
      </c>
      <c r="I77" s="17">
        <v>0</v>
      </c>
      <c r="J77" s="17">
        <v>1000</v>
      </c>
      <c r="K77" s="17">
        <v>0</v>
      </c>
      <c r="L77" s="17">
        <v>0</v>
      </c>
      <c r="M77" s="17">
        <v>0</v>
      </c>
      <c r="N77" s="17">
        <v>0</v>
      </c>
    </row>
    <row r="78" spans="1:14" x14ac:dyDescent="0.2">
      <c r="A78" s="15">
        <v>6</v>
      </c>
      <c r="B78" s="15">
        <v>3330</v>
      </c>
      <c r="C78" s="2" t="str">
        <f>VLOOKUP(B78,Hoja2!B:C,2,FALSE)</f>
        <v>TEATRO CALDERON</v>
      </c>
      <c r="D78" s="3" t="str">
        <f t="shared" si="2"/>
        <v>2</v>
      </c>
      <c r="E78" s="3" t="str">
        <f t="shared" si="3"/>
        <v>22</v>
      </c>
      <c r="F78" s="14">
        <v>22203</v>
      </c>
      <c r="G78" s="16" t="s">
        <v>86</v>
      </c>
      <c r="H78" s="17">
        <v>1000</v>
      </c>
      <c r="I78" s="17">
        <v>0</v>
      </c>
      <c r="J78" s="17">
        <v>1000</v>
      </c>
      <c r="K78" s="17">
        <v>423.5</v>
      </c>
      <c r="L78" s="17">
        <v>423.5</v>
      </c>
      <c r="M78" s="17">
        <v>0</v>
      </c>
      <c r="N78" s="17">
        <v>0</v>
      </c>
    </row>
    <row r="79" spans="1:14" x14ac:dyDescent="0.2">
      <c r="A79" s="15">
        <v>6</v>
      </c>
      <c r="B79" s="15">
        <v>3330</v>
      </c>
      <c r="C79" s="2" t="str">
        <f>VLOOKUP(B79,Hoja2!B:C,2,FALSE)</f>
        <v>TEATRO CALDERON</v>
      </c>
      <c r="D79" s="3" t="str">
        <f t="shared" si="2"/>
        <v>2</v>
      </c>
      <c r="E79" s="3" t="str">
        <f t="shared" si="3"/>
        <v>22</v>
      </c>
      <c r="F79" s="14">
        <v>223</v>
      </c>
      <c r="G79" s="16" t="s">
        <v>87</v>
      </c>
      <c r="H79" s="17">
        <v>19000</v>
      </c>
      <c r="I79" s="17">
        <v>0</v>
      </c>
      <c r="J79" s="17">
        <v>19000</v>
      </c>
      <c r="K79" s="17">
        <v>19447.419999999998</v>
      </c>
      <c r="L79" s="17">
        <v>19447.419999999998</v>
      </c>
      <c r="M79" s="17">
        <v>19095.16</v>
      </c>
      <c r="N79" s="17">
        <v>19095.16</v>
      </c>
    </row>
    <row r="80" spans="1:14" x14ac:dyDescent="0.2">
      <c r="A80" s="15">
        <v>6</v>
      </c>
      <c r="B80" s="15">
        <v>3330</v>
      </c>
      <c r="C80" s="2" t="str">
        <f>VLOOKUP(B80,Hoja2!B:C,2,FALSE)</f>
        <v>TEATRO CALDERON</v>
      </c>
      <c r="D80" s="3" t="str">
        <f t="shared" si="2"/>
        <v>2</v>
      </c>
      <c r="E80" s="3" t="str">
        <f t="shared" si="3"/>
        <v>22</v>
      </c>
      <c r="F80" s="14">
        <v>224</v>
      </c>
      <c r="G80" s="16" t="s">
        <v>88</v>
      </c>
      <c r="H80" s="17">
        <v>1000</v>
      </c>
      <c r="I80" s="17">
        <v>0</v>
      </c>
      <c r="J80" s="17">
        <v>1000</v>
      </c>
      <c r="K80" s="17">
        <v>648.9</v>
      </c>
      <c r="L80" s="17">
        <v>648.9</v>
      </c>
      <c r="M80" s="17">
        <v>0</v>
      </c>
      <c r="N80" s="17">
        <v>0</v>
      </c>
    </row>
    <row r="81" spans="1:14" x14ac:dyDescent="0.2">
      <c r="A81" s="15">
        <v>6</v>
      </c>
      <c r="B81" s="15">
        <v>3330</v>
      </c>
      <c r="C81" s="2" t="str">
        <f>VLOOKUP(B81,Hoja2!B:C,2,FALSE)</f>
        <v>TEATRO CALDERON</v>
      </c>
      <c r="D81" s="3" t="str">
        <f t="shared" si="2"/>
        <v>2</v>
      </c>
      <c r="E81" s="3" t="str">
        <f t="shared" si="3"/>
        <v>22</v>
      </c>
      <c r="F81" s="14">
        <v>22601</v>
      </c>
      <c r="G81" s="16" t="s">
        <v>89</v>
      </c>
      <c r="H81" s="17">
        <v>1000</v>
      </c>
      <c r="I81" s="17">
        <v>0</v>
      </c>
      <c r="J81" s="17">
        <v>1000</v>
      </c>
      <c r="K81" s="17">
        <v>959.89</v>
      </c>
      <c r="L81" s="17">
        <v>959.89</v>
      </c>
      <c r="M81" s="17">
        <v>959.89</v>
      </c>
      <c r="N81" s="17">
        <v>959.89</v>
      </c>
    </row>
    <row r="82" spans="1:14" x14ac:dyDescent="0.2">
      <c r="A82" s="15">
        <v>6</v>
      </c>
      <c r="B82" s="15">
        <v>3330</v>
      </c>
      <c r="C82" s="2" t="str">
        <f>VLOOKUP(B82,Hoja2!B:C,2,FALSE)</f>
        <v>TEATRO CALDERON</v>
      </c>
      <c r="D82" s="3" t="str">
        <f t="shared" si="2"/>
        <v>2</v>
      </c>
      <c r="E82" s="3" t="str">
        <f t="shared" si="3"/>
        <v>22</v>
      </c>
      <c r="F82" s="14">
        <v>22602</v>
      </c>
      <c r="G82" s="16" t="s">
        <v>90</v>
      </c>
      <c r="H82" s="17">
        <v>25000</v>
      </c>
      <c r="I82" s="17">
        <v>5000</v>
      </c>
      <c r="J82" s="17">
        <v>30000</v>
      </c>
      <c r="K82" s="17">
        <v>34835.93</v>
      </c>
      <c r="L82" s="17">
        <v>34835.93</v>
      </c>
      <c r="M82" s="17">
        <v>20927.53</v>
      </c>
      <c r="N82" s="17">
        <v>16754.02</v>
      </c>
    </row>
    <row r="83" spans="1:14" x14ac:dyDescent="0.2">
      <c r="A83" s="15">
        <v>6</v>
      </c>
      <c r="B83" s="15">
        <v>3330</v>
      </c>
      <c r="C83" s="2" t="str">
        <f>VLOOKUP(B83,Hoja2!B:C,2,FALSE)</f>
        <v>TEATRO CALDERON</v>
      </c>
      <c r="D83" s="3" t="str">
        <f t="shared" si="2"/>
        <v>2</v>
      </c>
      <c r="E83" s="3" t="str">
        <f t="shared" si="3"/>
        <v>22</v>
      </c>
      <c r="F83" s="14">
        <v>22606</v>
      </c>
      <c r="G83" s="16" t="s">
        <v>105</v>
      </c>
      <c r="H83" s="17">
        <v>19000</v>
      </c>
      <c r="I83" s="17">
        <v>0</v>
      </c>
      <c r="J83" s="17">
        <v>19000</v>
      </c>
      <c r="K83" s="17">
        <v>300</v>
      </c>
      <c r="L83" s="17">
        <v>300</v>
      </c>
      <c r="M83" s="17">
        <v>300</v>
      </c>
      <c r="N83" s="17">
        <v>300</v>
      </c>
    </row>
    <row r="84" spans="1:14" x14ac:dyDescent="0.2">
      <c r="A84" s="15">
        <v>6</v>
      </c>
      <c r="B84" s="15">
        <v>3330</v>
      </c>
      <c r="C84" s="2" t="str">
        <f>VLOOKUP(B84,Hoja2!B:C,2,FALSE)</f>
        <v>TEATRO CALDERON</v>
      </c>
      <c r="D84" s="3" t="str">
        <f t="shared" si="2"/>
        <v>2</v>
      </c>
      <c r="E84" s="3" t="str">
        <f t="shared" si="3"/>
        <v>22</v>
      </c>
      <c r="F84" s="14">
        <v>22609</v>
      </c>
      <c r="G84" s="16" t="s">
        <v>106</v>
      </c>
      <c r="H84" s="17">
        <v>1334968</v>
      </c>
      <c r="I84" s="17">
        <v>150000</v>
      </c>
      <c r="J84" s="17">
        <v>1484968</v>
      </c>
      <c r="K84" s="17">
        <v>1332121</v>
      </c>
      <c r="L84" s="17">
        <v>1332121</v>
      </c>
      <c r="M84" s="17">
        <v>1303880.98</v>
      </c>
      <c r="N84" s="17">
        <v>1266825.98</v>
      </c>
    </row>
    <row r="85" spans="1:14" x14ac:dyDescent="0.2">
      <c r="A85" s="15">
        <v>6</v>
      </c>
      <c r="B85" s="15">
        <v>3330</v>
      </c>
      <c r="C85" s="2" t="str">
        <f>VLOOKUP(B85,Hoja2!B:C,2,FALSE)</f>
        <v>TEATRO CALDERON</v>
      </c>
      <c r="D85" s="3" t="str">
        <f t="shared" si="2"/>
        <v>2</v>
      </c>
      <c r="E85" s="3" t="str">
        <f t="shared" si="3"/>
        <v>22</v>
      </c>
      <c r="F85" s="14">
        <v>22699</v>
      </c>
      <c r="G85" s="16" t="s">
        <v>93</v>
      </c>
      <c r="H85" s="17">
        <v>120000</v>
      </c>
      <c r="I85" s="17">
        <v>75000</v>
      </c>
      <c r="J85" s="17">
        <v>195000</v>
      </c>
      <c r="K85" s="17">
        <v>179343.57</v>
      </c>
      <c r="L85" s="17">
        <v>179343.57</v>
      </c>
      <c r="M85" s="17">
        <v>160324.92000000001</v>
      </c>
      <c r="N85" s="17">
        <v>158132.22</v>
      </c>
    </row>
    <row r="86" spans="1:14" x14ac:dyDescent="0.2">
      <c r="A86" s="15">
        <v>6</v>
      </c>
      <c r="B86" s="15">
        <v>3330</v>
      </c>
      <c r="C86" s="2" t="str">
        <f>VLOOKUP(B86,Hoja2!B:C,2,FALSE)</f>
        <v>TEATRO CALDERON</v>
      </c>
      <c r="D86" s="3" t="str">
        <f t="shared" si="2"/>
        <v>2</v>
      </c>
      <c r="E86" s="3" t="str">
        <f t="shared" si="3"/>
        <v>22</v>
      </c>
      <c r="F86" s="14">
        <v>22700</v>
      </c>
      <c r="G86" s="16" t="s">
        <v>94</v>
      </c>
      <c r="H86" s="17">
        <v>158268</v>
      </c>
      <c r="I86" s="17">
        <v>0</v>
      </c>
      <c r="J86" s="17">
        <v>158268</v>
      </c>
      <c r="K86" s="17">
        <v>158268</v>
      </c>
      <c r="L86" s="17">
        <v>158268</v>
      </c>
      <c r="M86" s="17">
        <v>62969.3</v>
      </c>
      <c r="N86" s="17">
        <v>50375.44</v>
      </c>
    </row>
    <row r="87" spans="1:14" x14ac:dyDescent="0.2">
      <c r="A87" s="15">
        <v>6</v>
      </c>
      <c r="B87" s="15">
        <v>3330</v>
      </c>
      <c r="C87" s="2" t="str">
        <f>VLOOKUP(B87,Hoja2!B:C,2,FALSE)</f>
        <v>TEATRO CALDERON</v>
      </c>
      <c r="D87" s="3" t="str">
        <f t="shared" si="2"/>
        <v>2</v>
      </c>
      <c r="E87" s="3" t="str">
        <f t="shared" si="3"/>
        <v>22</v>
      </c>
      <c r="F87" s="14">
        <v>22701</v>
      </c>
      <c r="G87" s="16" t="s">
        <v>95</v>
      </c>
      <c r="H87" s="17">
        <v>212744</v>
      </c>
      <c r="I87" s="17">
        <v>0</v>
      </c>
      <c r="J87" s="17">
        <v>212744</v>
      </c>
      <c r="K87" s="17">
        <v>207248.49</v>
      </c>
      <c r="L87" s="17">
        <v>207248.49</v>
      </c>
      <c r="M87" s="17">
        <v>96579.07</v>
      </c>
      <c r="N87" s="17">
        <v>68668.58</v>
      </c>
    </row>
    <row r="88" spans="1:14" x14ac:dyDescent="0.2">
      <c r="A88" s="15">
        <v>6</v>
      </c>
      <c r="B88" s="15">
        <v>3330</v>
      </c>
      <c r="C88" s="2" t="str">
        <f>VLOOKUP(B88,Hoja2!B:C,2,FALSE)</f>
        <v>TEATRO CALDERON</v>
      </c>
      <c r="D88" s="3" t="str">
        <f t="shared" si="2"/>
        <v>2</v>
      </c>
      <c r="E88" s="3" t="str">
        <f t="shared" si="3"/>
        <v>22</v>
      </c>
      <c r="F88" s="14">
        <v>22706</v>
      </c>
      <c r="G88" s="16" t="s">
        <v>96</v>
      </c>
      <c r="H88" s="17">
        <v>1000</v>
      </c>
      <c r="I88" s="17">
        <v>0</v>
      </c>
      <c r="J88" s="17">
        <v>1000</v>
      </c>
      <c r="K88" s="17">
        <v>0</v>
      </c>
      <c r="L88" s="17">
        <v>0</v>
      </c>
      <c r="M88" s="17">
        <v>0</v>
      </c>
      <c r="N88" s="17">
        <v>0</v>
      </c>
    </row>
    <row r="89" spans="1:14" x14ac:dyDescent="0.2">
      <c r="A89" s="15">
        <v>6</v>
      </c>
      <c r="B89" s="15">
        <v>3330</v>
      </c>
      <c r="C89" s="2" t="str">
        <f>VLOOKUP(B89,Hoja2!B:C,2,FALSE)</f>
        <v>TEATRO CALDERON</v>
      </c>
      <c r="D89" s="3" t="str">
        <f t="shared" si="2"/>
        <v>2</v>
      </c>
      <c r="E89" s="3" t="str">
        <f t="shared" si="3"/>
        <v>22</v>
      </c>
      <c r="F89" s="14">
        <v>22799</v>
      </c>
      <c r="G89" s="16" t="s">
        <v>97</v>
      </c>
      <c r="H89" s="17">
        <v>643822</v>
      </c>
      <c r="I89" s="17">
        <v>150000</v>
      </c>
      <c r="J89" s="17">
        <v>793822</v>
      </c>
      <c r="K89" s="17">
        <v>638610.15</v>
      </c>
      <c r="L89" s="17">
        <v>638610.15</v>
      </c>
      <c r="M89" s="17">
        <v>371968.73</v>
      </c>
      <c r="N89" s="17">
        <v>327403.08</v>
      </c>
    </row>
    <row r="90" spans="1:14" x14ac:dyDescent="0.2">
      <c r="A90" s="15">
        <v>6</v>
      </c>
      <c r="B90" s="15">
        <v>3330</v>
      </c>
      <c r="C90" s="2" t="str">
        <f>VLOOKUP(B90,Hoja2!B:C,2,FALSE)</f>
        <v>TEATRO CALDERON</v>
      </c>
      <c r="D90" s="3" t="str">
        <f t="shared" si="2"/>
        <v>2</v>
      </c>
      <c r="E90" s="3" t="str">
        <f t="shared" si="3"/>
        <v>23</v>
      </c>
      <c r="F90" s="14">
        <v>23020</v>
      </c>
      <c r="G90" s="16" t="s">
        <v>98</v>
      </c>
      <c r="H90" s="17">
        <v>300</v>
      </c>
      <c r="I90" s="17">
        <v>0</v>
      </c>
      <c r="J90" s="17">
        <v>300</v>
      </c>
      <c r="K90" s="17">
        <v>620.28</v>
      </c>
      <c r="L90" s="17">
        <v>620.28</v>
      </c>
      <c r="M90" s="17">
        <v>620.28</v>
      </c>
      <c r="N90" s="17">
        <v>620.28</v>
      </c>
    </row>
    <row r="91" spans="1:14" x14ac:dyDescent="0.2">
      <c r="A91" s="15">
        <v>6</v>
      </c>
      <c r="B91" s="15">
        <v>3330</v>
      </c>
      <c r="C91" s="2" t="str">
        <f>VLOOKUP(B91,Hoja2!B:C,2,FALSE)</f>
        <v>TEATRO CALDERON</v>
      </c>
      <c r="D91" s="3" t="str">
        <f t="shared" si="2"/>
        <v>2</v>
      </c>
      <c r="E91" s="3" t="str">
        <f t="shared" si="3"/>
        <v>23</v>
      </c>
      <c r="F91" s="14">
        <v>23120</v>
      </c>
      <c r="G91" s="16" t="s">
        <v>99</v>
      </c>
      <c r="H91" s="17">
        <v>300</v>
      </c>
      <c r="I91" s="17">
        <v>0</v>
      </c>
      <c r="J91" s="17">
        <v>300</v>
      </c>
      <c r="K91" s="17">
        <v>0</v>
      </c>
      <c r="L91" s="17">
        <v>0</v>
      </c>
      <c r="M91" s="17">
        <v>0</v>
      </c>
      <c r="N91" s="17">
        <v>0</v>
      </c>
    </row>
    <row r="92" spans="1:14" x14ac:dyDescent="0.2">
      <c r="A92" s="15">
        <v>6</v>
      </c>
      <c r="B92" s="15">
        <v>3330</v>
      </c>
      <c r="C92" s="2" t="str">
        <f>VLOOKUP(B92,Hoja2!B:C,2,FALSE)</f>
        <v>TEATRO CALDERON</v>
      </c>
      <c r="D92" s="3" t="str">
        <f t="shared" si="2"/>
        <v>4</v>
      </c>
      <c r="E92" s="3" t="str">
        <f t="shared" si="3"/>
        <v>48</v>
      </c>
      <c r="F92" s="14">
        <v>481</v>
      </c>
      <c r="G92" s="16" t="s">
        <v>107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</row>
    <row r="93" spans="1:14" x14ac:dyDescent="0.2">
      <c r="A93" s="15">
        <v>6</v>
      </c>
      <c r="B93" s="15">
        <v>3330</v>
      </c>
      <c r="C93" s="2" t="str">
        <f>VLOOKUP(B93,Hoja2!B:C,2,FALSE)</f>
        <v>TEATRO CALDERON</v>
      </c>
      <c r="D93" s="3" t="str">
        <f t="shared" si="2"/>
        <v>4</v>
      </c>
      <c r="E93" s="3" t="str">
        <f t="shared" si="3"/>
        <v>48</v>
      </c>
      <c r="F93" s="14">
        <v>482</v>
      </c>
      <c r="G93" s="16" t="s">
        <v>116</v>
      </c>
      <c r="H93" s="17">
        <v>23000</v>
      </c>
      <c r="I93" s="17">
        <v>0</v>
      </c>
      <c r="J93" s="17">
        <v>23000</v>
      </c>
      <c r="K93" s="17">
        <v>0</v>
      </c>
      <c r="L93" s="17">
        <v>0</v>
      </c>
      <c r="M93" s="17">
        <v>0</v>
      </c>
      <c r="N93" s="17">
        <v>0</v>
      </c>
    </row>
    <row r="94" spans="1:14" x14ac:dyDescent="0.2">
      <c r="A94" s="15">
        <v>6</v>
      </c>
      <c r="B94" s="15">
        <v>3330</v>
      </c>
      <c r="C94" s="2" t="str">
        <f>VLOOKUP(B94,Hoja2!B:C,2,FALSE)</f>
        <v>TEATRO CALDERON</v>
      </c>
      <c r="D94" s="3" t="str">
        <f t="shared" si="2"/>
        <v>6</v>
      </c>
      <c r="E94" s="3" t="str">
        <f t="shared" si="3"/>
        <v>62</v>
      </c>
      <c r="F94" s="14">
        <v>623</v>
      </c>
      <c r="G94" s="16" t="s">
        <v>113</v>
      </c>
      <c r="H94" s="17">
        <v>7108</v>
      </c>
      <c r="I94" s="17">
        <v>0</v>
      </c>
      <c r="J94" s="17">
        <v>7108</v>
      </c>
      <c r="K94" s="17">
        <v>0</v>
      </c>
      <c r="L94" s="17">
        <v>0</v>
      </c>
      <c r="M94" s="17">
        <v>0</v>
      </c>
      <c r="N94" s="17">
        <v>0</v>
      </c>
    </row>
    <row r="95" spans="1:14" x14ac:dyDescent="0.2">
      <c r="A95" s="15">
        <v>6</v>
      </c>
      <c r="B95" s="15">
        <v>3330</v>
      </c>
      <c r="C95" s="2" t="str">
        <f>VLOOKUP(B95,Hoja2!B:C,2,FALSE)</f>
        <v>TEATRO CALDERON</v>
      </c>
      <c r="D95" s="3" t="str">
        <f t="shared" si="2"/>
        <v>6</v>
      </c>
      <c r="E95" s="3" t="str">
        <f t="shared" si="3"/>
        <v>63</v>
      </c>
      <c r="F95" s="14">
        <v>633</v>
      </c>
      <c r="G95" s="16" t="s">
        <v>114</v>
      </c>
      <c r="H95" s="17">
        <v>0</v>
      </c>
      <c r="I95" s="17">
        <v>219683.20000000001</v>
      </c>
      <c r="J95" s="17">
        <v>219683.20000000001</v>
      </c>
      <c r="K95" s="17">
        <v>223478.53</v>
      </c>
      <c r="L95" s="17">
        <v>142683.20000000001</v>
      </c>
      <c r="M95" s="17">
        <v>119144.85</v>
      </c>
      <c r="N95" s="17">
        <v>119144.85</v>
      </c>
    </row>
    <row r="96" spans="1:14" x14ac:dyDescent="0.2">
      <c r="A96" s="15">
        <v>6</v>
      </c>
      <c r="B96" s="15">
        <v>3330</v>
      </c>
      <c r="C96" s="2" t="str">
        <f>VLOOKUP(B96,Hoja2!B:C,2,FALSE)</f>
        <v>TEATRO CALDERON</v>
      </c>
      <c r="D96" s="3" t="str">
        <f t="shared" si="2"/>
        <v>6</v>
      </c>
      <c r="E96" s="3" t="str">
        <f t="shared" si="3"/>
        <v>63</v>
      </c>
      <c r="F96" s="14">
        <v>639</v>
      </c>
      <c r="G96" s="16" t="s">
        <v>111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</row>
    <row r="97" spans="1:14" x14ac:dyDescent="0.2">
      <c r="A97" s="15">
        <v>6</v>
      </c>
      <c r="B97" s="15">
        <v>3331</v>
      </c>
      <c r="C97" s="2" t="str">
        <f>VLOOKUP(B97,Hoja2!B:C,2,FALSE)</f>
        <v>MUSEOS Y ARTES PLÁSTICAS</v>
      </c>
      <c r="D97" s="3" t="str">
        <f t="shared" si="2"/>
        <v>1</v>
      </c>
      <c r="E97" s="3" t="str">
        <f t="shared" si="3"/>
        <v>12</v>
      </c>
      <c r="F97" s="14">
        <v>12003</v>
      </c>
      <c r="G97" s="16" t="s">
        <v>51</v>
      </c>
      <c r="H97" s="17">
        <v>12488</v>
      </c>
      <c r="I97" s="17">
        <v>0</v>
      </c>
      <c r="J97" s="17">
        <v>12488</v>
      </c>
      <c r="K97" s="17">
        <v>12200</v>
      </c>
      <c r="L97" s="17">
        <v>12200</v>
      </c>
      <c r="M97" s="17">
        <v>6182.2</v>
      </c>
      <c r="N97" s="17">
        <v>6182.2</v>
      </c>
    </row>
    <row r="98" spans="1:14" x14ac:dyDescent="0.2">
      <c r="A98" s="15">
        <v>6</v>
      </c>
      <c r="B98" s="15">
        <v>3331</v>
      </c>
      <c r="C98" s="2" t="str">
        <f>VLOOKUP(B98,Hoja2!B:C,2,FALSE)</f>
        <v>MUSEOS Y ARTES PLÁSTICAS</v>
      </c>
      <c r="D98" s="3" t="str">
        <f t="shared" si="2"/>
        <v>1</v>
      </c>
      <c r="E98" s="3" t="str">
        <f t="shared" si="3"/>
        <v>12</v>
      </c>
      <c r="F98" s="14">
        <v>12006</v>
      </c>
      <c r="G98" s="16" t="s">
        <v>53</v>
      </c>
      <c r="H98" s="17">
        <v>5027</v>
      </c>
      <c r="I98" s="17">
        <v>0</v>
      </c>
      <c r="J98" s="17">
        <v>5027</v>
      </c>
      <c r="K98" s="17">
        <v>5000</v>
      </c>
      <c r="L98" s="17">
        <v>5000</v>
      </c>
      <c r="M98" s="17">
        <v>2488.31</v>
      </c>
      <c r="N98" s="17">
        <v>2488.31</v>
      </c>
    </row>
    <row r="99" spans="1:14" x14ac:dyDescent="0.2">
      <c r="A99" s="15">
        <v>6</v>
      </c>
      <c r="B99" s="15">
        <v>3331</v>
      </c>
      <c r="C99" s="2" t="str">
        <f>VLOOKUP(B99,Hoja2!B:C,2,FALSE)</f>
        <v>MUSEOS Y ARTES PLÁSTICAS</v>
      </c>
      <c r="D99" s="3" t="str">
        <f t="shared" si="2"/>
        <v>1</v>
      </c>
      <c r="E99" s="3" t="str">
        <f t="shared" si="3"/>
        <v>12</v>
      </c>
      <c r="F99" s="14">
        <v>12100</v>
      </c>
      <c r="G99" s="16" t="s">
        <v>54</v>
      </c>
      <c r="H99" s="17">
        <v>7778</v>
      </c>
      <c r="I99" s="17">
        <v>0</v>
      </c>
      <c r="J99" s="17">
        <v>7778</v>
      </c>
      <c r="K99" s="17">
        <v>7750</v>
      </c>
      <c r="L99" s="17">
        <v>7750</v>
      </c>
      <c r="M99" s="17">
        <v>3850.07</v>
      </c>
      <c r="N99" s="17">
        <v>3850.07</v>
      </c>
    </row>
    <row r="100" spans="1:14" x14ac:dyDescent="0.2">
      <c r="A100" s="15">
        <v>6</v>
      </c>
      <c r="B100" s="15">
        <v>3331</v>
      </c>
      <c r="C100" s="2" t="str">
        <f>VLOOKUP(B100,Hoja2!B:C,2,FALSE)</f>
        <v>MUSEOS Y ARTES PLÁSTICAS</v>
      </c>
      <c r="D100" s="3" t="str">
        <f t="shared" si="2"/>
        <v>1</v>
      </c>
      <c r="E100" s="3" t="str">
        <f t="shared" si="3"/>
        <v>12</v>
      </c>
      <c r="F100" s="14">
        <v>12101</v>
      </c>
      <c r="G100" s="16" t="s">
        <v>55</v>
      </c>
      <c r="H100" s="17">
        <v>15394</v>
      </c>
      <c r="I100" s="17">
        <v>0</v>
      </c>
      <c r="J100" s="17">
        <v>15394</v>
      </c>
      <c r="K100" s="17">
        <v>14500</v>
      </c>
      <c r="L100" s="17">
        <v>14500</v>
      </c>
      <c r="M100" s="17">
        <v>7620.55</v>
      </c>
      <c r="N100" s="17">
        <v>7620.55</v>
      </c>
    </row>
    <row r="101" spans="1:14" x14ac:dyDescent="0.2">
      <c r="A101" s="15">
        <v>6</v>
      </c>
      <c r="B101" s="15">
        <v>3331</v>
      </c>
      <c r="C101" s="2" t="str">
        <f>VLOOKUP(B101,Hoja2!B:C,2,FALSE)</f>
        <v>MUSEOS Y ARTES PLÁSTICAS</v>
      </c>
      <c r="D101" s="3" t="str">
        <f t="shared" si="2"/>
        <v>1</v>
      </c>
      <c r="E101" s="3" t="str">
        <f t="shared" si="3"/>
        <v>12</v>
      </c>
      <c r="F101" s="14">
        <v>12103</v>
      </c>
      <c r="G101" s="16" t="s">
        <v>56</v>
      </c>
      <c r="H101" s="17">
        <v>2360</v>
      </c>
      <c r="I101" s="17">
        <v>0</v>
      </c>
      <c r="J101" s="17">
        <v>2360</v>
      </c>
      <c r="K101" s="17">
        <v>2500</v>
      </c>
      <c r="L101" s="17">
        <v>2500</v>
      </c>
      <c r="M101" s="17">
        <v>1302.8499999999999</v>
      </c>
      <c r="N101" s="17">
        <v>1302.8499999999999</v>
      </c>
    </row>
    <row r="102" spans="1:14" x14ac:dyDescent="0.2">
      <c r="A102" s="15">
        <v>6</v>
      </c>
      <c r="B102" s="15">
        <v>3331</v>
      </c>
      <c r="C102" s="2" t="str">
        <f>VLOOKUP(B102,Hoja2!B:C,2,FALSE)</f>
        <v>MUSEOS Y ARTES PLÁSTICAS</v>
      </c>
      <c r="D102" s="3" t="str">
        <f t="shared" si="2"/>
        <v>1</v>
      </c>
      <c r="E102" s="3" t="str">
        <f t="shared" si="3"/>
        <v>13</v>
      </c>
      <c r="F102" s="14">
        <v>13000</v>
      </c>
      <c r="G102" s="16" t="s">
        <v>57</v>
      </c>
      <c r="H102" s="17">
        <v>20469</v>
      </c>
      <c r="I102" s="17">
        <v>0</v>
      </c>
      <c r="J102" s="17">
        <v>20469</v>
      </c>
      <c r="K102" s="17">
        <v>20500</v>
      </c>
      <c r="L102" s="17">
        <v>20500</v>
      </c>
      <c r="M102" s="17">
        <v>10252.530000000001</v>
      </c>
      <c r="N102" s="17">
        <v>10252.530000000001</v>
      </c>
    </row>
    <row r="103" spans="1:14" x14ac:dyDescent="0.2">
      <c r="A103" s="15">
        <v>6</v>
      </c>
      <c r="B103" s="15">
        <v>3331</v>
      </c>
      <c r="C103" s="2" t="str">
        <f>VLOOKUP(B103,Hoja2!B:C,2,FALSE)</f>
        <v>MUSEOS Y ARTES PLÁSTICAS</v>
      </c>
      <c r="D103" s="3" t="str">
        <f t="shared" si="2"/>
        <v>1</v>
      </c>
      <c r="E103" s="3" t="str">
        <f t="shared" si="3"/>
        <v>13</v>
      </c>
      <c r="F103" s="14">
        <v>13002</v>
      </c>
      <c r="G103" s="16" t="s">
        <v>58</v>
      </c>
      <c r="H103" s="17">
        <v>23145</v>
      </c>
      <c r="I103" s="17">
        <v>0</v>
      </c>
      <c r="J103" s="17">
        <v>23145</v>
      </c>
      <c r="K103" s="17">
        <v>23500</v>
      </c>
      <c r="L103" s="17">
        <v>23500</v>
      </c>
      <c r="M103" s="17">
        <v>11457.5</v>
      </c>
      <c r="N103" s="17">
        <v>11457.5</v>
      </c>
    </row>
    <row r="104" spans="1:14" x14ac:dyDescent="0.2">
      <c r="A104" s="15">
        <v>6</v>
      </c>
      <c r="B104" s="15">
        <v>3331</v>
      </c>
      <c r="C104" s="2" t="str">
        <f>VLOOKUP(B104,Hoja2!B:C,2,FALSE)</f>
        <v>MUSEOS Y ARTES PLÁSTICAS</v>
      </c>
      <c r="D104" s="3" t="str">
        <f t="shared" si="2"/>
        <v>1</v>
      </c>
      <c r="E104" s="3" t="str">
        <f t="shared" si="3"/>
        <v>15</v>
      </c>
      <c r="F104" s="14">
        <v>150</v>
      </c>
      <c r="G104" s="16" t="s">
        <v>60</v>
      </c>
      <c r="H104" s="17">
        <v>462</v>
      </c>
      <c r="I104" s="17">
        <v>0</v>
      </c>
      <c r="J104" s="17">
        <v>462</v>
      </c>
      <c r="K104" s="17">
        <v>462</v>
      </c>
      <c r="L104" s="17">
        <v>462</v>
      </c>
      <c r="M104" s="17">
        <v>450</v>
      </c>
      <c r="N104" s="17">
        <v>450</v>
      </c>
    </row>
    <row r="105" spans="1:14" x14ac:dyDescent="0.2">
      <c r="A105" s="15">
        <v>6</v>
      </c>
      <c r="B105" s="15">
        <v>3331</v>
      </c>
      <c r="C105" s="2" t="str">
        <f>VLOOKUP(B105,Hoja2!B:C,2,FALSE)</f>
        <v>MUSEOS Y ARTES PLÁSTICAS</v>
      </c>
      <c r="D105" s="3" t="str">
        <f t="shared" si="2"/>
        <v>2</v>
      </c>
      <c r="E105" s="3" t="str">
        <f t="shared" si="3"/>
        <v>20</v>
      </c>
      <c r="F105" s="14">
        <v>205</v>
      </c>
      <c r="G105" s="16" t="s">
        <v>67</v>
      </c>
      <c r="H105" s="17">
        <v>2000</v>
      </c>
      <c r="I105" s="17">
        <v>0</v>
      </c>
      <c r="J105" s="17">
        <v>2000</v>
      </c>
      <c r="K105" s="17">
        <v>0</v>
      </c>
      <c r="L105" s="17">
        <v>0</v>
      </c>
      <c r="M105" s="17">
        <v>0</v>
      </c>
      <c r="N105" s="17">
        <v>0</v>
      </c>
    </row>
    <row r="106" spans="1:14" x14ac:dyDescent="0.2">
      <c r="A106" s="15">
        <v>6</v>
      </c>
      <c r="B106" s="15">
        <v>3331</v>
      </c>
      <c r="C106" s="2" t="str">
        <f>VLOOKUP(B106,Hoja2!B:C,2,FALSE)</f>
        <v>MUSEOS Y ARTES PLÁSTICAS</v>
      </c>
      <c r="D106" s="3" t="str">
        <f t="shared" si="2"/>
        <v>2</v>
      </c>
      <c r="E106" s="3" t="str">
        <f t="shared" si="3"/>
        <v>20</v>
      </c>
      <c r="F106" s="14">
        <v>208</v>
      </c>
      <c r="G106" s="16" t="s">
        <v>68</v>
      </c>
      <c r="H106" s="17">
        <v>0</v>
      </c>
      <c r="I106" s="17">
        <v>0</v>
      </c>
      <c r="J106" s="17">
        <v>0</v>
      </c>
      <c r="K106" s="17">
        <v>600</v>
      </c>
      <c r="L106" s="17">
        <v>600</v>
      </c>
      <c r="M106" s="17">
        <v>0</v>
      </c>
      <c r="N106" s="17">
        <v>0</v>
      </c>
    </row>
    <row r="107" spans="1:14" x14ac:dyDescent="0.2">
      <c r="A107" s="15">
        <v>6</v>
      </c>
      <c r="B107" s="15">
        <v>3331</v>
      </c>
      <c r="C107" s="2" t="str">
        <f>VLOOKUP(B107,Hoja2!B:C,2,FALSE)</f>
        <v>MUSEOS Y ARTES PLÁSTICAS</v>
      </c>
      <c r="D107" s="3" t="str">
        <f t="shared" si="2"/>
        <v>2</v>
      </c>
      <c r="E107" s="3" t="str">
        <f t="shared" si="3"/>
        <v>21</v>
      </c>
      <c r="F107" s="14">
        <v>212</v>
      </c>
      <c r="G107" s="16" t="s">
        <v>69</v>
      </c>
      <c r="H107" s="17">
        <v>1700</v>
      </c>
      <c r="I107" s="17">
        <v>5000</v>
      </c>
      <c r="J107" s="17">
        <v>6700</v>
      </c>
      <c r="K107" s="17">
        <v>0</v>
      </c>
      <c r="L107" s="17">
        <v>0</v>
      </c>
      <c r="M107" s="17">
        <v>0</v>
      </c>
      <c r="N107" s="17">
        <v>0</v>
      </c>
    </row>
    <row r="108" spans="1:14" x14ac:dyDescent="0.2">
      <c r="A108" s="15">
        <v>6</v>
      </c>
      <c r="B108" s="15">
        <v>3331</v>
      </c>
      <c r="C108" s="2" t="str">
        <f>VLOOKUP(B108,Hoja2!B:C,2,FALSE)</f>
        <v>MUSEOS Y ARTES PLÁSTICAS</v>
      </c>
      <c r="D108" s="3" t="str">
        <f t="shared" si="2"/>
        <v>2</v>
      </c>
      <c r="E108" s="3" t="str">
        <f t="shared" si="3"/>
        <v>21</v>
      </c>
      <c r="F108" s="14">
        <v>213</v>
      </c>
      <c r="G108" s="16" t="s">
        <v>70</v>
      </c>
      <c r="H108" s="17">
        <v>4300</v>
      </c>
      <c r="I108" s="17">
        <v>0</v>
      </c>
      <c r="J108" s="17">
        <v>4300</v>
      </c>
      <c r="K108" s="17">
        <v>8235.69</v>
      </c>
      <c r="L108" s="17">
        <v>8235.69</v>
      </c>
      <c r="M108" s="17">
        <v>8235.69</v>
      </c>
      <c r="N108" s="17">
        <v>8235.69</v>
      </c>
    </row>
    <row r="109" spans="1:14" x14ac:dyDescent="0.2">
      <c r="A109" s="15">
        <v>6</v>
      </c>
      <c r="B109" s="15">
        <v>3331</v>
      </c>
      <c r="C109" s="2" t="str">
        <f>VLOOKUP(B109,Hoja2!B:C,2,FALSE)</f>
        <v>MUSEOS Y ARTES PLÁSTICAS</v>
      </c>
      <c r="D109" s="3" t="str">
        <f t="shared" si="2"/>
        <v>2</v>
      </c>
      <c r="E109" s="3" t="str">
        <f t="shared" si="3"/>
        <v>22</v>
      </c>
      <c r="F109" s="14">
        <v>22201</v>
      </c>
      <c r="G109" s="16" t="s">
        <v>85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</row>
    <row r="110" spans="1:14" x14ac:dyDescent="0.2">
      <c r="A110" s="15">
        <v>6</v>
      </c>
      <c r="B110" s="15">
        <v>3331</v>
      </c>
      <c r="C110" s="2" t="str">
        <f>VLOOKUP(B110,Hoja2!B:C,2,FALSE)</f>
        <v>MUSEOS Y ARTES PLÁSTICAS</v>
      </c>
      <c r="D110" s="3" t="str">
        <f t="shared" si="2"/>
        <v>2</v>
      </c>
      <c r="E110" s="3" t="str">
        <f t="shared" si="3"/>
        <v>22</v>
      </c>
      <c r="F110" s="14">
        <v>223</v>
      </c>
      <c r="G110" s="16" t="s">
        <v>87</v>
      </c>
      <c r="H110" s="17">
        <v>60000</v>
      </c>
      <c r="I110" s="17">
        <v>0</v>
      </c>
      <c r="J110" s="17">
        <v>60000</v>
      </c>
      <c r="K110" s="17">
        <v>130141.37</v>
      </c>
      <c r="L110" s="17">
        <v>130141.37</v>
      </c>
      <c r="M110" s="17">
        <v>76925.62</v>
      </c>
      <c r="N110" s="17">
        <v>70738.240000000005</v>
      </c>
    </row>
    <row r="111" spans="1:14" x14ac:dyDescent="0.2">
      <c r="A111" s="15">
        <v>6</v>
      </c>
      <c r="B111" s="15">
        <v>3331</v>
      </c>
      <c r="C111" s="2" t="str">
        <f>VLOOKUP(B111,Hoja2!B:C,2,FALSE)</f>
        <v>MUSEOS Y ARTES PLÁSTICAS</v>
      </c>
      <c r="D111" s="3" t="str">
        <f t="shared" si="2"/>
        <v>2</v>
      </c>
      <c r="E111" s="3" t="str">
        <f t="shared" si="3"/>
        <v>22</v>
      </c>
      <c r="F111" s="14">
        <v>224</v>
      </c>
      <c r="G111" s="16" t="s">
        <v>88</v>
      </c>
      <c r="H111" s="17">
        <v>6000</v>
      </c>
      <c r="I111" s="17">
        <v>0</v>
      </c>
      <c r="J111" s="17">
        <v>6000</v>
      </c>
      <c r="K111" s="17">
        <v>10798.63</v>
      </c>
      <c r="L111" s="17">
        <v>10798.63</v>
      </c>
      <c r="M111" s="17">
        <v>798.63</v>
      </c>
      <c r="N111" s="17">
        <v>798.63</v>
      </c>
    </row>
    <row r="112" spans="1:14" x14ac:dyDescent="0.2">
      <c r="A112" s="15">
        <v>6</v>
      </c>
      <c r="B112" s="15">
        <v>3331</v>
      </c>
      <c r="C112" s="2" t="str">
        <f>VLOOKUP(B112,Hoja2!B:C,2,FALSE)</f>
        <v>MUSEOS Y ARTES PLÁSTICAS</v>
      </c>
      <c r="D112" s="3" t="str">
        <f t="shared" si="2"/>
        <v>2</v>
      </c>
      <c r="E112" s="3" t="str">
        <f t="shared" si="3"/>
        <v>22</v>
      </c>
      <c r="F112" s="14">
        <v>22602</v>
      </c>
      <c r="G112" s="16" t="s">
        <v>90</v>
      </c>
      <c r="H112" s="17">
        <v>3000</v>
      </c>
      <c r="I112" s="17">
        <v>6000</v>
      </c>
      <c r="J112" s="17">
        <v>9000</v>
      </c>
      <c r="K112" s="17">
        <v>26371.78</v>
      </c>
      <c r="L112" s="17">
        <v>26371.78</v>
      </c>
      <c r="M112" s="17">
        <v>20061.400000000001</v>
      </c>
      <c r="N112" s="17">
        <v>20061.400000000001</v>
      </c>
    </row>
    <row r="113" spans="1:14" x14ac:dyDescent="0.2">
      <c r="A113" s="15">
        <v>6</v>
      </c>
      <c r="B113" s="15">
        <v>3331</v>
      </c>
      <c r="C113" s="2" t="str">
        <f>VLOOKUP(B113,Hoja2!B:C,2,FALSE)</f>
        <v>MUSEOS Y ARTES PLÁSTICAS</v>
      </c>
      <c r="D113" s="3" t="str">
        <f t="shared" si="2"/>
        <v>2</v>
      </c>
      <c r="E113" s="3" t="str">
        <f t="shared" si="3"/>
        <v>22</v>
      </c>
      <c r="F113" s="14">
        <v>22606</v>
      </c>
      <c r="G113" s="16" t="s">
        <v>105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</row>
    <row r="114" spans="1:14" x14ac:dyDescent="0.2">
      <c r="A114" s="15">
        <v>6</v>
      </c>
      <c r="B114" s="15">
        <v>3331</v>
      </c>
      <c r="C114" s="2" t="str">
        <f>VLOOKUP(B114,Hoja2!B:C,2,FALSE)</f>
        <v>MUSEOS Y ARTES PLÁSTICAS</v>
      </c>
      <c r="D114" s="3" t="str">
        <f t="shared" si="2"/>
        <v>2</v>
      </c>
      <c r="E114" s="3" t="str">
        <f t="shared" si="3"/>
        <v>22</v>
      </c>
      <c r="F114" s="14">
        <v>22609</v>
      </c>
      <c r="G114" s="16" t="s">
        <v>106</v>
      </c>
      <c r="H114" s="17">
        <v>302100</v>
      </c>
      <c r="I114" s="17">
        <v>35000</v>
      </c>
      <c r="J114" s="17">
        <v>337100</v>
      </c>
      <c r="K114" s="17">
        <v>173846.57</v>
      </c>
      <c r="L114" s="17">
        <v>173846.57</v>
      </c>
      <c r="M114" s="17">
        <v>134355.34</v>
      </c>
      <c r="N114" s="17">
        <v>110460.35</v>
      </c>
    </row>
    <row r="115" spans="1:14" x14ac:dyDescent="0.2">
      <c r="A115" s="15">
        <v>6</v>
      </c>
      <c r="B115" s="15">
        <v>3331</v>
      </c>
      <c r="C115" s="2" t="str">
        <f>VLOOKUP(B115,Hoja2!B:C,2,FALSE)</f>
        <v>MUSEOS Y ARTES PLÁSTICAS</v>
      </c>
      <c r="D115" s="3" t="str">
        <f t="shared" si="2"/>
        <v>2</v>
      </c>
      <c r="E115" s="3" t="str">
        <f t="shared" si="3"/>
        <v>22</v>
      </c>
      <c r="F115" s="14">
        <v>22699</v>
      </c>
      <c r="G115" s="16" t="s">
        <v>93</v>
      </c>
      <c r="H115" s="17">
        <v>5000</v>
      </c>
      <c r="I115" s="17">
        <v>0</v>
      </c>
      <c r="J115" s="17">
        <v>5000</v>
      </c>
      <c r="K115" s="17">
        <v>17213.650000000001</v>
      </c>
      <c r="L115" s="17">
        <v>17213.650000000001</v>
      </c>
      <c r="M115" s="17">
        <v>8702.6200000000008</v>
      </c>
      <c r="N115" s="17">
        <v>4973.8599999999997</v>
      </c>
    </row>
    <row r="116" spans="1:14" x14ac:dyDescent="0.2">
      <c r="A116" s="15">
        <v>6</v>
      </c>
      <c r="B116" s="15">
        <v>3331</v>
      </c>
      <c r="C116" s="2" t="str">
        <f>VLOOKUP(B116,Hoja2!B:C,2,FALSE)</f>
        <v>MUSEOS Y ARTES PLÁSTICAS</v>
      </c>
      <c r="D116" s="3" t="str">
        <f t="shared" si="2"/>
        <v>2</v>
      </c>
      <c r="E116" s="3" t="str">
        <f t="shared" si="3"/>
        <v>22</v>
      </c>
      <c r="F116" s="14">
        <v>22706</v>
      </c>
      <c r="G116" s="16" t="s">
        <v>96</v>
      </c>
      <c r="H116" s="17">
        <v>1500</v>
      </c>
      <c r="I116" s="17">
        <v>0</v>
      </c>
      <c r="J116" s="17">
        <v>1500</v>
      </c>
      <c r="K116" s="17">
        <v>10070.540000000001</v>
      </c>
      <c r="L116" s="17">
        <v>10070.540000000001</v>
      </c>
      <c r="M116" s="17">
        <v>6689.77</v>
      </c>
      <c r="N116" s="17">
        <v>6689.77</v>
      </c>
    </row>
    <row r="117" spans="1:14" x14ac:dyDescent="0.2">
      <c r="A117" s="15">
        <v>6</v>
      </c>
      <c r="B117" s="15">
        <v>3331</v>
      </c>
      <c r="C117" s="2" t="str">
        <f>VLOOKUP(B117,Hoja2!B:C,2,FALSE)</f>
        <v>MUSEOS Y ARTES PLÁSTICAS</v>
      </c>
      <c r="D117" s="3" t="str">
        <f t="shared" si="2"/>
        <v>2</v>
      </c>
      <c r="E117" s="3" t="str">
        <f t="shared" si="3"/>
        <v>22</v>
      </c>
      <c r="F117" s="14">
        <v>22799</v>
      </c>
      <c r="G117" s="16" t="s">
        <v>97</v>
      </c>
      <c r="H117" s="17">
        <v>347570</v>
      </c>
      <c r="I117" s="17">
        <v>153300</v>
      </c>
      <c r="J117" s="17">
        <v>500870</v>
      </c>
      <c r="K117" s="17">
        <v>450637.03</v>
      </c>
      <c r="L117" s="17">
        <v>450637.03</v>
      </c>
      <c r="M117" s="17">
        <v>249698.46</v>
      </c>
      <c r="N117" s="17">
        <v>225211.78</v>
      </c>
    </row>
    <row r="118" spans="1:14" x14ac:dyDescent="0.2">
      <c r="A118" s="15">
        <v>6</v>
      </c>
      <c r="B118" s="15">
        <v>3331</v>
      </c>
      <c r="C118" s="2" t="str">
        <f>VLOOKUP(B118,Hoja2!B:C,2,FALSE)</f>
        <v>MUSEOS Y ARTES PLÁSTICAS</v>
      </c>
      <c r="D118" s="3" t="str">
        <f t="shared" si="2"/>
        <v>2</v>
      </c>
      <c r="E118" s="3" t="str">
        <f t="shared" si="3"/>
        <v>23</v>
      </c>
      <c r="F118" s="14">
        <v>23020</v>
      </c>
      <c r="G118" s="16" t="s">
        <v>98</v>
      </c>
      <c r="H118" s="17">
        <v>200</v>
      </c>
      <c r="I118" s="17">
        <v>0</v>
      </c>
      <c r="J118" s="17">
        <v>200</v>
      </c>
      <c r="K118" s="17">
        <v>0</v>
      </c>
      <c r="L118" s="17">
        <v>0</v>
      </c>
      <c r="M118" s="17">
        <v>0</v>
      </c>
      <c r="N118" s="17">
        <v>0</v>
      </c>
    </row>
    <row r="119" spans="1:14" x14ac:dyDescent="0.2">
      <c r="A119" s="15">
        <v>6</v>
      </c>
      <c r="B119" s="15">
        <v>3331</v>
      </c>
      <c r="C119" s="2" t="str">
        <f>VLOOKUP(B119,Hoja2!B:C,2,FALSE)</f>
        <v>MUSEOS Y ARTES PLÁSTICAS</v>
      </c>
      <c r="D119" s="3" t="str">
        <f t="shared" si="2"/>
        <v>2</v>
      </c>
      <c r="E119" s="3" t="str">
        <f t="shared" si="3"/>
        <v>23</v>
      </c>
      <c r="F119" s="14">
        <v>23120</v>
      </c>
      <c r="G119" s="16" t="s">
        <v>99</v>
      </c>
      <c r="H119" s="17">
        <v>200</v>
      </c>
      <c r="I119" s="17">
        <v>0</v>
      </c>
      <c r="J119" s="17">
        <v>200</v>
      </c>
      <c r="K119" s="17">
        <v>0</v>
      </c>
      <c r="L119" s="17">
        <v>0</v>
      </c>
      <c r="M119" s="17">
        <v>0</v>
      </c>
      <c r="N119" s="17">
        <v>0</v>
      </c>
    </row>
    <row r="120" spans="1:14" x14ac:dyDescent="0.2">
      <c r="A120" s="15">
        <v>6</v>
      </c>
      <c r="B120" s="15">
        <v>3331</v>
      </c>
      <c r="C120" s="2" t="str">
        <f>VLOOKUP(B120,Hoja2!B:C,2,FALSE)</f>
        <v>MUSEOS Y ARTES PLÁSTICAS</v>
      </c>
      <c r="D120" s="3" t="str">
        <f t="shared" si="2"/>
        <v>4</v>
      </c>
      <c r="E120" s="3" t="str">
        <f t="shared" si="3"/>
        <v>48</v>
      </c>
      <c r="F120" s="14">
        <v>481</v>
      </c>
      <c r="G120" s="16" t="s">
        <v>107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</row>
    <row r="121" spans="1:14" x14ac:dyDescent="0.2">
      <c r="A121" s="15">
        <v>6</v>
      </c>
      <c r="B121" s="15">
        <v>3331</v>
      </c>
      <c r="C121" s="2" t="str">
        <f>VLOOKUP(B121,Hoja2!B:C,2,FALSE)</f>
        <v>MUSEOS Y ARTES PLÁSTICAS</v>
      </c>
      <c r="D121" s="3" t="str">
        <f t="shared" si="2"/>
        <v>4</v>
      </c>
      <c r="E121" s="3" t="str">
        <f t="shared" si="3"/>
        <v>48</v>
      </c>
      <c r="F121" s="14">
        <v>482</v>
      </c>
      <c r="G121" s="16" t="s">
        <v>116</v>
      </c>
      <c r="H121" s="17">
        <v>11000</v>
      </c>
      <c r="I121" s="17">
        <v>0</v>
      </c>
      <c r="J121" s="17">
        <v>11000</v>
      </c>
      <c r="K121" s="17">
        <v>10000</v>
      </c>
      <c r="L121" s="17">
        <v>10000</v>
      </c>
      <c r="M121" s="17">
        <v>10000</v>
      </c>
      <c r="N121" s="17">
        <v>10000</v>
      </c>
    </row>
    <row r="122" spans="1:14" x14ac:dyDescent="0.2">
      <c r="A122" s="15">
        <v>6</v>
      </c>
      <c r="B122" s="15">
        <v>3331</v>
      </c>
      <c r="C122" s="2" t="str">
        <f>VLOOKUP(B122,Hoja2!B:C,2,FALSE)</f>
        <v>MUSEOS Y ARTES PLÁSTICAS</v>
      </c>
      <c r="D122" s="3" t="str">
        <f t="shared" si="2"/>
        <v>4</v>
      </c>
      <c r="E122" s="3" t="str">
        <f t="shared" si="3"/>
        <v>48</v>
      </c>
      <c r="F122" s="14">
        <v>489</v>
      </c>
      <c r="G122" s="16" t="s">
        <v>108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</row>
    <row r="123" spans="1:14" x14ac:dyDescent="0.2">
      <c r="A123" s="15">
        <v>6</v>
      </c>
      <c r="B123" s="15">
        <v>3331</v>
      </c>
      <c r="C123" s="2" t="str">
        <f>VLOOKUP(B123,Hoja2!B:C,2,FALSE)</f>
        <v>MUSEOS Y ARTES PLÁSTICAS</v>
      </c>
      <c r="D123" s="3" t="str">
        <f t="shared" si="2"/>
        <v>6</v>
      </c>
      <c r="E123" s="3" t="str">
        <f t="shared" si="3"/>
        <v>63</v>
      </c>
      <c r="F123" s="14">
        <v>632</v>
      </c>
      <c r="G123" s="16" t="s">
        <v>100</v>
      </c>
      <c r="H123" s="17">
        <v>50000</v>
      </c>
      <c r="I123" s="17">
        <v>0</v>
      </c>
      <c r="J123" s="17">
        <v>50000</v>
      </c>
      <c r="K123" s="17">
        <v>0</v>
      </c>
      <c r="L123" s="17">
        <v>0</v>
      </c>
      <c r="M123" s="17">
        <v>0</v>
      </c>
      <c r="N123" s="17">
        <v>0</v>
      </c>
    </row>
    <row r="124" spans="1:14" x14ac:dyDescent="0.2">
      <c r="A124" s="15">
        <v>6</v>
      </c>
      <c r="B124" s="15">
        <v>3332</v>
      </c>
      <c r="C124" s="2" t="str">
        <f>VLOOKUP(B124,Hoja2!B:C,2,FALSE)</f>
        <v>PATIO HERRERIANO</v>
      </c>
      <c r="D124" s="3" t="str">
        <f t="shared" si="2"/>
        <v>1</v>
      </c>
      <c r="E124" s="3" t="str">
        <f t="shared" si="3"/>
        <v>13</v>
      </c>
      <c r="F124" s="14">
        <v>13000</v>
      </c>
      <c r="G124" s="16" t="s">
        <v>57</v>
      </c>
      <c r="H124" s="17">
        <v>183648</v>
      </c>
      <c r="I124" s="17">
        <v>0</v>
      </c>
      <c r="J124" s="17">
        <v>183648</v>
      </c>
      <c r="K124" s="17">
        <v>187500</v>
      </c>
      <c r="L124" s="17">
        <v>187500</v>
      </c>
      <c r="M124" s="17">
        <v>84616.66</v>
      </c>
      <c r="N124" s="17">
        <v>84616.66</v>
      </c>
    </row>
    <row r="125" spans="1:14" x14ac:dyDescent="0.2">
      <c r="A125" s="15">
        <v>6</v>
      </c>
      <c r="B125" s="15">
        <v>3332</v>
      </c>
      <c r="C125" s="2" t="str">
        <f>VLOOKUP(B125,Hoja2!B:C,2,FALSE)</f>
        <v>PATIO HERRERIANO</v>
      </c>
      <c r="D125" s="3" t="str">
        <f t="shared" si="2"/>
        <v>1</v>
      </c>
      <c r="E125" s="3" t="str">
        <f t="shared" si="3"/>
        <v>13</v>
      </c>
      <c r="F125" s="14">
        <v>13002</v>
      </c>
      <c r="G125" s="16" t="s">
        <v>58</v>
      </c>
      <c r="H125" s="17">
        <v>141878</v>
      </c>
      <c r="I125" s="17">
        <v>0</v>
      </c>
      <c r="J125" s="17">
        <v>141878</v>
      </c>
      <c r="K125" s="17">
        <v>142000</v>
      </c>
      <c r="L125" s="17">
        <v>142000</v>
      </c>
      <c r="M125" s="17">
        <v>67576.960000000006</v>
      </c>
      <c r="N125" s="17">
        <v>67576.960000000006</v>
      </c>
    </row>
    <row r="126" spans="1:14" x14ac:dyDescent="0.2">
      <c r="A126" s="15">
        <v>6</v>
      </c>
      <c r="B126" s="15">
        <v>3332</v>
      </c>
      <c r="C126" s="2" t="str">
        <f>VLOOKUP(B126,Hoja2!B:C,2,FALSE)</f>
        <v>PATIO HERRERIANO</v>
      </c>
      <c r="D126" s="3" t="str">
        <f t="shared" si="2"/>
        <v>1</v>
      </c>
      <c r="E126" s="3" t="str">
        <f t="shared" si="3"/>
        <v>15</v>
      </c>
      <c r="F126" s="14">
        <v>150</v>
      </c>
      <c r="G126" s="16" t="s">
        <v>60</v>
      </c>
      <c r="H126" s="17">
        <v>1615</v>
      </c>
      <c r="I126" s="17">
        <v>5125</v>
      </c>
      <c r="J126" s="17">
        <v>6740</v>
      </c>
      <c r="K126" s="17">
        <v>6615</v>
      </c>
      <c r="L126" s="17">
        <v>6615</v>
      </c>
      <c r="M126" s="17">
        <v>6350</v>
      </c>
      <c r="N126" s="17">
        <v>6350</v>
      </c>
    </row>
    <row r="127" spans="1:14" x14ac:dyDescent="0.2">
      <c r="A127" s="15">
        <v>6</v>
      </c>
      <c r="B127" s="15">
        <v>3332</v>
      </c>
      <c r="C127" s="2" t="str">
        <f>VLOOKUP(B127,Hoja2!B:C,2,FALSE)</f>
        <v>PATIO HERRERIANO</v>
      </c>
      <c r="D127" s="3" t="str">
        <f t="shared" si="2"/>
        <v>1</v>
      </c>
      <c r="E127" s="3" t="str">
        <f t="shared" si="3"/>
        <v>15</v>
      </c>
      <c r="F127" s="14">
        <v>151</v>
      </c>
      <c r="G127" s="16" t="s">
        <v>61</v>
      </c>
      <c r="H127" s="17">
        <v>5125</v>
      </c>
      <c r="I127" s="17">
        <v>-5125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</row>
    <row r="128" spans="1:14" x14ac:dyDescent="0.2">
      <c r="A128" s="15">
        <v>6</v>
      </c>
      <c r="B128" s="15">
        <v>3332</v>
      </c>
      <c r="C128" s="2" t="str">
        <f>VLOOKUP(B128,Hoja2!B:C,2,FALSE)</f>
        <v>PATIO HERRERIANO</v>
      </c>
      <c r="D128" s="3" t="str">
        <f t="shared" si="2"/>
        <v>2</v>
      </c>
      <c r="E128" s="3" t="str">
        <f t="shared" si="3"/>
        <v>20</v>
      </c>
      <c r="F128" s="14">
        <v>203</v>
      </c>
      <c r="G128" s="16" t="s">
        <v>66</v>
      </c>
      <c r="H128" s="17">
        <v>10000</v>
      </c>
      <c r="I128" s="17">
        <v>0</v>
      </c>
      <c r="J128" s="17">
        <v>10000</v>
      </c>
      <c r="K128" s="17">
        <v>4865.95</v>
      </c>
      <c r="L128" s="17">
        <v>4865.95</v>
      </c>
      <c r="M128" s="17">
        <v>1416.99</v>
      </c>
      <c r="N128" s="17">
        <v>1416.99</v>
      </c>
    </row>
    <row r="129" spans="1:14" x14ac:dyDescent="0.2">
      <c r="A129" s="15">
        <v>6</v>
      </c>
      <c r="B129" s="15">
        <v>3332</v>
      </c>
      <c r="C129" s="2" t="str">
        <f>VLOOKUP(B129,Hoja2!B:C,2,FALSE)</f>
        <v>PATIO HERRERIANO</v>
      </c>
      <c r="D129" s="3" t="str">
        <f t="shared" ref="D129:D192" si="4">LEFT(F129,1)</f>
        <v>2</v>
      </c>
      <c r="E129" s="3" t="str">
        <f t="shared" ref="E129:E192" si="5">LEFT(F129,2)</f>
        <v>20</v>
      </c>
      <c r="F129" s="14">
        <v>208</v>
      </c>
      <c r="G129" s="16" t="s">
        <v>68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</row>
    <row r="130" spans="1:14" x14ac:dyDescent="0.2">
      <c r="A130" s="15">
        <v>6</v>
      </c>
      <c r="B130" s="15">
        <v>3332</v>
      </c>
      <c r="C130" s="2" t="str">
        <f>VLOOKUP(B130,Hoja2!B:C,2,FALSE)</f>
        <v>PATIO HERRERIANO</v>
      </c>
      <c r="D130" s="3" t="str">
        <f t="shared" si="4"/>
        <v>2</v>
      </c>
      <c r="E130" s="3" t="str">
        <f t="shared" si="5"/>
        <v>21</v>
      </c>
      <c r="F130" s="14">
        <v>212</v>
      </c>
      <c r="G130" s="16" t="s">
        <v>69</v>
      </c>
      <c r="H130" s="17">
        <v>12000</v>
      </c>
      <c r="I130" s="17">
        <v>0</v>
      </c>
      <c r="J130" s="17">
        <v>12000</v>
      </c>
      <c r="K130" s="17">
        <v>5801.42</v>
      </c>
      <c r="L130" s="17">
        <v>5801.42</v>
      </c>
      <c r="M130" s="17">
        <v>5539.63</v>
      </c>
      <c r="N130" s="17">
        <v>3308.11</v>
      </c>
    </row>
    <row r="131" spans="1:14" x14ac:dyDescent="0.2">
      <c r="A131" s="15">
        <v>6</v>
      </c>
      <c r="B131" s="15">
        <v>3332</v>
      </c>
      <c r="C131" s="2" t="str">
        <f>VLOOKUP(B131,Hoja2!B:C,2,FALSE)</f>
        <v>PATIO HERRERIANO</v>
      </c>
      <c r="D131" s="3" t="str">
        <f t="shared" si="4"/>
        <v>2</v>
      </c>
      <c r="E131" s="3" t="str">
        <f t="shared" si="5"/>
        <v>21</v>
      </c>
      <c r="F131" s="14">
        <v>213</v>
      </c>
      <c r="G131" s="16" t="s">
        <v>70</v>
      </c>
      <c r="H131" s="17">
        <v>105000</v>
      </c>
      <c r="I131" s="17">
        <v>0</v>
      </c>
      <c r="J131" s="17">
        <v>105000</v>
      </c>
      <c r="K131" s="17">
        <v>74682.66</v>
      </c>
      <c r="L131" s="17">
        <v>74682.66</v>
      </c>
      <c r="M131" s="17">
        <v>32795.910000000003</v>
      </c>
      <c r="N131" s="17">
        <v>24800.77</v>
      </c>
    </row>
    <row r="132" spans="1:14" x14ac:dyDescent="0.2">
      <c r="A132" s="15">
        <v>6</v>
      </c>
      <c r="B132" s="15">
        <v>3332</v>
      </c>
      <c r="C132" s="2" t="str">
        <f>VLOOKUP(B132,Hoja2!B:C,2,FALSE)</f>
        <v>PATIO HERRERIANO</v>
      </c>
      <c r="D132" s="3" t="str">
        <f t="shared" si="4"/>
        <v>2</v>
      </c>
      <c r="E132" s="3" t="str">
        <f t="shared" si="5"/>
        <v>22</v>
      </c>
      <c r="F132" s="14">
        <v>22000</v>
      </c>
      <c r="G132" s="16" t="s">
        <v>74</v>
      </c>
      <c r="H132" s="17">
        <v>2000</v>
      </c>
      <c r="I132" s="17">
        <v>0</v>
      </c>
      <c r="J132" s="17">
        <v>2000</v>
      </c>
      <c r="K132" s="17">
        <v>0</v>
      </c>
      <c r="L132" s="17">
        <v>0</v>
      </c>
      <c r="M132" s="17">
        <v>0</v>
      </c>
      <c r="N132" s="17">
        <v>0</v>
      </c>
    </row>
    <row r="133" spans="1:14" x14ac:dyDescent="0.2">
      <c r="A133" s="15">
        <v>6</v>
      </c>
      <c r="B133" s="15">
        <v>3332</v>
      </c>
      <c r="C133" s="2" t="str">
        <f>VLOOKUP(B133,Hoja2!B:C,2,FALSE)</f>
        <v>PATIO HERRERIANO</v>
      </c>
      <c r="D133" s="3" t="str">
        <f t="shared" si="4"/>
        <v>2</v>
      </c>
      <c r="E133" s="3" t="str">
        <f t="shared" si="5"/>
        <v>22</v>
      </c>
      <c r="F133" s="14">
        <v>22001</v>
      </c>
      <c r="G133" s="16" t="s">
        <v>75</v>
      </c>
      <c r="H133" s="17">
        <v>8000</v>
      </c>
      <c r="I133" s="17">
        <v>0</v>
      </c>
      <c r="J133" s="17">
        <v>8000</v>
      </c>
      <c r="K133" s="17">
        <v>972</v>
      </c>
      <c r="L133" s="17">
        <v>972</v>
      </c>
      <c r="M133" s="17">
        <v>462.51</v>
      </c>
      <c r="N133" s="17">
        <v>462.51</v>
      </c>
    </row>
    <row r="134" spans="1:14" x14ac:dyDescent="0.2">
      <c r="A134" s="15">
        <v>6</v>
      </c>
      <c r="B134" s="15">
        <v>3332</v>
      </c>
      <c r="C134" s="2" t="str">
        <f>VLOOKUP(B134,Hoja2!B:C,2,FALSE)</f>
        <v>PATIO HERRERIANO</v>
      </c>
      <c r="D134" s="3" t="str">
        <f t="shared" si="4"/>
        <v>2</v>
      </c>
      <c r="E134" s="3" t="str">
        <f t="shared" si="5"/>
        <v>22</v>
      </c>
      <c r="F134" s="14">
        <v>22100</v>
      </c>
      <c r="G134" s="16" t="s">
        <v>77</v>
      </c>
      <c r="H134" s="17">
        <v>132000</v>
      </c>
      <c r="I134" s="17">
        <v>0</v>
      </c>
      <c r="J134" s="17">
        <v>132000</v>
      </c>
      <c r="K134" s="17">
        <v>132000</v>
      </c>
      <c r="L134" s="17">
        <v>132000</v>
      </c>
      <c r="M134" s="17">
        <v>39747.93</v>
      </c>
      <c r="N134" s="17">
        <v>33765.599999999999</v>
      </c>
    </row>
    <row r="135" spans="1:14" x14ac:dyDescent="0.2">
      <c r="A135" s="15">
        <v>6</v>
      </c>
      <c r="B135" s="15">
        <v>3332</v>
      </c>
      <c r="C135" s="2" t="str">
        <f>VLOOKUP(B135,Hoja2!B:C,2,FALSE)</f>
        <v>PATIO HERRERIANO</v>
      </c>
      <c r="D135" s="3" t="str">
        <f t="shared" si="4"/>
        <v>2</v>
      </c>
      <c r="E135" s="3" t="str">
        <f t="shared" si="5"/>
        <v>22</v>
      </c>
      <c r="F135" s="14">
        <v>22102</v>
      </c>
      <c r="G135" s="16" t="s">
        <v>79</v>
      </c>
      <c r="H135" s="17">
        <v>34000</v>
      </c>
      <c r="I135" s="17">
        <v>0</v>
      </c>
      <c r="J135" s="17">
        <v>34000</v>
      </c>
      <c r="K135" s="17">
        <v>27434.47</v>
      </c>
      <c r="L135" s="17">
        <v>27434.47</v>
      </c>
      <c r="M135" s="17">
        <v>25434.47</v>
      </c>
      <c r="N135" s="17">
        <v>25153.87</v>
      </c>
    </row>
    <row r="136" spans="1:14" x14ac:dyDescent="0.2">
      <c r="A136" s="15">
        <v>6</v>
      </c>
      <c r="B136" s="15">
        <v>3332</v>
      </c>
      <c r="C136" s="2" t="str">
        <f>VLOOKUP(B136,Hoja2!B:C,2,FALSE)</f>
        <v>PATIO HERRERIANO</v>
      </c>
      <c r="D136" s="3" t="str">
        <f t="shared" si="4"/>
        <v>2</v>
      </c>
      <c r="E136" s="3" t="str">
        <f t="shared" si="5"/>
        <v>22</v>
      </c>
      <c r="F136" s="14">
        <v>22199</v>
      </c>
      <c r="G136" s="16" t="s">
        <v>83</v>
      </c>
      <c r="H136" s="17">
        <v>15000</v>
      </c>
      <c r="I136" s="17">
        <v>0</v>
      </c>
      <c r="J136" s="17">
        <v>15000</v>
      </c>
      <c r="K136" s="17">
        <v>23421.21</v>
      </c>
      <c r="L136" s="17">
        <v>23421.21</v>
      </c>
      <c r="M136" s="17">
        <v>8986.9</v>
      </c>
      <c r="N136" s="17">
        <v>7733.96</v>
      </c>
    </row>
    <row r="137" spans="1:14" x14ac:dyDescent="0.2">
      <c r="A137" s="15">
        <v>6</v>
      </c>
      <c r="B137" s="15">
        <v>3332</v>
      </c>
      <c r="C137" s="2" t="str">
        <f>VLOOKUP(B137,Hoja2!B:C,2,FALSE)</f>
        <v>PATIO HERRERIANO</v>
      </c>
      <c r="D137" s="3" t="str">
        <f t="shared" si="4"/>
        <v>2</v>
      </c>
      <c r="E137" s="3" t="str">
        <f t="shared" si="5"/>
        <v>22</v>
      </c>
      <c r="F137" s="14">
        <v>22201</v>
      </c>
      <c r="G137" s="16" t="s">
        <v>85</v>
      </c>
      <c r="H137" s="17">
        <v>500</v>
      </c>
      <c r="I137" s="17">
        <v>0</v>
      </c>
      <c r="J137" s="17">
        <v>500</v>
      </c>
      <c r="K137" s="17">
        <v>5762.14</v>
      </c>
      <c r="L137" s="17">
        <v>5762.14</v>
      </c>
      <c r="M137" s="17">
        <v>2577.04</v>
      </c>
      <c r="N137" s="17">
        <v>2514.65</v>
      </c>
    </row>
    <row r="138" spans="1:14" x14ac:dyDescent="0.2">
      <c r="A138" s="15">
        <v>6</v>
      </c>
      <c r="B138" s="15">
        <v>3332</v>
      </c>
      <c r="C138" s="2" t="str">
        <f>VLOOKUP(B138,Hoja2!B:C,2,FALSE)</f>
        <v>PATIO HERRERIANO</v>
      </c>
      <c r="D138" s="3" t="str">
        <f t="shared" si="4"/>
        <v>2</v>
      </c>
      <c r="E138" s="3" t="str">
        <f t="shared" si="5"/>
        <v>22</v>
      </c>
      <c r="F138" s="14">
        <v>22203</v>
      </c>
      <c r="G138" s="16" t="s">
        <v>86</v>
      </c>
      <c r="H138" s="17">
        <v>2100</v>
      </c>
      <c r="I138" s="17">
        <v>0</v>
      </c>
      <c r="J138" s="17">
        <v>2100</v>
      </c>
      <c r="K138" s="17">
        <v>4976.53</v>
      </c>
      <c r="L138" s="17">
        <v>4976.53</v>
      </c>
      <c r="M138" s="17">
        <v>4222.8</v>
      </c>
      <c r="N138" s="17">
        <v>4222.8</v>
      </c>
    </row>
    <row r="139" spans="1:14" x14ac:dyDescent="0.2">
      <c r="A139" s="15">
        <v>6</v>
      </c>
      <c r="B139" s="15">
        <v>3332</v>
      </c>
      <c r="C139" s="2" t="str">
        <f>VLOOKUP(B139,Hoja2!B:C,2,FALSE)</f>
        <v>PATIO HERRERIANO</v>
      </c>
      <c r="D139" s="3" t="str">
        <f t="shared" si="4"/>
        <v>2</v>
      </c>
      <c r="E139" s="3" t="str">
        <f t="shared" si="5"/>
        <v>22</v>
      </c>
      <c r="F139" s="14">
        <v>223</v>
      </c>
      <c r="G139" s="16" t="s">
        <v>87</v>
      </c>
      <c r="H139" s="17">
        <v>85000</v>
      </c>
      <c r="I139" s="17">
        <v>0</v>
      </c>
      <c r="J139" s="17">
        <v>85000</v>
      </c>
      <c r="K139" s="17">
        <v>72680.710000000006</v>
      </c>
      <c r="L139" s="17">
        <v>72680.710000000006</v>
      </c>
      <c r="M139" s="17">
        <v>57882.28</v>
      </c>
      <c r="N139" s="17">
        <v>44710.720000000001</v>
      </c>
    </row>
    <row r="140" spans="1:14" x14ac:dyDescent="0.2">
      <c r="A140" s="15">
        <v>6</v>
      </c>
      <c r="B140" s="15">
        <v>3332</v>
      </c>
      <c r="C140" s="2" t="str">
        <f>VLOOKUP(B140,Hoja2!B:C,2,FALSE)</f>
        <v>PATIO HERRERIANO</v>
      </c>
      <c r="D140" s="3" t="str">
        <f t="shared" si="4"/>
        <v>2</v>
      </c>
      <c r="E140" s="3" t="str">
        <f t="shared" si="5"/>
        <v>22</v>
      </c>
      <c r="F140" s="14">
        <v>224</v>
      </c>
      <c r="G140" s="16" t="s">
        <v>88</v>
      </c>
      <c r="H140" s="17">
        <v>25000</v>
      </c>
      <c r="I140" s="17">
        <v>15000</v>
      </c>
      <c r="J140" s="17">
        <v>40000</v>
      </c>
      <c r="K140" s="17">
        <v>0</v>
      </c>
      <c r="L140" s="17">
        <v>0</v>
      </c>
      <c r="M140" s="17">
        <v>0</v>
      </c>
      <c r="N140" s="17">
        <v>0</v>
      </c>
    </row>
    <row r="141" spans="1:14" x14ac:dyDescent="0.2">
      <c r="A141" s="15">
        <v>6</v>
      </c>
      <c r="B141" s="15">
        <v>3332</v>
      </c>
      <c r="C141" s="2" t="str">
        <f>VLOOKUP(B141,Hoja2!B:C,2,FALSE)</f>
        <v>PATIO HERRERIANO</v>
      </c>
      <c r="D141" s="3" t="str">
        <f t="shared" si="4"/>
        <v>2</v>
      </c>
      <c r="E141" s="3" t="str">
        <f t="shared" si="5"/>
        <v>22</v>
      </c>
      <c r="F141" s="14">
        <v>22601</v>
      </c>
      <c r="G141" s="16" t="s">
        <v>89</v>
      </c>
      <c r="H141" s="17">
        <v>1000</v>
      </c>
      <c r="I141" s="17">
        <v>0</v>
      </c>
      <c r="J141" s="17">
        <v>1000</v>
      </c>
      <c r="K141" s="17">
        <v>559.70000000000005</v>
      </c>
      <c r="L141" s="17">
        <v>559.70000000000005</v>
      </c>
      <c r="M141" s="17">
        <v>559.70000000000005</v>
      </c>
      <c r="N141" s="17">
        <v>0</v>
      </c>
    </row>
    <row r="142" spans="1:14" x14ac:dyDescent="0.2">
      <c r="A142" s="15">
        <v>6</v>
      </c>
      <c r="B142" s="15">
        <v>3332</v>
      </c>
      <c r="C142" s="2" t="str">
        <f>VLOOKUP(B142,Hoja2!B:C,2,FALSE)</f>
        <v>PATIO HERRERIANO</v>
      </c>
      <c r="D142" s="3" t="str">
        <f t="shared" si="4"/>
        <v>2</v>
      </c>
      <c r="E142" s="3" t="str">
        <f t="shared" si="5"/>
        <v>22</v>
      </c>
      <c r="F142" s="14">
        <v>22609</v>
      </c>
      <c r="G142" s="16" t="s">
        <v>106</v>
      </c>
      <c r="H142" s="17">
        <v>122387</v>
      </c>
      <c r="I142" s="17">
        <v>0</v>
      </c>
      <c r="J142" s="17">
        <v>122387</v>
      </c>
      <c r="K142" s="17">
        <v>126720.29</v>
      </c>
      <c r="L142" s="17">
        <v>126720.29</v>
      </c>
      <c r="M142" s="17">
        <v>83618.649999999994</v>
      </c>
      <c r="N142" s="17">
        <v>78973.55</v>
      </c>
    </row>
    <row r="143" spans="1:14" x14ac:dyDescent="0.2">
      <c r="A143" s="15">
        <v>6</v>
      </c>
      <c r="B143" s="15">
        <v>3332</v>
      </c>
      <c r="C143" s="2" t="str">
        <f>VLOOKUP(B143,Hoja2!B:C,2,FALSE)</f>
        <v>PATIO HERRERIANO</v>
      </c>
      <c r="D143" s="3" t="str">
        <f t="shared" si="4"/>
        <v>2</v>
      </c>
      <c r="E143" s="3" t="str">
        <f t="shared" si="5"/>
        <v>22</v>
      </c>
      <c r="F143" s="14">
        <v>22699</v>
      </c>
      <c r="G143" s="16" t="s">
        <v>93</v>
      </c>
      <c r="H143" s="17">
        <v>12000</v>
      </c>
      <c r="I143" s="17">
        <v>0</v>
      </c>
      <c r="J143" s="17">
        <v>12000</v>
      </c>
      <c r="K143" s="17">
        <v>28841.15</v>
      </c>
      <c r="L143" s="17">
        <v>28841.15</v>
      </c>
      <c r="M143" s="17">
        <v>20826.830000000002</v>
      </c>
      <c r="N143" s="17">
        <v>14179.89</v>
      </c>
    </row>
    <row r="144" spans="1:14" x14ac:dyDescent="0.2">
      <c r="A144" s="15">
        <v>6</v>
      </c>
      <c r="B144" s="15">
        <v>3332</v>
      </c>
      <c r="C144" s="2" t="str">
        <f>VLOOKUP(B144,Hoja2!B:C,2,FALSE)</f>
        <v>PATIO HERRERIANO</v>
      </c>
      <c r="D144" s="3" t="str">
        <f t="shared" si="4"/>
        <v>2</v>
      </c>
      <c r="E144" s="3" t="str">
        <f t="shared" si="5"/>
        <v>22</v>
      </c>
      <c r="F144" s="14">
        <v>22700</v>
      </c>
      <c r="G144" s="16" t="s">
        <v>94</v>
      </c>
      <c r="H144" s="17">
        <v>96582</v>
      </c>
      <c r="I144" s="17">
        <v>0</v>
      </c>
      <c r="J144" s="17">
        <v>96582</v>
      </c>
      <c r="K144" s="17">
        <v>96176.89</v>
      </c>
      <c r="L144" s="17">
        <v>96176.89</v>
      </c>
      <c r="M144" s="17">
        <v>38597.19</v>
      </c>
      <c r="N144" s="17">
        <v>30991.52</v>
      </c>
    </row>
    <row r="145" spans="1:14" x14ac:dyDescent="0.2">
      <c r="A145" s="15">
        <v>6</v>
      </c>
      <c r="B145" s="15">
        <v>3332</v>
      </c>
      <c r="C145" s="2" t="str">
        <f>VLOOKUP(B145,Hoja2!B:C,2,FALSE)</f>
        <v>PATIO HERRERIANO</v>
      </c>
      <c r="D145" s="3" t="str">
        <f t="shared" si="4"/>
        <v>2</v>
      </c>
      <c r="E145" s="3" t="str">
        <f t="shared" si="5"/>
        <v>22</v>
      </c>
      <c r="F145" s="14">
        <v>22701</v>
      </c>
      <c r="G145" s="16" t="s">
        <v>95</v>
      </c>
      <c r="H145" s="17">
        <v>436936</v>
      </c>
      <c r="I145" s="17">
        <v>0</v>
      </c>
      <c r="J145" s="17">
        <v>436936</v>
      </c>
      <c r="K145" s="17">
        <v>431005.68</v>
      </c>
      <c r="L145" s="17">
        <v>431005.68</v>
      </c>
      <c r="M145" s="17">
        <v>170051.68</v>
      </c>
      <c r="N145" s="17">
        <v>134921</v>
      </c>
    </row>
    <row r="146" spans="1:14" x14ac:dyDescent="0.2">
      <c r="A146" s="15">
        <v>6</v>
      </c>
      <c r="B146" s="15">
        <v>3332</v>
      </c>
      <c r="C146" s="2" t="str">
        <f>VLOOKUP(B146,Hoja2!B:C,2,FALSE)</f>
        <v>PATIO HERRERIANO</v>
      </c>
      <c r="D146" s="3" t="str">
        <f t="shared" si="4"/>
        <v>2</v>
      </c>
      <c r="E146" s="3" t="str">
        <f t="shared" si="5"/>
        <v>22</v>
      </c>
      <c r="F146" s="14">
        <v>22706</v>
      </c>
      <c r="G146" s="16" t="s">
        <v>96</v>
      </c>
      <c r="H146" s="17">
        <v>15000</v>
      </c>
      <c r="I146" s="17">
        <v>0</v>
      </c>
      <c r="J146" s="17">
        <v>15000</v>
      </c>
      <c r="K146" s="17">
        <v>22128.19</v>
      </c>
      <c r="L146" s="17">
        <v>22128.19</v>
      </c>
      <c r="M146" s="17">
        <v>13472.15</v>
      </c>
      <c r="N146" s="17">
        <v>13472.15</v>
      </c>
    </row>
    <row r="147" spans="1:14" x14ac:dyDescent="0.2">
      <c r="A147" s="15">
        <v>6</v>
      </c>
      <c r="B147" s="15">
        <v>3332</v>
      </c>
      <c r="C147" s="2" t="str">
        <f>VLOOKUP(B147,Hoja2!B:C,2,FALSE)</f>
        <v>PATIO HERRERIANO</v>
      </c>
      <c r="D147" s="3" t="str">
        <f t="shared" si="4"/>
        <v>2</v>
      </c>
      <c r="E147" s="3" t="str">
        <f t="shared" si="5"/>
        <v>22</v>
      </c>
      <c r="F147" s="14">
        <v>22799</v>
      </c>
      <c r="G147" s="16" t="s">
        <v>97</v>
      </c>
      <c r="H147" s="17">
        <v>490000</v>
      </c>
      <c r="I147" s="17">
        <v>135000</v>
      </c>
      <c r="J147" s="17">
        <v>625000</v>
      </c>
      <c r="K147" s="17">
        <v>571220.05000000005</v>
      </c>
      <c r="L147" s="17">
        <v>561079.43999999994</v>
      </c>
      <c r="M147" s="17">
        <v>292852.15000000002</v>
      </c>
      <c r="N147" s="17">
        <v>217744.34</v>
      </c>
    </row>
    <row r="148" spans="1:14" x14ac:dyDescent="0.2">
      <c r="A148" s="15">
        <v>6</v>
      </c>
      <c r="B148" s="15">
        <v>3332</v>
      </c>
      <c r="C148" s="2" t="str">
        <f>VLOOKUP(B148,Hoja2!B:C,2,FALSE)</f>
        <v>PATIO HERRERIANO</v>
      </c>
      <c r="D148" s="3" t="str">
        <f t="shared" si="4"/>
        <v>2</v>
      </c>
      <c r="E148" s="3" t="str">
        <f t="shared" si="5"/>
        <v>23</v>
      </c>
      <c r="F148" s="14">
        <v>23020</v>
      </c>
      <c r="G148" s="16" t="s">
        <v>98</v>
      </c>
      <c r="H148" s="17">
        <v>0</v>
      </c>
      <c r="I148" s="17">
        <v>0</v>
      </c>
      <c r="J148" s="17">
        <v>0</v>
      </c>
      <c r="K148" s="17">
        <v>56.1</v>
      </c>
      <c r="L148" s="17">
        <v>56.1</v>
      </c>
      <c r="M148" s="17">
        <v>56.1</v>
      </c>
      <c r="N148" s="17">
        <v>56.1</v>
      </c>
    </row>
    <row r="149" spans="1:14" x14ac:dyDescent="0.2">
      <c r="A149" s="15">
        <v>6</v>
      </c>
      <c r="B149" s="15">
        <v>3332</v>
      </c>
      <c r="C149" s="2" t="str">
        <f>VLOOKUP(B149,Hoja2!B:C,2,FALSE)</f>
        <v>PATIO HERRERIANO</v>
      </c>
      <c r="D149" s="3" t="str">
        <f t="shared" si="4"/>
        <v>4</v>
      </c>
      <c r="E149" s="3" t="str">
        <f t="shared" si="5"/>
        <v>48</v>
      </c>
      <c r="F149" s="14">
        <v>489</v>
      </c>
      <c r="G149" s="16" t="s">
        <v>108</v>
      </c>
      <c r="H149" s="17">
        <v>10000</v>
      </c>
      <c r="I149" s="17">
        <v>-1000</v>
      </c>
      <c r="J149" s="17">
        <v>9000</v>
      </c>
      <c r="K149" s="17">
        <v>0</v>
      </c>
      <c r="L149" s="17">
        <v>0</v>
      </c>
      <c r="M149" s="17">
        <v>0</v>
      </c>
      <c r="N149" s="17">
        <v>0</v>
      </c>
    </row>
    <row r="150" spans="1:14" x14ac:dyDescent="0.2">
      <c r="A150" s="15">
        <v>6</v>
      </c>
      <c r="B150" s="15">
        <v>3332</v>
      </c>
      <c r="C150" s="2" t="str">
        <f>VLOOKUP(B150,Hoja2!B:C,2,FALSE)</f>
        <v>PATIO HERRERIANO</v>
      </c>
      <c r="D150" s="3" t="str">
        <f t="shared" si="4"/>
        <v>6</v>
      </c>
      <c r="E150" s="3" t="str">
        <f t="shared" si="5"/>
        <v>63</v>
      </c>
      <c r="F150" s="14">
        <v>633</v>
      </c>
      <c r="G150" s="16" t="s">
        <v>114</v>
      </c>
      <c r="H150" s="17">
        <v>8000</v>
      </c>
      <c r="I150" s="17">
        <v>0</v>
      </c>
      <c r="J150" s="17">
        <v>8000</v>
      </c>
      <c r="K150" s="17">
        <v>0</v>
      </c>
      <c r="L150" s="17">
        <v>0</v>
      </c>
      <c r="M150" s="17">
        <v>0</v>
      </c>
      <c r="N150" s="17">
        <v>0</v>
      </c>
    </row>
    <row r="151" spans="1:14" x14ac:dyDescent="0.2">
      <c r="A151" s="15">
        <v>6</v>
      </c>
      <c r="B151" s="15">
        <v>3332</v>
      </c>
      <c r="C151" s="2" t="str">
        <f>VLOOKUP(B151,Hoja2!B:C,2,FALSE)</f>
        <v>PATIO HERRERIANO</v>
      </c>
      <c r="D151" s="3" t="str">
        <f t="shared" si="4"/>
        <v>9</v>
      </c>
      <c r="E151" s="3" t="str">
        <f t="shared" si="5"/>
        <v>91</v>
      </c>
      <c r="F151" s="14">
        <v>911</v>
      </c>
      <c r="G151" s="16" t="s">
        <v>109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</row>
    <row r="152" spans="1:14" x14ac:dyDescent="0.2">
      <c r="A152" s="15">
        <v>6</v>
      </c>
      <c r="B152" s="15">
        <v>3333</v>
      </c>
      <c r="C152" s="2" t="str">
        <f>VLOOKUP(B152,Hoja2!B:C,2,FALSE)</f>
        <v>MUSEO DE LA CIENCIA</v>
      </c>
      <c r="D152" s="3" t="str">
        <f t="shared" si="4"/>
        <v>1</v>
      </c>
      <c r="E152" s="3" t="str">
        <f t="shared" si="5"/>
        <v>13</v>
      </c>
      <c r="F152" s="14">
        <v>13000</v>
      </c>
      <c r="G152" s="16" t="s">
        <v>57</v>
      </c>
      <c r="H152" s="17">
        <v>207515</v>
      </c>
      <c r="I152" s="17">
        <v>0</v>
      </c>
      <c r="J152" s="17">
        <v>207515</v>
      </c>
      <c r="K152" s="17">
        <v>205500</v>
      </c>
      <c r="L152" s="17">
        <v>205500</v>
      </c>
      <c r="M152" s="17">
        <v>81651.600000000006</v>
      </c>
      <c r="N152" s="17">
        <v>81651.600000000006</v>
      </c>
    </row>
    <row r="153" spans="1:14" x14ac:dyDescent="0.2">
      <c r="A153" s="15">
        <v>6</v>
      </c>
      <c r="B153" s="15">
        <v>3333</v>
      </c>
      <c r="C153" s="2" t="str">
        <f>VLOOKUP(B153,Hoja2!B:C,2,FALSE)</f>
        <v>MUSEO DE LA CIENCIA</v>
      </c>
      <c r="D153" s="3" t="str">
        <f t="shared" si="4"/>
        <v>1</v>
      </c>
      <c r="E153" s="3" t="str">
        <f t="shared" si="5"/>
        <v>13</v>
      </c>
      <c r="F153" s="14">
        <v>13002</v>
      </c>
      <c r="G153" s="16" t="s">
        <v>58</v>
      </c>
      <c r="H153" s="17">
        <v>144661</v>
      </c>
      <c r="I153" s="17">
        <v>0</v>
      </c>
      <c r="J153" s="17">
        <v>144661</v>
      </c>
      <c r="K153" s="17">
        <v>148000</v>
      </c>
      <c r="L153" s="17">
        <v>148000</v>
      </c>
      <c r="M153" s="17">
        <v>79807.31</v>
      </c>
      <c r="N153" s="17">
        <v>79807.31</v>
      </c>
    </row>
    <row r="154" spans="1:14" x14ac:dyDescent="0.2">
      <c r="A154" s="15">
        <v>6</v>
      </c>
      <c r="B154" s="15">
        <v>3333</v>
      </c>
      <c r="C154" s="2" t="str">
        <f>VLOOKUP(B154,Hoja2!B:C,2,FALSE)</f>
        <v>MUSEO DE LA CIENCIA</v>
      </c>
      <c r="D154" s="3" t="str">
        <f t="shared" si="4"/>
        <v>1</v>
      </c>
      <c r="E154" s="3" t="str">
        <f t="shared" si="5"/>
        <v>15</v>
      </c>
      <c r="F154" s="14">
        <v>150</v>
      </c>
      <c r="G154" s="16" t="s">
        <v>60</v>
      </c>
      <c r="H154" s="17">
        <v>1615</v>
      </c>
      <c r="I154" s="17">
        <v>0</v>
      </c>
      <c r="J154" s="17">
        <v>1615</v>
      </c>
      <c r="K154" s="17">
        <v>1615</v>
      </c>
      <c r="L154" s="17">
        <v>1615</v>
      </c>
      <c r="M154" s="17">
        <v>1350</v>
      </c>
      <c r="N154" s="17">
        <v>1350</v>
      </c>
    </row>
    <row r="155" spans="1:14" x14ac:dyDescent="0.2">
      <c r="A155" s="15">
        <v>6</v>
      </c>
      <c r="B155" s="15">
        <v>3333</v>
      </c>
      <c r="C155" s="2" t="str">
        <f>VLOOKUP(B155,Hoja2!B:C,2,FALSE)</f>
        <v>MUSEO DE LA CIENCIA</v>
      </c>
      <c r="D155" s="3" t="str">
        <f t="shared" si="4"/>
        <v>2</v>
      </c>
      <c r="E155" s="3" t="str">
        <f t="shared" si="5"/>
        <v>20</v>
      </c>
      <c r="F155" s="14">
        <v>203</v>
      </c>
      <c r="G155" s="16" t="s">
        <v>66</v>
      </c>
      <c r="H155" s="17">
        <v>6036</v>
      </c>
      <c r="I155" s="17">
        <v>0</v>
      </c>
      <c r="J155" s="17">
        <v>6036</v>
      </c>
      <c r="K155" s="17">
        <v>3634.53</v>
      </c>
      <c r="L155" s="17">
        <v>3634.53</v>
      </c>
      <c r="M155" s="17">
        <v>1084.31</v>
      </c>
      <c r="N155" s="17">
        <v>856.13</v>
      </c>
    </row>
    <row r="156" spans="1:14" x14ac:dyDescent="0.2">
      <c r="A156" s="15">
        <v>6</v>
      </c>
      <c r="B156" s="15">
        <v>3333</v>
      </c>
      <c r="C156" s="2" t="str">
        <f>VLOOKUP(B156,Hoja2!B:C,2,FALSE)</f>
        <v>MUSEO DE LA CIENCIA</v>
      </c>
      <c r="D156" s="3" t="str">
        <f t="shared" si="4"/>
        <v>2</v>
      </c>
      <c r="E156" s="3" t="str">
        <f t="shared" si="5"/>
        <v>21</v>
      </c>
      <c r="F156" s="14">
        <v>212</v>
      </c>
      <c r="G156" s="16" t="s">
        <v>69</v>
      </c>
      <c r="H156" s="17">
        <v>25000</v>
      </c>
      <c r="I156" s="17">
        <v>0</v>
      </c>
      <c r="J156" s="17">
        <v>25000</v>
      </c>
      <c r="K156" s="17">
        <v>11374</v>
      </c>
      <c r="L156" s="17">
        <v>11374</v>
      </c>
      <c r="M156" s="17">
        <v>801.94</v>
      </c>
      <c r="N156" s="17">
        <v>633.96</v>
      </c>
    </row>
    <row r="157" spans="1:14" x14ac:dyDescent="0.2">
      <c r="A157" s="15">
        <v>6</v>
      </c>
      <c r="B157" s="15">
        <v>3333</v>
      </c>
      <c r="C157" s="2" t="str">
        <f>VLOOKUP(B157,Hoja2!B:C,2,FALSE)</f>
        <v>MUSEO DE LA CIENCIA</v>
      </c>
      <c r="D157" s="3" t="str">
        <f t="shared" si="4"/>
        <v>2</v>
      </c>
      <c r="E157" s="3" t="str">
        <f t="shared" si="5"/>
        <v>21</v>
      </c>
      <c r="F157" s="14">
        <v>213</v>
      </c>
      <c r="G157" s="16" t="s">
        <v>70</v>
      </c>
      <c r="H157" s="17">
        <v>90000</v>
      </c>
      <c r="I157" s="17">
        <v>25000</v>
      </c>
      <c r="J157" s="17">
        <v>115000</v>
      </c>
      <c r="K157" s="17">
        <v>105661.6</v>
      </c>
      <c r="L157" s="17">
        <v>105661.6</v>
      </c>
      <c r="M157" s="17">
        <v>41092.480000000003</v>
      </c>
      <c r="N157" s="17">
        <v>33182.050000000003</v>
      </c>
    </row>
    <row r="158" spans="1:14" x14ac:dyDescent="0.2">
      <c r="A158" s="15">
        <v>6</v>
      </c>
      <c r="B158" s="15">
        <v>3333</v>
      </c>
      <c r="C158" s="2" t="str">
        <f>VLOOKUP(B158,Hoja2!B:C,2,FALSE)</f>
        <v>MUSEO DE LA CIENCIA</v>
      </c>
      <c r="D158" s="3" t="str">
        <f t="shared" si="4"/>
        <v>2</v>
      </c>
      <c r="E158" s="3" t="str">
        <f t="shared" si="5"/>
        <v>22</v>
      </c>
      <c r="F158" s="14">
        <v>22000</v>
      </c>
      <c r="G158" s="16" t="s">
        <v>74</v>
      </c>
      <c r="H158" s="17">
        <v>1000</v>
      </c>
      <c r="I158" s="17">
        <v>0</v>
      </c>
      <c r="J158" s="17">
        <v>1000</v>
      </c>
      <c r="K158" s="17">
        <v>0</v>
      </c>
      <c r="L158" s="17">
        <v>0</v>
      </c>
      <c r="M158" s="17">
        <v>0</v>
      </c>
      <c r="N158" s="17">
        <v>0</v>
      </c>
    </row>
    <row r="159" spans="1:14" x14ac:dyDescent="0.2">
      <c r="A159" s="15">
        <v>6</v>
      </c>
      <c r="B159" s="15">
        <v>3333</v>
      </c>
      <c r="C159" s="2" t="str">
        <f>VLOOKUP(B159,Hoja2!B:C,2,FALSE)</f>
        <v>MUSEO DE LA CIENCIA</v>
      </c>
      <c r="D159" s="3" t="str">
        <f t="shared" si="4"/>
        <v>2</v>
      </c>
      <c r="E159" s="3" t="str">
        <f t="shared" si="5"/>
        <v>22</v>
      </c>
      <c r="F159" s="14">
        <v>22100</v>
      </c>
      <c r="G159" s="16" t="s">
        <v>77</v>
      </c>
      <c r="H159" s="17">
        <v>164000</v>
      </c>
      <c r="I159" s="17">
        <v>0</v>
      </c>
      <c r="J159" s="17">
        <v>164000</v>
      </c>
      <c r="K159" s="17">
        <v>163000</v>
      </c>
      <c r="L159" s="17">
        <v>163000</v>
      </c>
      <c r="M159" s="17">
        <v>67063.64</v>
      </c>
      <c r="N159" s="17">
        <v>59389.32</v>
      </c>
    </row>
    <row r="160" spans="1:14" x14ac:dyDescent="0.2">
      <c r="A160" s="15">
        <v>6</v>
      </c>
      <c r="B160" s="15">
        <v>3333</v>
      </c>
      <c r="C160" s="2" t="str">
        <f>VLOOKUP(B160,Hoja2!B:C,2,FALSE)</f>
        <v>MUSEO DE LA CIENCIA</v>
      </c>
      <c r="D160" s="3" t="str">
        <f t="shared" si="4"/>
        <v>2</v>
      </c>
      <c r="E160" s="3" t="str">
        <f t="shared" si="5"/>
        <v>22</v>
      </c>
      <c r="F160" s="14">
        <v>22102</v>
      </c>
      <c r="G160" s="16" t="s">
        <v>79</v>
      </c>
      <c r="H160" s="17">
        <v>67000</v>
      </c>
      <c r="I160" s="17">
        <v>0</v>
      </c>
      <c r="J160" s="17">
        <v>67000</v>
      </c>
      <c r="K160" s="17">
        <v>63344.02</v>
      </c>
      <c r="L160" s="17">
        <v>63344.02</v>
      </c>
      <c r="M160" s="17">
        <v>48344.02</v>
      </c>
      <c r="N160" s="17">
        <v>47709.8</v>
      </c>
    </row>
    <row r="161" spans="1:14" x14ac:dyDescent="0.2">
      <c r="A161" s="15">
        <v>6</v>
      </c>
      <c r="B161" s="15">
        <v>3333</v>
      </c>
      <c r="C161" s="2" t="str">
        <f>VLOOKUP(B161,Hoja2!B:C,2,FALSE)</f>
        <v>MUSEO DE LA CIENCIA</v>
      </c>
      <c r="D161" s="3" t="str">
        <f t="shared" si="4"/>
        <v>2</v>
      </c>
      <c r="E161" s="3" t="str">
        <f t="shared" si="5"/>
        <v>22</v>
      </c>
      <c r="F161" s="14">
        <v>22199</v>
      </c>
      <c r="G161" s="16" t="s">
        <v>83</v>
      </c>
      <c r="H161" s="17">
        <v>20000</v>
      </c>
      <c r="I161" s="17">
        <v>0</v>
      </c>
      <c r="J161" s="17">
        <v>20000</v>
      </c>
      <c r="K161" s="17">
        <v>16849.7</v>
      </c>
      <c r="L161" s="17">
        <v>16849.7</v>
      </c>
      <c r="M161" s="17">
        <v>4286.2299999999996</v>
      </c>
      <c r="N161" s="17">
        <v>3635.56</v>
      </c>
    </row>
    <row r="162" spans="1:14" x14ac:dyDescent="0.2">
      <c r="A162" s="15">
        <v>6</v>
      </c>
      <c r="B162" s="15">
        <v>3333</v>
      </c>
      <c r="C162" s="2" t="str">
        <f>VLOOKUP(B162,Hoja2!B:C,2,FALSE)</f>
        <v>MUSEO DE LA CIENCIA</v>
      </c>
      <c r="D162" s="3" t="str">
        <f t="shared" si="4"/>
        <v>2</v>
      </c>
      <c r="E162" s="3" t="str">
        <f t="shared" si="5"/>
        <v>22</v>
      </c>
      <c r="F162" s="14">
        <v>22200</v>
      </c>
      <c r="G162" s="16" t="s">
        <v>84</v>
      </c>
      <c r="H162" s="17">
        <v>800</v>
      </c>
      <c r="I162" s="17">
        <v>0</v>
      </c>
      <c r="J162" s="17">
        <v>800</v>
      </c>
      <c r="K162" s="17">
        <v>0</v>
      </c>
      <c r="L162" s="17">
        <v>0</v>
      </c>
      <c r="M162" s="17">
        <v>0</v>
      </c>
      <c r="N162" s="17">
        <v>0</v>
      </c>
    </row>
    <row r="163" spans="1:14" x14ac:dyDescent="0.2">
      <c r="A163" s="15">
        <v>6</v>
      </c>
      <c r="B163" s="15">
        <v>3333</v>
      </c>
      <c r="C163" s="2" t="str">
        <f>VLOOKUP(B163,Hoja2!B:C,2,FALSE)</f>
        <v>MUSEO DE LA CIENCIA</v>
      </c>
      <c r="D163" s="3" t="str">
        <f t="shared" si="4"/>
        <v>2</v>
      </c>
      <c r="E163" s="3" t="str">
        <f t="shared" si="5"/>
        <v>22</v>
      </c>
      <c r="F163" s="14">
        <v>22203</v>
      </c>
      <c r="G163" s="16" t="s">
        <v>86</v>
      </c>
      <c r="H163" s="17">
        <v>7000</v>
      </c>
      <c r="I163" s="17">
        <v>0</v>
      </c>
      <c r="J163" s="17">
        <v>7000</v>
      </c>
      <c r="K163" s="17">
        <v>799.64</v>
      </c>
      <c r="L163" s="17">
        <v>799.64</v>
      </c>
      <c r="M163" s="17">
        <v>763.56</v>
      </c>
      <c r="N163" s="17">
        <v>763.56</v>
      </c>
    </row>
    <row r="164" spans="1:14" x14ac:dyDescent="0.2">
      <c r="A164" s="15">
        <v>6</v>
      </c>
      <c r="B164" s="15">
        <v>3333</v>
      </c>
      <c r="C164" s="2" t="str">
        <f>VLOOKUP(B164,Hoja2!B:C,2,FALSE)</f>
        <v>MUSEO DE LA CIENCIA</v>
      </c>
      <c r="D164" s="3" t="str">
        <f t="shared" si="4"/>
        <v>2</v>
      </c>
      <c r="E164" s="3" t="str">
        <f t="shared" si="5"/>
        <v>22</v>
      </c>
      <c r="F164" s="14">
        <v>223</v>
      </c>
      <c r="G164" s="16" t="s">
        <v>87</v>
      </c>
      <c r="H164" s="17">
        <v>2000</v>
      </c>
      <c r="I164" s="17">
        <v>0</v>
      </c>
      <c r="J164" s="17">
        <v>2000</v>
      </c>
      <c r="K164" s="17">
        <v>10246.5</v>
      </c>
      <c r="L164" s="17">
        <v>10246.5</v>
      </c>
      <c r="M164" s="17">
        <v>2302.3000000000002</v>
      </c>
      <c r="N164" s="17">
        <v>2302.3000000000002</v>
      </c>
    </row>
    <row r="165" spans="1:14" x14ac:dyDescent="0.2">
      <c r="A165" s="15">
        <v>6</v>
      </c>
      <c r="B165" s="15">
        <v>3333</v>
      </c>
      <c r="C165" s="2" t="str">
        <f>VLOOKUP(B165,Hoja2!B:C,2,FALSE)</f>
        <v>MUSEO DE LA CIENCIA</v>
      </c>
      <c r="D165" s="3" t="str">
        <f t="shared" si="4"/>
        <v>2</v>
      </c>
      <c r="E165" s="3" t="str">
        <f t="shared" si="5"/>
        <v>22</v>
      </c>
      <c r="F165" s="14">
        <v>224</v>
      </c>
      <c r="G165" s="16" t="s">
        <v>88</v>
      </c>
      <c r="H165" s="17">
        <v>600</v>
      </c>
      <c r="I165" s="17">
        <v>0</v>
      </c>
      <c r="J165" s="17">
        <v>600</v>
      </c>
      <c r="K165" s="17">
        <v>435.85</v>
      </c>
      <c r="L165" s="17">
        <v>435.85</v>
      </c>
      <c r="M165" s="17">
        <v>214.14</v>
      </c>
      <c r="N165" s="17">
        <v>214.14</v>
      </c>
    </row>
    <row r="166" spans="1:14" x14ac:dyDescent="0.2">
      <c r="A166" s="15">
        <v>6</v>
      </c>
      <c r="B166" s="15">
        <v>3333</v>
      </c>
      <c r="C166" s="2" t="str">
        <f>VLOOKUP(B166,Hoja2!B:C,2,FALSE)</f>
        <v>MUSEO DE LA CIENCIA</v>
      </c>
      <c r="D166" s="3" t="str">
        <f t="shared" si="4"/>
        <v>2</v>
      </c>
      <c r="E166" s="3" t="str">
        <f t="shared" si="5"/>
        <v>22</v>
      </c>
      <c r="F166" s="14">
        <v>22601</v>
      </c>
      <c r="G166" s="16" t="s">
        <v>89</v>
      </c>
      <c r="H166" s="17">
        <v>1000</v>
      </c>
      <c r="I166" s="17">
        <v>0</v>
      </c>
      <c r="J166" s="17">
        <v>1000</v>
      </c>
      <c r="K166" s="17">
        <v>0</v>
      </c>
      <c r="L166" s="17">
        <v>0</v>
      </c>
      <c r="M166" s="17">
        <v>0</v>
      </c>
      <c r="N166" s="17">
        <v>0</v>
      </c>
    </row>
    <row r="167" spans="1:14" x14ac:dyDescent="0.2">
      <c r="A167" s="15">
        <v>6</v>
      </c>
      <c r="B167" s="15">
        <v>3333</v>
      </c>
      <c r="C167" s="2" t="str">
        <f>VLOOKUP(B167,Hoja2!B:C,2,FALSE)</f>
        <v>MUSEO DE LA CIENCIA</v>
      </c>
      <c r="D167" s="3" t="str">
        <f t="shared" si="4"/>
        <v>2</v>
      </c>
      <c r="E167" s="3" t="str">
        <f t="shared" si="5"/>
        <v>22</v>
      </c>
      <c r="F167" s="14">
        <v>22602</v>
      </c>
      <c r="G167" s="16" t="s">
        <v>90</v>
      </c>
      <c r="H167" s="17">
        <v>5000</v>
      </c>
      <c r="I167" s="17">
        <v>0</v>
      </c>
      <c r="J167" s="17">
        <v>5000</v>
      </c>
      <c r="K167" s="17">
        <v>2458.48</v>
      </c>
      <c r="L167" s="17">
        <v>2458.48</v>
      </c>
      <c r="M167" s="17">
        <v>504.61</v>
      </c>
      <c r="N167" s="17">
        <v>504.61</v>
      </c>
    </row>
    <row r="168" spans="1:14" x14ac:dyDescent="0.2">
      <c r="A168" s="15">
        <v>6</v>
      </c>
      <c r="B168" s="15">
        <v>3333</v>
      </c>
      <c r="C168" s="2" t="str">
        <f>VLOOKUP(B168,Hoja2!B:C,2,FALSE)</f>
        <v>MUSEO DE LA CIENCIA</v>
      </c>
      <c r="D168" s="3" t="str">
        <f t="shared" si="4"/>
        <v>2</v>
      </c>
      <c r="E168" s="3" t="str">
        <f t="shared" si="5"/>
        <v>22</v>
      </c>
      <c r="F168" s="14">
        <v>22606</v>
      </c>
      <c r="G168" s="16" t="s">
        <v>105</v>
      </c>
      <c r="H168" s="17">
        <v>0</v>
      </c>
      <c r="I168" s="17">
        <v>0</v>
      </c>
      <c r="J168" s="17">
        <v>0</v>
      </c>
      <c r="K168" s="17">
        <v>1281.8399999999999</v>
      </c>
      <c r="L168" s="17">
        <v>1281.8399999999999</v>
      </c>
      <c r="M168" s="17">
        <v>1261.1600000000001</v>
      </c>
      <c r="N168" s="17">
        <v>1261.1600000000001</v>
      </c>
    </row>
    <row r="169" spans="1:14" x14ac:dyDescent="0.2">
      <c r="A169" s="15">
        <v>6</v>
      </c>
      <c r="B169" s="15">
        <v>3333</v>
      </c>
      <c r="C169" s="2" t="str">
        <f>VLOOKUP(B169,Hoja2!B:C,2,FALSE)</f>
        <v>MUSEO DE LA CIENCIA</v>
      </c>
      <c r="D169" s="3" t="str">
        <f t="shared" si="4"/>
        <v>2</v>
      </c>
      <c r="E169" s="3" t="str">
        <f t="shared" si="5"/>
        <v>22</v>
      </c>
      <c r="F169" s="14">
        <v>22609</v>
      </c>
      <c r="G169" s="16" t="s">
        <v>106</v>
      </c>
      <c r="H169" s="17">
        <v>98000</v>
      </c>
      <c r="I169" s="17">
        <v>0</v>
      </c>
      <c r="J169" s="17">
        <v>98000</v>
      </c>
      <c r="K169" s="17">
        <v>91433.09</v>
      </c>
      <c r="L169" s="17">
        <v>91433.09</v>
      </c>
      <c r="M169" s="17">
        <v>34879.24</v>
      </c>
      <c r="N169" s="17">
        <v>34879.24</v>
      </c>
    </row>
    <row r="170" spans="1:14" x14ac:dyDescent="0.2">
      <c r="A170" s="15">
        <v>6</v>
      </c>
      <c r="B170" s="15">
        <v>3333</v>
      </c>
      <c r="C170" s="2" t="str">
        <f>VLOOKUP(B170,Hoja2!B:C,2,FALSE)</f>
        <v>MUSEO DE LA CIENCIA</v>
      </c>
      <c r="D170" s="3" t="str">
        <f t="shared" si="4"/>
        <v>2</v>
      </c>
      <c r="E170" s="3" t="str">
        <f t="shared" si="5"/>
        <v>22</v>
      </c>
      <c r="F170" s="14">
        <v>22699</v>
      </c>
      <c r="G170" s="16" t="s">
        <v>93</v>
      </c>
      <c r="H170" s="17">
        <v>6000</v>
      </c>
      <c r="I170" s="17">
        <v>0</v>
      </c>
      <c r="J170" s="17">
        <v>6000</v>
      </c>
      <c r="K170" s="17">
        <v>1695.97</v>
      </c>
      <c r="L170" s="17">
        <v>1695.97</v>
      </c>
      <c r="M170" s="17">
        <v>1423.91</v>
      </c>
      <c r="N170" s="17">
        <v>1189.04</v>
      </c>
    </row>
    <row r="171" spans="1:14" x14ac:dyDescent="0.2">
      <c r="A171" s="15">
        <v>6</v>
      </c>
      <c r="B171" s="15">
        <v>3333</v>
      </c>
      <c r="C171" s="2" t="str">
        <f>VLOOKUP(B171,Hoja2!B:C,2,FALSE)</f>
        <v>MUSEO DE LA CIENCIA</v>
      </c>
      <c r="D171" s="3" t="str">
        <f t="shared" si="4"/>
        <v>2</v>
      </c>
      <c r="E171" s="3" t="str">
        <f t="shared" si="5"/>
        <v>22</v>
      </c>
      <c r="F171" s="14">
        <v>22700</v>
      </c>
      <c r="G171" s="16" t="s">
        <v>94</v>
      </c>
      <c r="H171" s="17">
        <v>140328</v>
      </c>
      <c r="I171" s="17">
        <v>0</v>
      </c>
      <c r="J171" s="17">
        <v>140328</v>
      </c>
      <c r="K171" s="17">
        <v>142726.87</v>
      </c>
      <c r="L171" s="17">
        <v>142726.87</v>
      </c>
      <c r="M171" s="17">
        <v>66202.95</v>
      </c>
      <c r="N171" s="17">
        <v>54838.78</v>
      </c>
    </row>
    <row r="172" spans="1:14" x14ac:dyDescent="0.2">
      <c r="A172" s="15">
        <v>6</v>
      </c>
      <c r="B172" s="15">
        <v>3333</v>
      </c>
      <c r="C172" s="2" t="str">
        <f>VLOOKUP(B172,Hoja2!B:C,2,FALSE)</f>
        <v>MUSEO DE LA CIENCIA</v>
      </c>
      <c r="D172" s="3" t="str">
        <f t="shared" si="4"/>
        <v>2</v>
      </c>
      <c r="E172" s="3" t="str">
        <f t="shared" si="5"/>
        <v>22</v>
      </c>
      <c r="F172" s="14">
        <v>22701</v>
      </c>
      <c r="G172" s="16" t="s">
        <v>95</v>
      </c>
      <c r="H172" s="17">
        <v>420555</v>
      </c>
      <c r="I172" s="17">
        <v>0</v>
      </c>
      <c r="J172" s="17">
        <v>420555</v>
      </c>
      <c r="K172" s="17">
        <v>390149.37</v>
      </c>
      <c r="L172" s="17">
        <v>390149.37</v>
      </c>
      <c r="M172" s="17">
        <v>150284.75</v>
      </c>
      <c r="N172" s="17">
        <v>94403.17</v>
      </c>
    </row>
    <row r="173" spans="1:14" x14ac:dyDescent="0.2">
      <c r="A173" s="15">
        <v>6</v>
      </c>
      <c r="B173" s="15">
        <v>3333</v>
      </c>
      <c r="C173" s="2" t="str">
        <f>VLOOKUP(B173,Hoja2!B:C,2,FALSE)</f>
        <v>MUSEO DE LA CIENCIA</v>
      </c>
      <c r="D173" s="3" t="str">
        <f t="shared" si="4"/>
        <v>2</v>
      </c>
      <c r="E173" s="3" t="str">
        <f t="shared" si="5"/>
        <v>22</v>
      </c>
      <c r="F173" s="14">
        <v>22799</v>
      </c>
      <c r="G173" s="16" t="s">
        <v>97</v>
      </c>
      <c r="H173" s="17">
        <v>621107</v>
      </c>
      <c r="I173" s="17">
        <v>100000</v>
      </c>
      <c r="J173" s="17">
        <v>721107</v>
      </c>
      <c r="K173" s="17">
        <v>696065.32</v>
      </c>
      <c r="L173" s="17">
        <v>696065.32</v>
      </c>
      <c r="M173" s="17">
        <v>276749.05</v>
      </c>
      <c r="N173" s="17">
        <v>207480.1</v>
      </c>
    </row>
    <row r="174" spans="1:14" x14ac:dyDescent="0.2">
      <c r="A174" s="15">
        <v>6</v>
      </c>
      <c r="B174" s="15">
        <v>3333</v>
      </c>
      <c r="C174" s="2" t="str">
        <f>VLOOKUP(B174,Hoja2!B:C,2,FALSE)</f>
        <v>MUSEO DE LA CIENCIA</v>
      </c>
      <c r="D174" s="3" t="str">
        <f t="shared" si="4"/>
        <v>2</v>
      </c>
      <c r="E174" s="3" t="str">
        <f t="shared" si="5"/>
        <v>23</v>
      </c>
      <c r="F174" s="14">
        <v>23020</v>
      </c>
      <c r="G174" s="16" t="s">
        <v>98</v>
      </c>
      <c r="H174" s="17">
        <v>300</v>
      </c>
      <c r="I174" s="17">
        <v>0</v>
      </c>
      <c r="J174" s="17">
        <v>300</v>
      </c>
      <c r="K174" s="17">
        <v>96.7</v>
      </c>
      <c r="L174" s="17">
        <v>96.7</v>
      </c>
      <c r="M174" s="17">
        <v>96.7</v>
      </c>
      <c r="N174" s="17">
        <v>96.7</v>
      </c>
    </row>
    <row r="175" spans="1:14" x14ac:dyDescent="0.2">
      <c r="A175" s="15">
        <v>6</v>
      </c>
      <c r="B175" s="15">
        <v>3333</v>
      </c>
      <c r="C175" s="2" t="str">
        <f>VLOOKUP(B175,Hoja2!B:C,2,FALSE)</f>
        <v>MUSEO DE LA CIENCIA</v>
      </c>
      <c r="D175" s="3" t="str">
        <f t="shared" si="4"/>
        <v>2</v>
      </c>
      <c r="E175" s="3" t="str">
        <f t="shared" si="5"/>
        <v>23</v>
      </c>
      <c r="F175" s="14">
        <v>23120</v>
      </c>
      <c r="G175" s="16" t="s">
        <v>99</v>
      </c>
      <c r="H175" s="17">
        <v>300</v>
      </c>
      <c r="I175" s="17">
        <v>0</v>
      </c>
      <c r="J175" s="17">
        <v>300</v>
      </c>
      <c r="K175" s="17">
        <v>0</v>
      </c>
      <c r="L175" s="17">
        <v>0</v>
      </c>
      <c r="M175" s="17">
        <v>0</v>
      </c>
      <c r="N175" s="17">
        <v>0</v>
      </c>
    </row>
    <row r="176" spans="1:14" x14ac:dyDescent="0.2">
      <c r="A176" s="15">
        <v>6</v>
      </c>
      <c r="B176" s="15">
        <v>3333</v>
      </c>
      <c r="C176" s="2" t="str">
        <f>VLOOKUP(B176,Hoja2!B:C,2,FALSE)</f>
        <v>MUSEO DE LA CIENCIA</v>
      </c>
      <c r="D176" s="3" t="str">
        <f t="shared" si="4"/>
        <v>6</v>
      </c>
      <c r="E176" s="3" t="str">
        <f t="shared" si="5"/>
        <v>63</v>
      </c>
      <c r="F176" s="14">
        <v>632</v>
      </c>
      <c r="G176" s="16" t="s">
        <v>100</v>
      </c>
      <c r="H176" s="17">
        <v>216893</v>
      </c>
      <c r="I176" s="17">
        <v>0</v>
      </c>
      <c r="J176" s="17">
        <v>216893</v>
      </c>
      <c r="K176" s="17">
        <v>216892.5</v>
      </c>
      <c r="L176" s="17">
        <v>216892.5</v>
      </c>
      <c r="M176" s="17">
        <v>0</v>
      </c>
      <c r="N176" s="17">
        <v>0</v>
      </c>
    </row>
    <row r="177" spans="1:14" x14ac:dyDescent="0.2">
      <c r="A177" s="15">
        <v>6</v>
      </c>
      <c r="B177" s="15">
        <v>3333</v>
      </c>
      <c r="C177" s="2" t="str">
        <f>VLOOKUP(B177,Hoja2!B:C,2,FALSE)</f>
        <v>MUSEO DE LA CIENCIA</v>
      </c>
      <c r="D177" s="3" t="str">
        <f t="shared" si="4"/>
        <v>6</v>
      </c>
      <c r="E177" s="3" t="str">
        <f t="shared" si="5"/>
        <v>63</v>
      </c>
      <c r="F177" s="14">
        <v>633</v>
      </c>
      <c r="G177" s="16" t="s">
        <v>114</v>
      </c>
      <c r="H177" s="17">
        <v>5000</v>
      </c>
      <c r="I177" s="17">
        <v>82700</v>
      </c>
      <c r="J177" s="17">
        <v>87700</v>
      </c>
      <c r="K177" s="17">
        <v>0</v>
      </c>
      <c r="L177" s="17">
        <v>0</v>
      </c>
      <c r="M177" s="17">
        <v>0</v>
      </c>
      <c r="N177" s="17">
        <v>0</v>
      </c>
    </row>
    <row r="178" spans="1:14" x14ac:dyDescent="0.2">
      <c r="A178" s="15">
        <v>6</v>
      </c>
      <c r="B178" s="15">
        <v>3333</v>
      </c>
      <c r="C178" s="2" t="str">
        <f>VLOOKUP(B178,Hoja2!B:C,2,FALSE)</f>
        <v>MUSEO DE LA CIENCIA</v>
      </c>
      <c r="D178" s="3" t="str">
        <f t="shared" si="4"/>
        <v>6</v>
      </c>
      <c r="E178" s="3" t="str">
        <f t="shared" si="5"/>
        <v>63</v>
      </c>
      <c r="F178" s="14">
        <v>636</v>
      </c>
      <c r="G178" s="16" t="s">
        <v>73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</row>
    <row r="179" spans="1:14" x14ac:dyDescent="0.2">
      <c r="A179" s="15">
        <v>6</v>
      </c>
      <c r="B179" s="15">
        <v>3333</v>
      </c>
      <c r="C179" s="2" t="str">
        <f>VLOOKUP(B179,Hoja2!B:C,2,FALSE)</f>
        <v>MUSEO DE LA CIENCIA</v>
      </c>
      <c r="D179" s="3" t="str">
        <f t="shared" si="4"/>
        <v>6</v>
      </c>
      <c r="E179" s="3" t="str">
        <f t="shared" si="5"/>
        <v>63</v>
      </c>
      <c r="F179" s="14">
        <v>639</v>
      </c>
      <c r="G179" s="16" t="s">
        <v>111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</row>
    <row r="180" spans="1:14" x14ac:dyDescent="0.2">
      <c r="A180" s="15">
        <v>6</v>
      </c>
      <c r="B180" s="15">
        <v>3342</v>
      </c>
      <c r="C180" s="2" t="str">
        <f>VLOOKUP(B180,Hoja2!B:C,2,FALSE)</f>
        <v>PROMOCIÓN CULTURAL Y ARTES ESCÉNICAS</v>
      </c>
      <c r="D180" s="3" t="str">
        <f t="shared" si="4"/>
        <v>1</v>
      </c>
      <c r="E180" s="3" t="str">
        <f t="shared" si="5"/>
        <v>12</v>
      </c>
      <c r="F180" s="14">
        <v>12004</v>
      </c>
      <c r="G180" s="16" t="s">
        <v>52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</row>
    <row r="181" spans="1:14" x14ac:dyDescent="0.2">
      <c r="A181" s="15">
        <v>6</v>
      </c>
      <c r="B181" s="15">
        <v>3342</v>
      </c>
      <c r="C181" s="2" t="str">
        <f>VLOOKUP(B181,Hoja2!B:C,2,FALSE)</f>
        <v>PROMOCIÓN CULTURAL Y ARTES ESCÉNICAS</v>
      </c>
      <c r="D181" s="3" t="str">
        <f t="shared" si="4"/>
        <v>1</v>
      </c>
      <c r="E181" s="3" t="str">
        <f t="shared" si="5"/>
        <v>12</v>
      </c>
      <c r="F181" s="14">
        <v>12006</v>
      </c>
      <c r="G181" s="16" t="s">
        <v>53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</row>
    <row r="182" spans="1:14" x14ac:dyDescent="0.2">
      <c r="A182" s="15">
        <v>6</v>
      </c>
      <c r="B182" s="15">
        <v>3342</v>
      </c>
      <c r="C182" s="2" t="str">
        <f>VLOOKUP(B182,Hoja2!B:C,2,FALSE)</f>
        <v>PROMOCIÓN CULTURAL Y ARTES ESCÉNICAS</v>
      </c>
      <c r="D182" s="3" t="str">
        <f t="shared" si="4"/>
        <v>1</v>
      </c>
      <c r="E182" s="3" t="str">
        <f t="shared" si="5"/>
        <v>12</v>
      </c>
      <c r="F182" s="14">
        <v>12100</v>
      </c>
      <c r="G182" s="16" t="s">
        <v>54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</row>
    <row r="183" spans="1:14" x14ac:dyDescent="0.2">
      <c r="A183" s="15">
        <v>6</v>
      </c>
      <c r="B183" s="15">
        <v>3342</v>
      </c>
      <c r="C183" s="2" t="str">
        <f>VLOOKUP(B183,Hoja2!B:C,2,FALSE)</f>
        <v>PROMOCIÓN CULTURAL Y ARTES ESCÉNICAS</v>
      </c>
      <c r="D183" s="3" t="str">
        <f t="shared" si="4"/>
        <v>1</v>
      </c>
      <c r="E183" s="3" t="str">
        <f t="shared" si="5"/>
        <v>12</v>
      </c>
      <c r="F183" s="14">
        <v>12101</v>
      </c>
      <c r="G183" s="16" t="s">
        <v>55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</row>
    <row r="184" spans="1:14" x14ac:dyDescent="0.2">
      <c r="A184" s="15">
        <v>6</v>
      </c>
      <c r="B184" s="15">
        <v>3342</v>
      </c>
      <c r="C184" s="2" t="str">
        <f>VLOOKUP(B184,Hoja2!B:C,2,FALSE)</f>
        <v>PROMOCIÓN CULTURAL Y ARTES ESCÉNICAS</v>
      </c>
      <c r="D184" s="3" t="str">
        <f t="shared" si="4"/>
        <v>1</v>
      </c>
      <c r="E184" s="3" t="str">
        <f t="shared" si="5"/>
        <v>12</v>
      </c>
      <c r="F184" s="14">
        <v>12103</v>
      </c>
      <c r="G184" s="16" t="s">
        <v>56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</row>
    <row r="185" spans="1:14" x14ac:dyDescent="0.2">
      <c r="A185" s="15">
        <v>6</v>
      </c>
      <c r="B185" s="15">
        <v>3342</v>
      </c>
      <c r="C185" s="2" t="str">
        <f>VLOOKUP(B185,Hoja2!B:C,2,FALSE)</f>
        <v>PROMOCIÓN CULTURAL Y ARTES ESCÉNICAS</v>
      </c>
      <c r="D185" s="3" t="str">
        <f t="shared" si="4"/>
        <v>1</v>
      </c>
      <c r="E185" s="3" t="str">
        <f t="shared" si="5"/>
        <v>13</v>
      </c>
      <c r="F185" s="14">
        <v>13000</v>
      </c>
      <c r="G185" s="16" t="s">
        <v>57</v>
      </c>
      <c r="H185" s="17">
        <v>85051</v>
      </c>
      <c r="I185" s="17">
        <v>0</v>
      </c>
      <c r="J185" s="17">
        <v>85051</v>
      </c>
      <c r="K185" s="17">
        <v>88000</v>
      </c>
      <c r="L185" s="17">
        <v>88000</v>
      </c>
      <c r="M185" s="17">
        <v>42629.72</v>
      </c>
      <c r="N185" s="17">
        <v>42629.72</v>
      </c>
    </row>
    <row r="186" spans="1:14" x14ac:dyDescent="0.2">
      <c r="A186" s="15">
        <v>6</v>
      </c>
      <c r="B186" s="15">
        <v>3342</v>
      </c>
      <c r="C186" s="2" t="str">
        <f>VLOOKUP(B186,Hoja2!B:C,2,FALSE)</f>
        <v>PROMOCIÓN CULTURAL Y ARTES ESCÉNICAS</v>
      </c>
      <c r="D186" s="3" t="str">
        <f t="shared" si="4"/>
        <v>1</v>
      </c>
      <c r="E186" s="3" t="str">
        <f t="shared" si="5"/>
        <v>13</v>
      </c>
      <c r="F186" s="14">
        <v>13002</v>
      </c>
      <c r="G186" s="16" t="s">
        <v>58</v>
      </c>
      <c r="H186" s="17">
        <v>87073</v>
      </c>
      <c r="I186" s="17">
        <v>0</v>
      </c>
      <c r="J186" s="17">
        <v>87073</v>
      </c>
      <c r="K186" s="17">
        <v>88500</v>
      </c>
      <c r="L186" s="17">
        <v>88500</v>
      </c>
      <c r="M186" s="17">
        <v>43512.74</v>
      </c>
      <c r="N186" s="17">
        <v>43512.74</v>
      </c>
    </row>
    <row r="187" spans="1:14" x14ac:dyDescent="0.2">
      <c r="A187" s="15">
        <v>6</v>
      </c>
      <c r="B187" s="15">
        <v>3342</v>
      </c>
      <c r="C187" s="2" t="str">
        <f>VLOOKUP(B187,Hoja2!B:C,2,FALSE)</f>
        <v>PROMOCIÓN CULTURAL Y ARTES ESCÉNICAS</v>
      </c>
      <c r="D187" s="3" t="str">
        <f t="shared" si="4"/>
        <v>1</v>
      </c>
      <c r="E187" s="3" t="str">
        <f t="shared" si="5"/>
        <v>13</v>
      </c>
      <c r="F187" s="14">
        <v>131</v>
      </c>
      <c r="G187" s="16" t="s">
        <v>59</v>
      </c>
      <c r="H187" s="17">
        <v>46239</v>
      </c>
      <c r="I187" s="17">
        <v>0</v>
      </c>
      <c r="J187" s="17">
        <v>46239</v>
      </c>
      <c r="K187" s="17">
        <v>0</v>
      </c>
      <c r="L187" s="17">
        <v>0</v>
      </c>
      <c r="M187" s="17">
        <v>0</v>
      </c>
      <c r="N187" s="17">
        <v>0</v>
      </c>
    </row>
    <row r="188" spans="1:14" x14ac:dyDescent="0.2">
      <c r="A188" s="15">
        <v>6</v>
      </c>
      <c r="B188" s="15">
        <v>3342</v>
      </c>
      <c r="C188" s="2" t="str">
        <f>VLOOKUP(B188,Hoja2!B:C,2,FALSE)</f>
        <v>PROMOCIÓN CULTURAL Y ARTES ESCÉNICAS</v>
      </c>
      <c r="D188" s="3" t="str">
        <f t="shared" si="4"/>
        <v>1</v>
      </c>
      <c r="E188" s="3" t="str">
        <f t="shared" si="5"/>
        <v>15</v>
      </c>
      <c r="F188" s="14">
        <v>150</v>
      </c>
      <c r="G188" s="16" t="s">
        <v>60</v>
      </c>
      <c r="H188" s="17">
        <v>923</v>
      </c>
      <c r="I188" s="17">
        <v>0</v>
      </c>
      <c r="J188" s="17">
        <v>923</v>
      </c>
      <c r="K188" s="17">
        <v>923</v>
      </c>
      <c r="L188" s="17">
        <v>923</v>
      </c>
      <c r="M188" s="17">
        <v>900</v>
      </c>
      <c r="N188" s="17">
        <v>900</v>
      </c>
    </row>
    <row r="189" spans="1:14" x14ac:dyDescent="0.2">
      <c r="A189" s="15">
        <v>6</v>
      </c>
      <c r="B189" s="15">
        <v>3342</v>
      </c>
      <c r="C189" s="2" t="str">
        <f>VLOOKUP(B189,Hoja2!B:C,2,FALSE)</f>
        <v>PROMOCIÓN CULTURAL Y ARTES ESCÉNICAS</v>
      </c>
      <c r="D189" s="3" t="str">
        <f t="shared" si="4"/>
        <v>2</v>
      </c>
      <c r="E189" s="3" t="str">
        <f t="shared" si="5"/>
        <v>20</v>
      </c>
      <c r="F189" s="14">
        <v>203</v>
      </c>
      <c r="G189" s="16" t="s">
        <v>66</v>
      </c>
      <c r="H189" s="17">
        <v>279000</v>
      </c>
      <c r="I189" s="17">
        <v>-100000</v>
      </c>
      <c r="J189" s="17">
        <v>179000</v>
      </c>
      <c r="K189" s="17">
        <v>89165.82</v>
      </c>
      <c r="L189" s="17">
        <v>89165.82</v>
      </c>
      <c r="M189" s="17">
        <v>42675.85</v>
      </c>
      <c r="N189" s="17">
        <v>26812.21</v>
      </c>
    </row>
    <row r="190" spans="1:14" x14ac:dyDescent="0.2">
      <c r="A190" s="15">
        <v>6</v>
      </c>
      <c r="B190" s="15">
        <v>3342</v>
      </c>
      <c r="C190" s="2" t="str">
        <f>VLOOKUP(B190,Hoja2!B:C,2,FALSE)</f>
        <v>PROMOCIÓN CULTURAL Y ARTES ESCÉNICAS</v>
      </c>
      <c r="D190" s="3" t="str">
        <f t="shared" si="4"/>
        <v>2</v>
      </c>
      <c r="E190" s="3" t="str">
        <f t="shared" si="5"/>
        <v>20</v>
      </c>
      <c r="F190" s="14">
        <v>205</v>
      </c>
      <c r="G190" s="16" t="s">
        <v>67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</row>
    <row r="191" spans="1:14" x14ac:dyDescent="0.2">
      <c r="A191" s="15">
        <v>6</v>
      </c>
      <c r="B191" s="15">
        <v>3342</v>
      </c>
      <c r="C191" s="2" t="str">
        <f>VLOOKUP(B191,Hoja2!B:C,2,FALSE)</f>
        <v>PROMOCIÓN CULTURAL Y ARTES ESCÉNICAS</v>
      </c>
      <c r="D191" s="3" t="str">
        <f t="shared" si="4"/>
        <v>2</v>
      </c>
      <c r="E191" s="3" t="str">
        <f t="shared" si="5"/>
        <v>21</v>
      </c>
      <c r="F191" s="14">
        <v>212</v>
      </c>
      <c r="G191" s="16" t="s">
        <v>69</v>
      </c>
      <c r="H191" s="17">
        <v>5000</v>
      </c>
      <c r="I191" s="17">
        <v>0</v>
      </c>
      <c r="J191" s="17">
        <v>5000</v>
      </c>
      <c r="K191" s="17">
        <v>829.71</v>
      </c>
      <c r="L191" s="17">
        <v>829.71</v>
      </c>
      <c r="M191" s="17">
        <v>792.27</v>
      </c>
      <c r="N191" s="17">
        <v>792.27</v>
      </c>
    </row>
    <row r="192" spans="1:14" x14ac:dyDescent="0.2">
      <c r="A192" s="15">
        <v>6</v>
      </c>
      <c r="B192" s="15">
        <v>3342</v>
      </c>
      <c r="C192" s="2" t="str">
        <f>VLOOKUP(B192,Hoja2!B:C,2,FALSE)</f>
        <v>PROMOCIÓN CULTURAL Y ARTES ESCÉNICAS</v>
      </c>
      <c r="D192" s="3" t="str">
        <f t="shared" si="4"/>
        <v>2</v>
      </c>
      <c r="E192" s="3" t="str">
        <f t="shared" si="5"/>
        <v>21</v>
      </c>
      <c r="F192" s="14">
        <v>213</v>
      </c>
      <c r="G192" s="16" t="s">
        <v>70</v>
      </c>
      <c r="H192" s="17">
        <v>1000</v>
      </c>
      <c r="I192" s="17">
        <v>0</v>
      </c>
      <c r="J192" s="17">
        <v>1000</v>
      </c>
      <c r="K192" s="17">
        <v>332.75</v>
      </c>
      <c r="L192" s="17">
        <v>332.75</v>
      </c>
      <c r="M192" s="17">
        <v>0</v>
      </c>
      <c r="N192" s="17">
        <v>0</v>
      </c>
    </row>
    <row r="193" spans="1:14" x14ac:dyDescent="0.2">
      <c r="A193" s="15">
        <v>6</v>
      </c>
      <c r="B193" s="15">
        <v>3342</v>
      </c>
      <c r="C193" s="2" t="str">
        <f>VLOOKUP(B193,Hoja2!B:C,2,FALSE)</f>
        <v>PROMOCIÓN CULTURAL Y ARTES ESCÉNICAS</v>
      </c>
      <c r="D193" s="3" t="str">
        <f t="shared" ref="D193:D229" si="6">LEFT(F193,1)</f>
        <v>2</v>
      </c>
      <c r="E193" s="3" t="str">
        <f t="shared" ref="E193:E229" si="7">LEFT(F193,2)</f>
        <v>22</v>
      </c>
      <c r="F193" s="14">
        <v>22100</v>
      </c>
      <c r="G193" s="16" t="s">
        <v>77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</row>
    <row r="194" spans="1:14" x14ac:dyDescent="0.2">
      <c r="A194" s="15">
        <v>6</v>
      </c>
      <c r="B194" s="15">
        <v>3342</v>
      </c>
      <c r="C194" s="2" t="str">
        <f>VLOOKUP(B194,Hoja2!B:C,2,FALSE)</f>
        <v>PROMOCIÓN CULTURAL Y ARTES ESCÉNICAS</v>
      </c>
      <c r="D194" s="3" t="str">
        <f t="shared" si="6"/>
        <v>2</v>
      </c>
      <c r="E194" s="3" t="str">
        <f t="shared" si="7"/>
        <v>22</v>
      </c>
      <c r="F194" s="14">
        <v>22199</v>
      </c>
      <c r="G194" s="16" t="s">
        <v>83</v>
      </c>
      <c r="H194" s="17">
        <v>8000</v>
      </c>
      <c r="I194" s="17">
        <v>0</v>
      </c>
      <c r="J194" s="17">
        <v>8000</v>
      </c>
      <c r="K194" s="17">
        <v>5552.24</v>
      </c>
      <c r="L194" s="17">
        <v>5552.24</v>
      </c>
      <c r="M194" s="17">
        <v>1160.98</v>
      </c>
      <c r="N194" s="17">
        <v>1099.95</v>
      </c>
    </row>
    <row r="195" spans="1:14" x14ac:dyDescent="0.2">
      <c r="A195" s="15">
        <v>6</v>
      </c>
      <c r="B195" s="15">
        <v>3342</v>
      </c>
      <c r="C195" s="2" t="str">
        <f>VLOOKUP(B195,Hoja2!B:C,2,FALSE)</f>
        <v>PROMOCIÓN CULTURAL Y ARTES ESCÉNICAS</v>
      </c>
      <c r="D195" s="3" t="str">
        <f t="shared" si="6"/>
        <v>2</v>
      </c>
      <c r="E195" s="3" t="str">
        <f t="shared" si="7"/>
        <v>22</v>
      </c>
      <c r="F195" s="14">
        <v>22200</v>
      </c>
      <c r="G195" s="16" t="s">
        <v>84</v>
      </c>
      <c r="H195" s="17">
        <v>3000</v>
      </c>
      <c r="I195" s="17">
        <v>0</v>
      </c>
      <c r="J195" s="17">
        <v>3000</v>
      </c>
      <c r="K195" s="17">
        <v>0</v>
      </c>
      <c r="L195" s="17">
        <v>0</v>
      </c>
      <c r="M195" s="17">
        <v>0</v>
      </c>
      <c r="N195" s="17">
        <v>0</v>
      </c>
    </row>
    <row r="196" spans="1:14" x14ac:dyDescent="0.2">
      <c r="A196" s="15">
        <v>6</v>
      </c>
      <c r="B196" s="15">
        <v>3342</v>
      </c>
      <c r="C196" s="2" t="str">
        <f>VLOOKUP(B196,Hoja2!B:C,2,FALSE)</f>
        <v>PROMOCIÓN CULTURAL Y ARTES ESCÉNICAS</v>
      </c>
      <c r="D196" s="3" t="str">
        <f t="shared" si="6"/>
        <v>2</v>
      </c>
      <c r="E196" s="3" t="str">
        <f t="shared" si="7"/>
        <v>22</v>
      </c>
      <c r="F196" s="14">
        <v>22203</v>
      </c>
      <c r="G196" s="16" t="s">
        <v>86</v>
      </c>
      <c r="H196" s="17">
        <v>0</v>
      </c>
      <c r="I196" s="17">
        <v>0</v>
      </c>
      <c r="J196" s="17">
        <v>0</v>
      </c>
      <c r="K196" s="17">
        <v>3327.5</v>
      </c>
      <c r="L196" s="17">
        <v>3327.5</v>
      </c>
      <c r="M196" s="17">
        <v>3177.35</v>
      </c>
      <c r="N196" s="17">
        <v>0</v>
      </c>
    </row>
    <row r="197" spans="1:14" x14ac:dyDescent="0.2">
      <c r="A197" s="15">
        <v>6</v>
      </c>
      <c r="B197" s="15">
        <v>3342</v>
      </c>
      <c r="C197" s="2" t="str">
        <f>VLOOKUP(B197,Hoja2!B:C,2,FALSE)</f>
        <v>PROMOCIÓN CULTURAL Y ARTES ESCÉNICAS</v>
      </c>
      <c r="D197" s="3" t="str">
        <f t="shared" si="6"/>
        <v>2</v>
      </c>
      <c r="E197" s="3" t="str">
        <f t="shared" si="7"/>
        <v>22</v>
      </c>
      <c r="F197" s="14">
        <v>223</v>
      </c>
      <c r="G197" s="16" t="s">
        <v>87</v>
      </c>
      <c r="H197" s="17">
        <v>2500</v>
      </c>
      <c r="I197" s="17">
        <v>0</v>
      </c>
      <c r="J197" s="17">
        <v>2500</v>
      </c>
      <c r="K197" s="17">
        <v>0</v>
      </c>
      <c r="L197" s="17">
        <v>0</v>
      </c>
      <c r="M197" s="17">
        <v>0</v>
      </c>
      <c r="N197" s="17">
        <v>0</v>
      </c>
    </row>
    <row r="198" spans="1:14" x14ac:dyDescent="0.2">
      <c r="A198" s="15">
        <v>6</v>
      </c>
      <c r="B198" s="15">
        <v>3342</v>
      </c>
      <c r="C198" s="2" t="str">
        <f>VLOOKUP(B198,Hoja2!B:C,2,FALSE)</f>
        <v>PROMOCIÓN CULTURAL Y ARTES ESCÉNICAS</v>
      </c>
      <c r="D198" s="3" t="str">
        <f t="shared" si="6"/>
        <v>2</v>
      </c>
      <c r="E198" s="3" t="str">
        <f t="shared" si="7"/>
        <v>22</v>
      </c>
      <c r="F198" s="14">
        <v>224</v>
      </c>
      <c r="G198" s="16" t="s">
        <v>88</v>
      </c>
      <c r="H198" s="17">
        <v>1000</v>
      </c>
      <c r="I198" s="17">
        <v>0</v>
      </c>
      <c r="J198" s="17">
        <v>1000</v>
      </c>
      <c r="K198" s="17">
        <v>0</v>
      </c>
      <c r="L198" s="17">
        <v>0</v>
      </c>
      <c r="M198" s="17">
        <v>0</v>
      </c>
      <c r="N198" s="17">
        <v>0</v>
      </c>
    </row>
    <row r="199" spans="1:14" x14ac:dyDescent="0.2">
      <c r="A199" s="15">
        <v>6</v>
      </c>
      <c r="B199" s="15">
        <v>3342</v>
      </c>
      <c r="C199" s="2" t="str">
        <f>VLOOKUP(B199,Hoja2!B:C,2,FALSE)</f>
        <v>PROMOCIÓN CULTURAL Y ARTES ESCÉNICAS</v>
      </c>
      <c r="D199" s="3" t="str">
        <f t="shared" si="6"/>
        <v>2</v>
      </c>
      <c r="E199" s="3" t="str">
        <f t="shared" si="7"/>
        <v>22</v>
      </c>
      <c r="F199" s="14">
        <v>22601</v>
      </c>
      <c r="G199" s="16" t="s">
        <v>89</v>
      </c>
      <c r="H199" s="17">
        <v>1000</v>
      </c>
      <c r="I199" s="17">
        <v>0</v>
      </c>
      <c r="J199" s="17">
        <v>1000</v>
      </c>
      <c r="K199" s="17">
        <v>4985.6000000000004</v>
      </c>
      <c r="L199" s="17">
        <v>4985.6000000000004</v>
      </c>
      <c r="M199" s="17">
        <v>4378.99</v>
      </c>
      <c r="N199" s="17">
        <v>4378.99</v>
      </c>
    </row>
    <row r="200" spans="1:14" x14ac:dyDescent="0.2">
      <c r="A200" s="15">
        <v>6</v>
      </c>
      <c r="B200" s="15">
        <v>3342</v>
      </c>
      <c r="C200" s="2" t="str">
        <f>VLOOKUP(B200,Hoja2!B:C,2,FALSE)</f>
        <v>PROMOCIÓN CULTURAL Y ARTES ESCÉNICAS</v>
      </c>
      <c r="D200" s="3" t="str">
        <f t="shared" si="6"/>
        <v>2</v>
      </c>
      <c r="E200" s="3" t="str">
        <f t="shared" si="7"/>
        <v>22</v>
      </c>
      <c r="F200" s="14">
        <v>22602</v>
      </c>
      <c r="G200" s="16" t="s">
        <v>90</v>
      </c>
      <c r="H200" s="17">
        <v>40000</v>
      </c>
      <c r="I200" s="17">
        <v>30000</v>
      </c>
      <c r="J200" s="17">
        <v>70000</v>
      </c>
      <c r="K200" s="17">
        <v>36111.269999999997</v>
      </c>
      <c r="L200" s="17">
        <v>36111.269999999997</v>
      </c>
      <c r="M200" s="17">
        <v>21720.03</v>
      </c>
      <c r="N200" s="17">
        <v>17006</v>
      </c>
    </row>
    <row r="201" spans="1:14" x14ac:dyDescent="0.2">
      <c r="A201" s="15">
        <v>6</v>
      </c>
      <c r="B201" s="15">
        <v>3342</v>
      </c>
      <c r="C201" s="2" t="str">
        <f>VLOOKUP(B201,Hoja2!B:C,2,FALSE)</f>
        <v>PROMOCIÓN CULTURAL Y ARTES ESCÉNICAS</v>
      </c>
      <c r="D201" s="3" t="str">
        <f t="shared" si="6"/>
        <v>2</v>
      </c>
      <c r="E201" s="3" t="str">
        <f t="shared" si="7"/>
        <v>22</v>
      </c>
      <c r="F201" s="14">
        <v>22606</v>
      </c>
      <c r="G201" s="16" t="s">
        <v>105</v>
      </c>
      <c r="H201" s="17">
        <v>4000</v>
      </c>
      <c r="I201" s="17">
        <v>0</v>
      </c>
      <c r="J201" s="17">
        <v>4000</v>
      </c>
      <c r="K201" s="17">
        <v>10250</v>
      </c>
      <c r="L201" s="17">
        <v>10250</v>
      </c>
      <c r="M201" s="17">
        <v>10000</v>
      </c>
      <c r="N201" s="17">
        <v>10000</v>
      </c>
    </row>
    <row r="202" spans="1:14" x14ac:dyDescent="0.2">
      <c r="A202" s="15">
        <v>6</v>
      </c>
      <c r="B202" s="15">
        <v>3342</v>
      </c>
      <c r="C202" s="2" t="str">
        <f>VLOOKUP(B202,Hoja2!B:C,2,FALSE)</f>
        <v>PROMOCIÓN CULTURAL Y ARTES ESCÉNICAS</v>
      </c>
      <c r="D202" s="3" t="str">
        <f t="shared" si="6"/>
        <v>2</v>
      </c>
      <c r="E202" s="3" t="str">
        <f t="shared" si="7"/>
        <v>22</v>
      </c>
      <c r="F202" s="14">
        <v>22609</v>
      </c>
      <c r="G202" s="16" t="s">
        <v>106</v>
      </c>
      <c r="H202" s="17">
        <v>1192000</v>
      </c>
      <c r="I202" s="17">
        <v>380000</v>
      </c>
      <c r="J202" s="17">
        <v>1572000</v>
      </c>
      <c r="K202" s="17">
        <v>1322938.57</v>
      </c>
      <c r="L202" s="17">
        <v>1322938.57</v>
      </c>
      <c r="M202" s="17">
        <v>919978.2</v>
      </c>
      <c r="N202" s="17">
        <v>885625.04</v>
      </c>
    </row>
    <row r="203" spans="1:14" x14ac:dyDescent="0.2">
      <c r="A203" s="15">
        <v>6</v>
      </c>
      <c r="B203" s="15">
        <v>3342</v>
      </c>
      <c r="C203" s="2" t="str">
        <f>VLOOKUP(B203,Hoja2!B:C,2,FALSE)</f>
        <v>PROMOCIÓN CULTURAL Y ARTES ESCÉNICAS</v>
      </c>
      <c r="D203" s="3" t="str">
        <f t="shared" si="6"/>
        <v>2</v>
      </c>
      <c r="E203" s="3" t="str">
        <f t="shared" si="7"/>
        <v>22</v>
      </c>
      <c r="F203" s="14">
        <v>22699</v>
      </c>
      <c r="G203" s="16" t="s">
        <v>93</v>
      </c>
      <c r="H203" s="17">
        <v>60000</v>
      </c>
      <c r="I203" s="17">
        <v>50000</v>
      </c>
      <c r="J203" s="17">
        <v>110000</v>
      </c>
      <c r="K203" s="17">
        <v>61322.19</v>
      </c>
      <c r="L203" s="17">
        <v>61322.19</v>
      </c>
      <c r="M203" s="17">
        <v>54253.71</v>
      </c>
      <c r="N203" s="17">
        <v>14290.4</v>
      </c>
    </row>
    <row r="204" spans="1:14" x14ac:dyDescent="0.2">
      <c r="A204" s="15">
        <v>6</v>
      </c>
      <c r="B204" s="15">
        <v>3342</v>
      </c>
      <c r="C204" s="2" t="str">
        <f>VLOOKUP(B204,Hoja2!B:C,2,FALSE)</f>
        <v>PROMOCIÓN CULTURAL Y ARTES ESCÉNICAS</v>
      </c>
      <c r="D204" s="3" t="str">
        <f t="shared" si="6"/>
        <v>2</v>
      </c>
      <c r="E204" s="3" t="str">
        <f t="shared" si="7"/>
        <v>22</v>
      </c>
      <c r="F204" s="14">
        <v>22700</v>
      </c>
      <c r="G204" s="16" t="s">
        <v>94</v>
      </c>
      <c r="H204" s="17">
        <v>6000</v>
      </c>
      <c r="I204" s="17">
        <v>0</v>
      </c>
      <c r="J204" s="17">
        <v>6000</v>
      </c>
      <c r="K204" s="17">
        <v>4130.55</v>
      </c>
      <c r="L204" s="17">
        <v>4130.55</v>
      </c>
      <c r="M204" s="17">
        <v>3746.96</v>
      </c>
      <c r="N204" s="17">
        <v>923.16</v>
      </c>
    </row>
    <row r="205" spans="1:14" x14ac:dyDescent="0.2">
      <c r="A205" s="15">
        <v>6</v>
      </c>
      <c r="B205" s="15">
        <v>3342</v>
      </c>
      <c r="C205" s="2" t="str">
        <f>VLOOKUP(B205,Hoja2!B:C,2,FALSE)</f>
        <v>PROMOCIÓN CULTURAL Y ARTES ESCÉNICAS</v>
      </c>
      <c r="D205" s="3" t="str">
        <f t="shared" si="6"/>
        <v>2</v>
      </c>
      <c r="E205" s="3" t="str">
        <f t="shared" si="7"/>
        <v>22</v>
      </c>
      <c r="F205" s="14">
        <v>22701</v>
      </c>
      <c r="G205" s="16" t="s">
        <v>95</v>
      </c>
      <c r="H205" s="17">
        <v>0</v>
      </c>
      <c r="I205" s="17">
        <v>0</v>
      </c>
      <c r="J205" s="17">
        <v>0</v>
      </c>
      <c r="K205" s="17">
        <v>5445</v>
      </c>
      <c r="L205" s="17">
        <v>5445</v>
      </c>
      <c r="M205" s="17">
        <v>0</v>
      </c>
      <c r="N205" s="17">
        <v>0</v>
      </c>
    </row>
    <row r="206" spans="1:14" x14ac:dyDescent="0.2">
      <c r="A206" s="15">
        <v>6</v>
      </c>
      <c r="B206" s="15">
        <v>3342</v>
      </c>
      <c r="C206" s="2" t="str">
        <f>VLOOKUP(B206,Hoja2!B:C,2,FALSE)</f>
        <v>PROMOCIÓN CULTURAL Y ARTES ESCÉNICAS</v>
      </c>
      <c r="D206" s="3" t="str">
        <f t="shared" si="6"/>
        <v>2</v>
      </c>
      <c r="E206" s="3" t="str">
        <f t="shared" si="7"/>
        <v>22</v>
      </c>
      <c r="F206" s="14">
        <v>22706</v>
      </c>
      <c r="G206" s="16" t="s">
        <v>96</v>
      </c>
      <c r="H206" s="17">
        <v>0</v>
      </c>
      <c r="I206" s="17">
        <v>0</v>
      </c>
      <c r="J206" s="17">
        <v>0</v>
      </c>
      <c r="K206" s="17">
        <v>713</v>
      </c>
      <c r="L206" s="17">
        <v>713</v>
      </c>
      <c r="M206" s="17">
        <v>696.62</v>
      </c>
      <c r="N206" s="17">
        <v>696.62</v>
      </c>
    </row>
    <row r="207" spans="1:14" x14ac:dyDescent="0.2">
      <c r="A207" s="15">
        <v>6</v>
      </c>
      <c r="B207" s="15">
        <v>3342</v>
      </c>
      <c r="C207" s="2" t="str">
        <f>VLOOKUP(B207,Hoja2!B:C,2,FALSE)</f>
        <v>PROMOCIÓN CULTURAL Y ARTES ESCÉNICAS</v>
      </c>
      <c r="D207" s="3" t="str">
        <f t="shared" si="6"/>
        <v>2</v>
      </c>
      <c r="E207" s="3" t="str">
        <f t="shared" si="7"/>
        <v>22</v>
      </c>
      <c r="F207" s="14">
        <v>22799</v>
      </c>
      <c r="G207" s="16" t="s">
        <v>97</v>
      </c>
      <c r="H207" s="17">
        <v>435505</v>
      </c>
      <c r="I207" s="17">
        <v>0</v>
      </c>
      <c r="J207" s="17">
        <v>435505</v>
      </c>
      <c r="K207" s="17">
        <v>394443</v>
      </c>
      <c r="L207" s="17">
        <v>394443</v>
      </c>
      <c r="M207" s="17">
        <v>137610.03</v>
      </c>
      <c r="N207" s="17">
        <v>103075.72</v>
      </c>
    </row>
    <row r="208" spans="1:14" x14ac:dyDescent="0.2">
      <c r="A208" s="15">
        <v>6</v>
      </c>
      <c r="B208" s="15">
        <v>3342</v>
      </c>
      <c r="C208" s="2" t="str">
        <f>VLOOKUP(B208,Hoja2!B:C,2,FALSE)</f>
        <v>PROMOCIÓN CULTURAL Y ARTES ESCÉNICAS</v>
      </c>
      <c r="D208" s="3" t="str">
        <f t="shared" si="6"/>
        <v>4</v>
      </c>
      <c r="E208" s="3" t="str">
        <f t="shared" si="7"/>
        <v>47</v>
      </c>
      <c r="F208" s="14">
        <v>479</v>
      </c>
      <c r="G208" s="16" t="s">
        <v>110</v>
      </c>
      <c r="H208" s="17">
        <v>30000</v>
      </c>
      <c r="I208" s="17">
        <v>0</v>
      </c>
      <c r="J208" s="17">
        <v>30000</v>
      </c>
      <c r="K208" s="17">
        <v>0</v>
      </c>
      <c r="L208" s="17">
        <v>0</v>
      </c>
      <c r="M208" s="17">
        <v>0</v>
      </c>
      <c r="N208" s="17">
        <v>0</v>
      </c>
    </row>
    <row r="209" spans="1:14" x14ac:dyDescent="0.2">
      <c r="A209" s="15">
        <v>6</v>
      </c>
      <c r="B209" s="15">
        <v>3342</v>
      </c>
      <c r="C209" s="2" t="str">
        <f>VLOOKUP(B209,Hoja2!B:C,2,FALSE)</f>
        <v>PROMOCIÓN CULTURAL Y ARTES ESCÉNICAS</v>
      </c>
      <c r="D209" s="3" t="str">
        <f t="shared" si="6"/>
        <v>4</v>
      </c>
      <c r="E209" s="3" t="str">
        <f t="shared" si="7"/>
        <v>48</v>
      </c>
      <c r="F209" s="14">
        <v>481</v>
      </c>
      <c r="G209" s="16" t="s">
        <v>107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</row>
    <row r="210" spans="1:14" x14ac:dyDescent="0.2">
      <c r="A210" s="15">
        <v>6</v>
      </c>
      <c r="B210" s="15">
        <v>3342</v>
      </c>
      <c r="C210" s="2" t="str">
        <f>VLOOKUP(B210,Hoja2!B:C,2,FALSE)</f>
        <v>PROMOCIÓN CULTURAL Y ARTES ESCÉNICAS</v>
      </c>
      <c r="D210" s="3" t="str">
        <f t="shared" si="6"/>
        <v>4</v>
      </c>
      <c r="E210" s="3" t="str">
        <f t="shared" si="7"/>
        <v>48</v>
      </c>
      <c r="F210" s="14">
        <v>482</v>
      </c>
      <c r="G210" s="16" t="s">
        <v>116</v>
      </c>
      <c r="H210" s="17">
        <v>37400</v>
      </c>
      <c r="I210" s="17">
        <v>1000</v>
      </c>
      <c r="J210" s="17">
        <v>38400</v>
      </c>
      <c r="K210" s="17">
        <v>4400</v>
      </c>
      <c r="L210" s="17">
        <v>4400</v>
      </c>
      <c r="M210" s="17">
        <v>4400</v>
      </c>
      <c r="N210" s="17">
        <v>4400</v>
      </c>
    </row>
    <row r="211" spans="1:14" x14ac:dyDescent="0.2">
      <c r="A211" s="15">
        <v>6</v>
      </c>
      <c r="B211" s="15">
        <v>3342</v>
      </c>
      <c r="C211" s="2" t="str">
        <f>VLOOKUP(B211,Hoja2!B:C,2,FALSE)</f>
        <v>PROMOCIÓN CULTURAL Y ARTES ESCÉNICAS</v>
      </c>
      <c r="D211" s="3" t="str">
        <f t="shared" si="6"/>
        <v>4</v>
      </c>
      <c r="E211" s="3" t="str">
        <f t="shared" si="7"/>
        <v>48</v>
      </c>
      <c r="F211" s="14">
        <v>489</v>
      </c>
      <c r="G211" s="16" t="s">
        <v>108</v>
      </c>
      <c r="H211" s="17">
        <v>164000</v>
      </c>
      <c r="I211" s="17">
        <v>0</v>
      </c>
      <c r="J211" s="17">
        <v>164000</v>
      </c>
      <c r="K211" s="17">
        <v>18000</v>
      </c>
      <c r="L211" s="17">
        <v>18000</v>
      </c>
      <c r="M211" s="17">
        <v>7000</v>
      </c>
      <c r="N211" s="17">
        <v>7000</v>
      </c>
    </row>
    <row r="212" spans="1:14" x14ac:dyDescent="0.2">
      <c r="A212" s="15">
        <v>6</v>
      </c>
      <c r="B212" s="15">
        <v>3342</v>
      </c>
      <c r="C212" s="2" t="str">
        <f>VLOOKUP(B212,Hoja2!B:C,2,FALSE)</f>
        <v>PROMOCIÓN CULTURAL Y ARTES ESCÉNICAS</v>
      </c>
      <c r="D212" s="3" t="str">
        <f t="shared" si="6"/>
        <v>6</v>
      </c>
      <c r="E212" s="3" t="str">
        <f t="shared" si="7"/>
        <v>63</v>
      </c>
      <c r="F212" s="14">
        <v>633</v>
      </c>
      <c r="G212" s="16" t="s">
        <v>114</v>
      </c>
      <c r="H212" s="17">
        <v>0</v>
      </c>
      <c r="I212" s="17">
        <v>40462.400000000001</v>
      </c>
      <c r="J212" s="17">
        <v>40462.400000000001</v>
      </c>
      <c r="K212" s="17">
        <v>40462.400000000001</v>
      </c>
      <c r="L212" s="17">
        <v>40462.400000000001</v>
      </c>
      <c r="M212" s="17">
        <v>38636.58</v>
      </c>
      <c r="N212" s="17">
        <v>0</v>
      </c>
    </row>
    <row r="213" spans="1:14" x14ac:dyDescent="0.2">
      <c r="A213" s="15">
        <v>6</v>
      </c>
      <c r="B213" s="15">
        <v>3343</v>
      </c>
      <c r="C213" s="2" t="str">
        <f>VLOOKUP(B213,Hoja2!B:C,2,FALSE)</f>
        <v>SEMINCI</v>
      </c>
      <c r="D213" s="3" t="str">
        <f t="shared" si="6"/>
        <v>1</v>
      </c>
      <c r="E213" s="3" t="str">
        <f t="shared" si="7"/>
        <v>12</v>
      </c>
      <c r="F213" s="14">
        <v>12001</v>
      </c>
      <c r="G213" s="16" t="s">
        <v>117</v>
      </c>
      <c r="H213" s="17">
        <v>31776</v>
      </c>
      <c r="I213" s="17">
        <v>0</v>
      </c>
      <c r="J213" s="17">
        <v>31776</v>
      </c>
      <c r="K213" s="17">
        <v>33000</v>
      </c>
      <c r="L213" s="17">
        <v>33000</v>
      </c>
      <c r="M213" s="17">
        <v>16143.9</v>
      </c>
      <c r="N213" s="17">
        <v>16143.9</v>
      </c>
    </row>
    <row r="214" spans="1:14" x14ac:dyDescent="0.2">
      <c r="A214" s="15">
        <v>6</v>
      </c>
      <c r="B214" s="15">
        <v>3343</v>
      </c>
      <c r="C214" s="2" t="str">
        <f>VLOOKUP(B214,Hoja2!B:C,2,FALSE)</f>
        <v>SEMINCI</v>
      </c>
      <c r="D214" s="3" t="str">
        <f t="shared" si="6"/>
        <v>1</v>
      </c>
      <c r="E214" s="3" t="str">
        <f t="shared" si="7"/>
        <v>12</v>
      </c>
      <c r="F214" s="14">
        <v>12003</v>
      </c>
      <c r="G214" s="16" t="s">
        <v>51</v>
      </c>
      <c r="H214" s="17">
        <v>12183</v>
      </c>
      <c r="I214" s="17">
        <v>0</v>
      </c>
      <c r="J214" s="17">
        <v>12183</v>
      </c>
      <c r="K214" s="17">
        <v>13000</v>
      </c>
      <c r="L214" s="17">
        <v>13000</v>
      </c>
      <c r="M214" s="17">
        <v>5972.08</v>
      </c>
      <c r="N214" s="17">
        <v>5972.08</v>
      </c>
    </row>
    <row r="215" spans="1:14" x14ac:dyDescent="0.2">
      <c r="A215" s="15">
        <v>6</v>
      </c>
      <c r="B215" s="15">
        <v>3343</v>
      </c>
      <c r="C215" s="2" t="str">
        <f>VLOOKUP(B215,Hoja2!B:C,2,FALSE)</f>
        <v>SEMINCI</v>
      </c>
      <c r="D215" s="3" t="str">
        <f t="shared" si="6"/>
        <v>1</v>
      </c>
      <c r="E215" s="3" t="str">
        <f t="shared" si="7"/>
        <v>12</v>
      </c>
      <c r="F215" s="14">
        <v>12006</v>
      </c>
      <c r="G215" s="16" t="s">
        <v>53</v>
      </c>
      <c r="H215" s="17">
        <v>5480</v>
      </c>
      <c r="I215" s="17">
        <v>0</v>
      </c>
      <c r="J215" s="17">
        <v>5480</v>
      </c>
      <c r="K215" s="17">
        <v>5500</v>
      </c>
      <c r="L215" s="17">
        <v>5500</v>
      </c>
      <c r="M215" s="17">
        <v>2378.4499999999998</v>
      </c>
      <c r="N215" s="17">
        <v>2378.4499999999998</v>
      </c>
    </row>
    <row r="216" spans="1:14" x14ac:dyDescent="0.2">
      <c r="A216" s="15">
        <v>6</v>
      </c>
      <c r="B216" s="15">
        <v>3343</v>
      </c>
      <c r="C216" s="2" t="str">
        <f>VLOOKUP(B216,Hoja2!B:C,2,FALSE)</f>
        <v>SEMINCI</v>
      </c>
      <c r="D216" s="3" t="str">
        <f t="shared" si="6"/>
        <v>1</v>
      </c>
      <c r="E216" s="3" t="str">
        <f t="shared" si="7"/>
        <v>12</v>
      </c>
      <c r="F216" s="14">
        <v>12100</v>
      </c>
      <c r="G216" s="16" t="s">
        <v>54</v>
      </c>
      <c r="H216" s="17">
        <v>23969</v>
      </c>
      <c r="I216" s="17">
        <v>0</v>
      </c>
      <c r="J216" s="17">
        <v>23969</v>
      </c>
      <c r="K216" s="17">
        <v>25000</v>
      </c>
      <c r="L216" s="17">
        <v>25000</v>
      </c>
      <c r="M216" s="17">
        <v>12035.93</v>
      </c>
      <c r="N216" s="17">
        <v>12035.93</v>
      </c>
    </row>
    <row r="217" spans="1:14" x14ac:dyDescent="0.2">
      <c r="A217" s="15">
        <v>6</v>
      </c>
      <c r="B217" s="15">
        <v>3343</v>
      </c>
      <c r="C217" s="2" t="str">
        <f>VLOOKUP(B217,Hoja2!B:C,2,FALSE)</f>
        <v>SEMINCI</v>
      </c>
      <c r="D217" s="3" t="str">
        <f t="shared" si="6"/>
        <v>1</v>
      </c>
      <c r="E217" s="3" t="str">
        <f t="shared" si="7"/>
        <v>12</v>
      </c>
      <c r="F217" s="14">
        <v>12101</v>
      </c>
      <c r="G217" s="16" t="s">
        <v>55</v>
      </c>
      <c r="H217" s="17">
        <v>51761</v>
      </c>
      <c r="I217" s="17">
        <v>0</v>
      </c>
      <c r="J217" s="17">
        <v>51761</v>
      </c>
      <c r="K217" s="17">
        <v>38000</v>
      </c>
      <c r="L217" s="17">
        <v>38000</v>
      </c>
      <c r="M217" s="17">
        <v>26717.63</v>
      </c>
      <c r="N217" s="17">
        <v>26717.63</v>
      </c>
    </row>
    <row r="218" spans="1:14" x14ac:dyDescent="0.2">
      <c r="A218" s="15">
        <v>6</v>
      </c>
      <c r="B218" s="15">
        <v>3343</v>
      </c>
      <c r="C218" s="2" t="str">
        <f>VLOOKUP(B218,Hoja2!B:C,2,FALSE)</f>
        <v>SEMINCI</v>
      </c>
      <c r="D218" s="3" t="str">
        <f t="shared" si="6"/>
        <v>1</v>
      </c>
      <c r="E218" s="3" t="str">
        <f t="shared" si="7"/>
        <v>12</v>
      </c>
      <c r="F218" s="14">
        <v>12103</v>
      </c>
      <c r="G218" s="16" t="s">
        <v>56</v>
      </c>
      <c r="H218" s="17">
        <v>2688</v>
      </c>
      <c r="I218" s="17">
        <v>0</v>
      </c>
      <c r="J218" s="17">
        <v>2688</v>
      </c>
      <c r="K218" s="17">
        <v>3000</v>
      </c>
      <c r="L218" s="17">
        <v>3000</v>
      </c>
      <c r="M218" s="17">
        <v>1254.45</v>
      </c>
      <c r="N218" s="17">
        <v>1254.45</v>
      </c>
    </row>
    <row r="219" spans="1:14" x14ac:dyDescent="0.2">
      <c r="A219" s="15">
        <v>6</v>
      </c>
      <c r="B219" s="15">
        <v>3343</v>
      </c>
      <c r="C219" s="2" t="str">
        <f>VLOOKUP(B219,Hoja2!B:C,2,FALSE)</f>
        <v>SEMINCI</v>
      </c>
      <c r="D219" s="3" t="str">
        <f t="shared" si="6"/>
        <v>1</v>
      </c>
      <c r="E219" s="3" t="str">
        <f t="shared" si="7"/>
        <v>13</v>
      </c>
      <c r="F219" s="14">
        <v>13000</v>
      </c>
      <c r="G219" s="16" t="s">
        <v>57</v>
      </c>
      <c r="H219" s="17">
        <v>125125</v>
      </c>
      <c r="I219" s="17">
        <v>0</v>
      </c>
      <c r="J219" s="17">
        <v>125125</v>
      </c>
      <c r="K219" s="17">
        <v>70000</v>
      </c>
      <c r="L219" s="17">
        <v>70000</v>
      </c>
      <c r="M219" s="17">
        <v>32417.35</v>
      </c>
      <c r="N219" s="17">
        <v>32417.35</v>
      </c>
    </row>
    <row r="220" spans="1:14" x14ac:dyDescent="0.2">
      <c r="A220" s="15">
        <v>6</v>
      </c>
      <c r="B220" s="15">
        <v>3343</v>
      </c>
      <c r="C220" s="2" t="str">
        <f>VLOOKUP(B220,Hoja2!B:C,2,FALSE)</f>
        <v>SEMINCI</v>
      </c>
      <c r="D220" s="3" t="str">
        <f t="shared" si="6"/>
        <v>1</v>
      </c>
      <c r="E220" s="3" t="str">
        <f t="shared" si="7"/>
        <v>13</v>
      </c>
      <c r="F220" s="14">
        <v>13002</v>
      </c>
      <c r="G220" s="16" t="s">
        <v>58</v>
      </c>
      <c r="H220" s="17">
        <v>77524</v>
      </c>
      <c r="I220" s="17">
        <v>0</v>
      </c>
      <c r="J220" s="17">
        <v>77524</v>
      </c>
      <c r="K220" s="17">
        <v>59000</v>
      </c>
      <c r="L220" s="17">
        <v>59000</v>
      </c>
      <c r="M220" s="17">
        <v>26779.46</v>
      </c>
      <c r="N220" s="17">
        <v>26779.46</v>
      </c>
    </row>
    <row r="221" spans="1:14" x14ac:dyDescent="0.2">
      <c r="A221" s="15">
        <v>6</v>
      </c>
      <c r="B221" s="15">
        <v>3343</v>
      </c>
      <c r="C221" s="2" t="str">
        <f>VLOOKUP(B221,Hoja2!B:C,2,FALSE)</f>
        <v>SEMINCI</v>
      </c>
      <c r="D221" s="3" t="str">
        <f t="shared" si="6"/>
        <v>1</v>
      </c>
      <c r="E221" s="3" t="str">
        <f t="shared" si="7"/>
        <v>13</v>
      </c>
      <c r="F221" s="14">
        <v>131</v>
      </c>
      <c r="G221" s="16" t="s">
        <v>59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</row>
    <row r="222" spans="1:14" x14ac:dyDescent="0.2">
      <c r="A222" s="15">
        <v>6</v>
      </c>
      <c r="B222" s="15">
        <v>3343</v>
      </c>
      <c r="C222" s="2" t="str">
        <f>VLOOKUP(B222,Hoja2!B:C,2,FALSE)</f>
        <v>SEMINCI</v>
      </c>
      <c r="D222" s="3" t="str">
        <f t="shared" si="6"/>
        <v>1</v>
      </c>
      <c r="E222" s="3" t="str">
        <f t="shared" si="7"/>
        <v>15</v>
      </c>
      <c r="F222" s="14">
        <v>150</v>
      </c>
      <c r="G222" s="16" t="s">
        <v>60</v>
      </c>
      <c r="H222" s="17">
        <v>4056</v>
      </c>
      <c r="I222" s="17">
        <v>0</v>
      </c>
      <c r="J222" s="17">
        <v>4056</v>
      </c>
      <c r="K222" s="17">
        <v>1500</v>
      </c>
      <c r="L222" s="17">
        <v>1500</v>
      </c>
      <c r="M222" s="17">
        <v>1143.75</v>
      </c>
      <c r="N222" s="17">
        <v>1143.75</v>
      </c>
    </row>
    <row r="223" spans="1:14" x14ac:dyDescent="0.2">
      <c r="A223" s="15">
        <v>6</v>
      </c>
      <c r="B223" s="15">
        <v>3343</v>
      </c>
      <c r="C223" s="2" t="str">
        <f>VLOOKUP(B223,Hoja2!B:C,2,FALSE)</f>
        <v>SEMINCI</v>
      </c>
      <c r="D223" s="3" t="str">
        <f t="shared" si="6"/>
        <v>1</v>
      </c>
      <c r="E223" s="3" t="str">
        <f t="shared" si="7"/>
        <v>15</v>
      </c>
      <c r="F223" s="14">
        <v>151</v>
      </c>
      <c r="G223" s="16" t="s">
        <v>61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</row>
    <row r="224" spans="1:14" x14ac:dyDescent="0.2">
      <c r="A224" s="15">
        <v>6</v>
      </c>
      <c r="B224" s="15">
        <v>3343</v>
      </c>
      <c r="C224" s="2" t="str">
        <f>VLOOKUP(B224,Hoja2!B:C,2,FALSE)</f>
        <v>SEMINCI</v>
      </c>
      <c r="D224" s="3" t="str">
        <f t="shared" si="6"/>
        <v>1</v>
      </c>
      <c r="E224" s="3" t="str">
        <f t="shared" si="7"/>
        <v>16</v>
      </c>
      <c r="F224" s="14">
        <v>16000</v>
      </c>
      <c r="G224" s="16" t="s">
        <v>62</v>
      </c>
      <c r="H224" s="17">
        <v>105000</v>
      </c>
      <c r="I224" s="17">
        <v>0</v>
      </c>
      <c r="J224" s="17">
        <v>105000</v>
      </c>
      <c r="K224" s="17">
        <v>48474.400000000001</v>
      </c>
      <c r="L224" s="17">
        <v>48474.400000000001</v>
      </c>
      <c r="M224" s="17">
        <v>48474.400000000001</v>
      </c>
      <c r="N224" s="17">
        <v>48474.400000000001</v>
      </c>
    </row>
    <row r="225" spans="1:14" x14ac:dyDescent="0.2">
      <c r="A225" s="15">
        <v>6</v>
      </c>
      <c r="B225" s="15">
        <v>3343</v>
      </c>
      <c r="C225" s="2" t="str">
        <f>VLOOKUP(B225,Hoja2!B:C,2,FALSE)</f>
        <v>SEMINCI</v>
      </c>
      <c r="D225" s="3" t="str">
        <f t="shared" si="6"/>
        <v>1</v>
      </c>
      <c r="E225" s="3" t="str">
        <f t="shared" si="7"/>
        <v>16</v>
      </c>
      <c r="F225" s="14">
        <v>16204</v>
      </c>
      <c r="G225" s="16" t="s">
        <v>64</v>
      </c>
      <c r="H225" s="17">
        <v>2500</v>
      </c>
      <c r="I225" s="17">
        <v>-2500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</row>
    <row r="226" spans="1:14" x14ac:dyDescent="0.2">
      <c r="A226" s="15">
        <v>6</v>
      </c>
      <c r="B226" s="15">
        <v>3343</v>
      </c>
      <c r="C226" s="2" t="str">
        <f>VLOOKUP(B226,Hoja2!B:C,2,FALSE)</f>
        <v>SEMINCI</v>
      </c>
      <c r="D226" s="3" t="str">
        <f t="shared" si="6"/>
        <v>2</v>
      </c>
      <c r="E226" s="3" t="str">
        <f t="shared" si="7"/>
        <v>20</v>
      </c>
      <c r="F226" s="14">
        <v>202</v>
      </c>
      <c r="G226" s="16" t="s">
        <v>65</v>
      </c>
      <c r="H226" s="17">
        <v>92000</v>
      </c>
      <c r="I226" s="17">
        <v>0</v>
      </c>
      <c r="J226" s="17">
        <v>92000</v>
      </c>
      <c r="K226" s="17">
        <v>0</v>
      </c>
      <c r="L226" s="17">
        <v>0</v>
      </c>
      <c r="M226" s="17">
        <v>0</v>
      </c>
      <c r="N226" s="17">
        <v>0</v>
      </c>
    </row>
    <row r="227" spans="1:14" x14ac:dyDescent="0.2">
      <c r="A227" s="15">
        <v>6</v>
      </c>
      <c r="B227" s="15">
        <v>3343</v>
      </c>
      <c r="C227" s="2" t="str">
        <f>VLOOKUP(B227,Hoja2!B:C,2,FALSE)</f>
        <v>SEMINCI</v>
      </c>
      <c r="D227" s="3" t="str">
        <f t="shared" si="6"/>
        <v>2</v>
      </c>
      <c r="E227" s="3" t="str">
        <f t="shared" si="7"/>
        <v>20</v>
      </c>
      <c r="F227" s="14">
        <v>208</v>
      </c>
      <c r="G227" s="16" t="s">
        <v>68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</row>
    <row r="228" spans="1:14" x14ac:dyDescent="0.2">
      <c r="A228" s="15">
        <v>6</v>
      </c>
      <c r="B228" s="15">
        <v>3343</v>
      </c>
      <c r="C228" s="2" t="str">
        <f>VLOOKUP(B228,Hoja2!B:C,2,FALSE)</f>
        <v>SEMINCI</v>
      </c>
      <c r="D228" s="3" t="str">
        <f t="shared" si="6"/>
        <v>2</v>
      </c>
      <c r="E228" s="3" t="str">
        <f t="shared" si="7"/>
        <v>21</v>
      </c>
      <c r="F228" s="14">
        <v>213</v>
      </c>
      <c r="G228" s="16" t="s">
        <v>70</v>
      </c>
      <c r="H228" s="17">
        <v>5000</v>
      </c>
      <c r="I228" s="17">
        <v>0</v>
      </c>
      <c r="J228" s="17">
        <v>5000</v>
      </c>
      <c r="K228" s="17">
        <v>965.61</v>
      </c>
      <c r="L228" s="17">
        <v>965.61</v>
      </c>
      <c r="M228" s="17">
        <v>362.25</v>
      </c>
      <c r="N228" s="17">
        <v>362.25</v>
      </c>
    </row>
    <row r="229" spans="1:14" x14ac:dyDescent="0.2">
      <c r="A229" s="15">
        <v>6</v>
      </c>
      <c r="B229" s="15">
        <v>3343</v>
      </c>
      <c r="C229" s="2" t="str">
        <f>VLOOKUP(B229,Hoja2!B:C,2,FALSE)</f>
        <v>SEMINCI</v>
      </c>
      <c r="D229" s="3" t="str">
        <f t="shared" si="6"/>
        <v>2</v>
      </c>
      <c r="E229" s="3" t="str">
        <f t="shared" si="7"/>
        <v>22</v>
      </c>
      <c r="F229" s="14">
        <v>22000</v>
      </c>
      <c r="G229" s="16" t="s">
        <v>74</v>
      </c>
      <c r="H229" s="17">
        <v>1000</v>
      </c>
      <c r="I229" s="17">
        <v>0</v>
      </c>
      <c r="J229" s="17">
        <v>1000</v>
      </c>
      <c r="K229" s="17">
        <v>0</v>
      </c>
      <c r="L229" s="17">
        <v>0</v>
      </c>
      <c r="M229" s="17">
        <v>0</v>
      </c>
      <c r="N229" s="17">
        <v>0</v>
      </c>
    </row>
    <row r="230" spans="1:14" x14ac:dyDescent="0.2">
      <c r="A230" s="1">
        <v>6</v>
      </c>
      <c r="B230" s="1">
        <v>3343</v>
      </c>
      <c r="C230" s="2" t="str">
        <f>VLOOKUP(B230,Hoja2!B:C,2,FALSE)</f>
        <v>SEMINCI</v>
      </c>
      <c r="D230" s="3" t="str">
        <f t="shared" ref="D230:D250" si="8">LEFT(F230,1)</f>
        <v>2</v>
      </c>
      <c r="E230" s="3" t="str">
        <f t="shared" ref="E230:E250" si="9">LEFT(F230,2)</f>
        <v>22</v>
      </c>
      <c r="F230" s="1">
        <v>22001</v>
      </c>
      <c r="G230" s="1" t="s">
        <v>75</v>
      </c>
      <c r="H230" s="18">
        <v>1000</v>
      </c>
      <c r="I230" s="1">
        <v>0</v>
      </c>
      <c r="J230" s="18">
        <v>1000</v>
      </c>
      <c r="K230" s="18">
        <v>906</v>
      </c>
      <c r="L230" s="18">
        <v>906</v>
      </c>
      <c r="M230" s="18">
        <v>906</v>
      </c>
      <c r="N230" s="1">
        <v>906</v>
      </c>
    </row>
    <row r="231" spans="1:14" x14ac:dyDescent="0.2">
      <c r="A231" s="1">
        <v>6</v>
      </c>
      <c r="B231" s="1">
        <v>3343</v>
      </c>
      <c r="C231" s="2" t="str">
        <f>VLOOKUP(B231,Hoja2!B:C,2,FALSE)</f>
        <v>SEMINCI</v>
      </c>
      <c r="D231" s="3" t="str">
        <f t="shared" si="8"/>
        <v>2</v>
      </c>
      <c r="E231" s="3" t="str">
        <f t="shared" si="9"/>
        <v>22</v>
      </c>
      <c r="F231" s="1">
        <v>22199</v>
      </c>
      <c r="G231" s="1" t="s">
        <v>83</v>
      </c>
      <c r="H231" s="18">
        <v>24000</v>
      </c>
      <c r="I231" s="1">
        <v>0</v>
      </c>
      <c r="J231" s="18">
        <v>24000</v>
      </c>
      <c r="K231" s="18">
        <v>10285</v>
      </c>
      <c r="L231" s="18">
        <v>10285</v>
      </c>
      <c r="M231" s="1">
        <v>73.569999999999993</v>
      </c>
      <c r="N231" s="1">
        <v>73.569999999999993</v>
      </c>
    </row>
    <row r="232" spans="1:14" x14ac:dyDescent="0.2">
      <c r="A232" s="1">
        <v>6</v>
      </c>
      <c r="B232" s="1">
        <v>3343</v>
      </c>
      <c r="C232" s="2" t="str">
        <f>VLOOKUP(B232,Hoja2!B:C,2,FALSE)</f>
        <v>SEMINCI</v>
      </c>
      <c r="D232" s="3" t="str">
        <f t="shared" si="8"/>
        <v>2</v>
      </c>
      <c r="E232" s="3" t="str">
        <f t="shared" si="9"/>
        <v>22</v>
      </c>
      <c r="F232" s="1">
        <v>22200</v>
      </c>
      <c r="G232" s="1" t="s">
        <v>84</v>
      </c>
      <c r="H232" s="1">
        <v>1000</v>
      </c>
      <c r="I232" s="1">
        <v>0</v>
      </c>
      <c r="J232" s="1">
        <v>1000</v>
      </c>
      <c r="K232" s="1">
        <v>0</v>
      </c>
      <c r="L232" s="1">
        <v>0</v>
      </c>
      <c r="M232" s="1">
        <v>0</v>
      </c>
      <c r="N232" s="1">
        <v>0</v>
      </c>
    </row>
    <row r="233" spans="1:14" x14ac:dyDescent="0.2">
      <c r="A233" s="1">
        <v>6</v>
      </c>
      <c r="B233" s="1">
        <v>3343</v>
      </c>
      <c r="C233" s="2" t="str">
        <f>VLOOKUP(B233,Hoja2!B:C,2,FALSE)</f>
        <v>SEMINCI</v>
      </c>
      <c r="D233" s="3" t="str">
        <f t="shared" si="8"/>
        <v>2</v>
      </c>
      <c r="E233" s="3" t="str">
        <f t="shared" si="9"/>
        <v>22</v>
      </c>
      <c r="F233" s="1">
        <v>22201</v>
      </c>
      <c r="G233" s="1" t="s">
        <v>85</v>
      </c>
      <c r="H233" s="18">
        <v>2000</v>
      </c>
      <c r="I233" s="1">
        <v>0</v>
      </c>
      <c r="J233" s="18">
        <v>2000</v>
      </c>
      <c r="K233" s="18">
        <v>5000</v>
      </c>
      <c r="L233" s="18">
        <v>5000</v>
      </c>
      <c r="M233" s="18">
        <v>295.94</v>
      </c>
      <c r="N233" s="18">
        <v>295.94</v>
      </c>
    </row>
    <row r="234" spans="1:14" x14ac:dyDescent="0.2">
      <c r="A234" s="1">
        <v>6</v>
      </c>
      <c r="B234" s="1">
        <v>3343</v>
      </c>
      <c r="C234" s="2" t="str">
        <f>VLOOKUP(B234,Hoja2!B:C,2,FALSE)</f>
        <v>SEMINCI</v>
      </c>
      <c r="D234" s="3" t="str">
        <f t="shared" si="8"/>
        <v>2</v>
      </c>
      <c r="E234" s="3" t="str">
        <f t="shared" si="9"/>
        <v>22</v>
      </c>
      <c r="F234" s="1">
        <v>22203</v>
      </c>
      <c r="G234" s="1" t="s">
        <v>86</v>
      </c>
      <c r="H234" s="18">
        <v>10000</v>
      </c>
      <c r="I234" s="1">
        <v>0</v>
      </c>
      <c r="J234" s="18">
        <v>10000</v>
      </c>
      <c r="K234" s="1">
        <v>7235.8</v>
      </c>
      <c r="L234" s="1">
        <v>7235.8</v>
      </c>
      <c r="M234" s="1">
        <v>4198.83</v>
      </c>
      <c r="N234" s="1">
        <v>3473.43</v>
      </c>
    </row>
    <row r="235" spans="1:14" x14ac:dyDescent="0.2">
      <c r="A235" s="1">
        <v>6</v>
      </c>
      <c r="B235" s="1">
        <v>3343</v>
      </c>
      <c r="C235" s="2" t="str">
        <f>VLOOKUP(B235,Hoja2!B:C,2,FALSE)</f>
        <v>SEMINCI</v>
      </c>
      <c r="D235" s="3" t="str">
        <f t="shared" si="8"/>
        <v>2</v>
      </c>
      <c r="E235" s="3" t="str">
        <f t="shared" si="9"/>
        <v>22</v>
      </c>
      <c r="F235" s="1">
        <v>223</v>
      </c>
      <c r="G235" s="1" t="s">
        <v>87</v>
      </c>
      <c r="H235" s="1">
        <v>1000</v>
      </c>
      <c r="I235" s="1">
        <v>0</v>
      </c>
      <c r="J235" s="1">
        <v>1000</v>
      </c>
      <c r="K235" s="1">
        <v>0</v>
      </c>
      <c r="L235" s="1">
        <v>0</v>
      </c>
      <c r="M235" s="1">
        <v>0</v>
      </c>
      <c r="N235" s="1">
        <v>0</v>
      </c>
    </row>
    <row r="236" spans="1:14" x14ac:dyDescent="0.2">
      <c r="A236" s="1">
        <v>6</v>
      </c>
      <c r="B236" s="1">
        <v>3343</v>
      </c>
      <c r="C236" s="2" t="str">
        <f>VLOOKUP(B236,Hoja2!B:C,2,FALSE)</f>
        <v>SEMINCI</v>
      </c>
      <c r="D236" s="3" t="str">
        <f t="shared" si="8"/>
        <v>2</v>
      </c>
      <c r="E236" s="3" t="str">
        <f t="shared" si="9"/>
        <v>22</v>
      </c>
      <c r="F236" s="1">
        <v>224</v>
      </c>
      <c r="G236" s="1" t="s">
        <v>88</v>
      </c>
      <c r="H236" s="18">
        <v>400</v>
      </c>
      <c r="I236" s="1">
        <v>0</v>
      </c>
      <c r="J236" s="18">
        <v>400</v>
      </c>
      <c r="K236" s="1">
        <v>0</v>
      </c>
      <c r="L236" s="1">
        <v>0</v>
      </c>
      <c r="M236" s="1">
        <v>0</v>
      </c>
      <c r="N236" s="1">
        <v>0</v>
      </c>
    </row>
    <row r="237" spans="1:14" x14ac:dyDescent="0.2">
      <c r="A237" s="1">
        <v>6</v>
      </c>
      <c r="B237" s="1">
        <v>3343</v>
      </c>
      <c r="C237" s="2" t="str">
        <f>VLOOKUP(B237,Hoja2!B:C,2,FALSE)</f>
        <v>SEMINCI</v>
      </c>
      <c r="D237" s="3" t="str">
        <f t="shared" si="8"/>
        <v>2</v>
      </c>
      <c r="E237" s="3" t="str">
        <f t="shared" si="9"/>
        <v>22</v>
      </c>
      <c r="F237" s="1">
        <v>22601</v>
      </c>
      <c r="G237" s="1" t="s">
        <v>89</v>
      </c>
      <c r="H237" s="18">
        <v>400500</v>
      </c>
      <c r="I237" s="1">
        <v>0</v>
      </c>
      <c r="J237" s="18">
        <v>400500</v>
      </c>
      <c r="K237" s="1">
        <v>343363.3</v>
      </c>
      <c r="L237" s="1">
        <v>343363.3</v>
      </c>
      <c r="M237" s="1">
        <v>7363.3</v>
      </c>
      <c r="N237" s="1">
        <v>2183.2399999999998</v>
      </c>
    </row>
    <row r="238" spans="1:14" x14ac:dyDescent="0.2">
      <c r="A238" s="1">
        <v>6</v>
      </c>
      <c r="B238" s="1">
        <v>3343</v>
      </c>
      <c r="C238" s="2" t="str">
        <f>VLOOKUP(B238,Hoja2!B:C,2,FALSE)</f>
        <v>SEMINCI</v>
      </c>
      <c r="D238" s="3" t="str">
        <f t="shared" si="8"/>
        <v>2</v>
      </c>
      <c r="E238" s="3" t="str">
        <f t="shared" si="9"/>
        <v>22</v>
      </c>
      <c r="F238" s="1">
        <v>22602</v>
      </c>
      <c r="G238" s="1" t="s">
        <v>90</v>
      </c>
      <c r="H238" s="18">
        <v>70000</v>
      </c>
      <c r="I238" s="1">
        <v>0</v>
      </c>
      <c r="J238" s="18">
        <v>70000</v>
      </c>
      <c r="K238" s="18">
        <v>4400</v>
      </c>
      <c r="L238" s="18">
        <v>4400</v>
      </c>
      <c r="M238" s="18">
        <v>2200</v>
      </c>
      <c r="N238" s="18">
        <v>0</v>
      </c>
    </row>
    <row r="239" spans="1:14" x14ac:dyDescent="0.2">
      <c r="A239" s="1">
        <v>6</v>
      </c>
      <c r="B239" s="1">
        <v>3343</v>
      </c>
      <c r="C239" s="2" t="str">
        <f>VLOOKUP(B239,Hoja2!B:C,2,FALSE)</f>
        <v>SEMINCI</v>
      </c>
      <c r="D239" s="3" t="str">
        <f t="shared" si="8"/>
        <v>2</v>
      </c>
      <c r="E239" s="3" t="str">
        <f t="shared" si="9"/>
        <v>22</v>
      </c>
      <c r="F239" s="1">
        <v>22606</v>
      </c>
      <c r="G239" s="1" t="s">
        <v>105</v>
      </c>
      <c r="H239" s="18">
        <v>500</v>
      </c>
      <c r="I239" s="1">
        <v>0</v>
      </c>
      <c r="J239" s="18">
        <v>500</v>
      </c>
      <c r="K239" s="1">
        <v>0</v>
      </c>
      <c r="L239" s="1">
        <v>0</v>
      </c>
      <c r="M239" s="1">
        <v>0</v>
      </c>
      <c r="N239" s="1">
        <v>0</v>
      </c>
    </row>
    <row r="240" spans="1:14" x14ac:dyDescent="0.2">
      <c r="A240" s="1">
        <v>6</v>
      </c>
      <c r="B240" s="1">
        <v>3343</v>
      </c>
      <c r="C240" s="2" t="str">
        <f>VLOOKUP(B240,Hoja2!B:C,2,FALSE)</f>
        <v>SEMINCI</v>
      </c>
      <c r="D240" s="3" t="str">
        <f t="shared" si="8"/>
        <v>2</v>
      </c>
      <c r="E240" s="3" t="str">
        <f t="shared" si="9"/>
        <v>22</v>
      </c>
      <c r="F240" s="1">
        <v>22609</v>
      </c>
      <c r="G240" s="1" t="s">
        <v>106</v>
      </c>
      <c r="H240" s="18">
        <v>119200</v>
      </c>
      <c r="I240" s="18">
        <v>0</v>
      </c>
      <c r="J240" s="18">
        <v>119200</v>
      </c>
      <c r="K240" s="18">
        <v>104026.55</v>
      </c>
      <c r="L240" s="18">
        <v>104026.55</v>
      </c>
      <c r="M240" s="18">
        <v>10911.56</v>
      </c>
      <c r="N240" s="18">
        <v>10911.56</v>
      </c>
    </row>
    <row r="241" spans="1:14" x14ac:dyDescent="0.2">
      <c r="A241" s="1">
        <v>6</v>
      </c>
      <c r="B241" s="1">
        <v>3343</v>
      </c>
      <c r="C241" s="2" t="str">
        <f>VLOOKUP(B241,Hoja2!B:C,2,FALSE)</f>
        <v>SEMINCI</v>
      </c>
      <c r="D241" s="3" t="str">
        <f t="shared" si="8"/>
        <v>2</v>
      </c>
      <c r="E241" s="3" t="str">
        <f t="shared" si="9"/>
        <v>22</v>
      </c>
      <c r="F241" s="1">
        <v>22699</v>
      </c>
      <c r="G241" s="1" t="s">
        <v>93</v>
      </c>
      <c r="H241" s="1">
        <v>25000</v>
      </c>
      <c r="I241" s="1">
        <v>0</v>
      </c>
      <c r="J241" s="1">
        <v>25000</v>
      </c>
      <c r="K241" s="1">
        <v>20019.41</v>
      </c>
      <c r="L241" s="1">
        <v>20019.41</v>
      </c>
      <c r="M241" s="1">
        <v>15649.76</v>
      </c>
      <c r="N241" s="1">
        <v>14524.88</v>
      </c>
    </row>
    <row r="242" spans="1:14" x14ac:dyDescent="0.2">
      <c r="A242" s="1">
        <v>6</v>
      </c>
      <c r="B242" s="1">
        <v>3343</v>
      </c>
      <c r="C242" s="2" t="str">
        <f>VLOOKUP(B242,Hoja2!B:C,2,FALSE)</f>
        <v>SEMINCI</v>
      </c>
      <c r="D242" s="3" t="str">
        <f t="shared" si="8"/>
        <v>2</v>
      </c>
      <c r="E242" s="3" t="str">
        <f t="shared" si="9"/>
        <v>22</v>
      </c>
      <c r="F242" s="1">
        <v>22700</v>
      </c>
      <c r="G242" s="1" t="s">
        <v>94</v>
      </c>
      <c r="H242" s="18">
        <v>13000</v>
      </c>
      <c r="I242" s="1">
        <v>0</v>
      </c>
      <c r="J242" s="18">
        <v>13000</v>
      </c>
      <c r="K242" s="1">
        <v>11446.55</v>
      </c>
      <c r="L242" s="1">
        <v>11446.55</v>
      </c>
      <c r="M242" s="1">
        <v>4769.3999999999996</v>
      </c>
      <c r="N242" s="1">
        <v>4769.3999999999996</v>
      </c>
    </row>
    <row r="243" spans="1:14" x14ac:dyDescent="0.2">
      <c r="A243" s="1">
        <v>6</v>
      </c>
      <c r="B243" s="1">
        <v>3343</v>
      </c>
      <c r="C243" s="2" t="str">
        <f>VLOOKUP(B243,Hoja2!B:C,2,FALSE)</f>
        <v>SEMINCI</v>
      </c>
      <c r="D243" s="3" t="str">
        <f t="shared" si="8"/>
        <v>2</v>
      </c>
      <c r="E243" s="3" t="str">
        <f t="shared" si="9"/>
        <v>22</v>
      </c>
      <c r="F243" s="1">
        <v>22706</v>
      </c>
      <c r="G243" s="1" t="s">
        <v>96</v>
      </c>
      <c r="H243" s="18">
        <v>43584</v>
      </c>
      <c r="I243" s="1">
        <v>0</v>
      </c>
      <c r="J243" s="18">
        <v>43584</v>
      </c>
      <c r="K243" s="1">
        <v>77973.5</v>
      </c>
      <c r="L243" s="1">
        <v>77973.5</v>
      </c>
      <c r="M243" s="1">
        <v>11495</v>
      </c>
      <c r="N243" s="1">
        <v>8470</v>
      </c>
    </row>
    <row r="244" spans="1:14" x14ac:dyDescent="0.2">
      <c r="A244" s="1">
        <v>6</v>
      </c>
      <c r="B244" s="1">
        <v>3343</v>
      </c>
      <c r="C244" s="2" t="str">
        <f>VLOOKUP(B244,Hoja2!B:C,2,FALSE)</f>
        <v>SEMINCI</v>
      </c>
      <c r="D244" s="3" t="str">
        <f t="shared" si="8"/>
        <v>2</v>
      </c>
      <c r="E244" s="3" t="str">
        <f t="shared" si="9"/>
        <v>22</v>
      </c>
      <c r="F244" s="1">
        <v>22799</v>
      </c>
      <c r="G244" s="1" t="s">
        <v>97</v>
      </c>
      <c r="H244" s="18">
        <v>1907354</v>
      </c>
      <c r="I244" s="1">
        <v>20818.8</v>
      </c>
      <c r="J244" s="18">
        <v>1928172.8</v>
      </c>
      <c r="K244" s="18">
        <v>1547014.64</v>
      </c>
      <c r="L244" s="18">
        <v>1277846.52</v>
      </c>
      <c r="M244" s="18">
        <v>63421.22</v>
      </c>
      <c r="N244" s="18">
        <v>63111.92</v>
      </c>
    </row>
    <row r="245" spans="1:14" x14ac:dyDescent="0.2">
      <c r="A245" s="1">
        <v>6</v>
      </c>
      <c r="B245" s="1">
        <v>3343</v>
      </c>
      <c r="C245" s="2" t="str">
        <f>VLOOKUP(B245,Hoja2!B:C,2,FALSE)</f>
        <v>SEMINCI</v>
      </c>
      <c r="D245" s="3" t="str">
        <f t="shared" si="8"/>
        <v>2</v>
      </c>
      <c r="E245" s="3" t="str">
        <f t="shared" si="9"/>
        <v>23</v>
      </c>
      <c r="F245" s="1">
        <v>23020</v>
      </c>
      <c r="G245" s="1" t="s">
        <v>98</v>
      </c>
      <c r="H245" s="1">
        <v>600</v>
      </c>
      <c r="I245" s="1">
        <v>0</v>
      </c>
      <c r="J245" s="1">
        <v>600</v>
      </c>
      <c r="K245" s="1">
        <v>0</v>
      </c>
      <c r="L245" s="1">
        <v>0</v>
      </c>
      <c r="M245" s="1">
        <v>0</v>
      </c>
      <c r="N245" s="1">
        <v>0</v>
      </c>
    </row>
    <row r="246" spans="1:14" x14ac:dyDescent="0.2">
      <c r="A246" s="1">
        <v>6</v>
      </c>
      <c r="B246" s="1">
        <v>3343</v>
      </c>
      <c r="C246" s="2" t="str">
        <f>VLOOKUP(B246,Hoja2!B:C,2,FALSE)</f>
        <v>SEMINCI</v>
      </c>
      <c r="D246" s="3" t="str">
        <f t="shared" si="8"/>
        <v>2</v>
      </c>
      <c r="E246" s="3" t="str">
        <f t="shared" si="9"/>
        <v>23</v>
      </c>
      <c r="F246" s="1">
        <v>23120</v>
      </c>
      <c r="G246" s="1" t="s">
        <v>99</v>
      </c>
      <c r="H246" s="1">
        <v>1200</v>
      </c>
      <c r="I246" s="1">
        <v>0</v>
      </c>
      <c r="J246" s="1">
        <v>1200</v>
      </c>
      <c r="K246" s="18">
        <v>0</v>
      </c>
      <c r="L246" s="18">
        <v>0</v>
      </c>
      <c r="M246" s="18">
        <v>0</v>
      </c>
      <c r="N246" s="18">
        <v>0</v>
      </c>
    </row>
    <row r="247" spans="1:14" x14ac:dyDescent="0.2">
      <c r="A247" s="1">
        <v>6</v>
      </c>
      <c r="B247" s="1">
        <v>3343</v>
      </c>
      <c r="C247" s="2" t="str">
        <f>VLOOKUP(B247,Hoja2!B:C,2,FALSE)</f>
        <v>SEMINCI</v>
      </c>
      <c r="D247" s="3" t="str">
        <f t="shared" si="8"/>
        <v>4</v>
      </c>
      <c r="E247" s="3" t="str">
        <f t="shared" si="9"/>
        <v>48</v>
      </c>
      <c r="F247" s="1">
        <v>481</v>
      </c>
      <c r="G247" s="1" t="s">
        <v>107</v>
      </c>
      <c r="H247" s="18">
        <v>229000</v>
      </c>
      <c r="I247" s="1">
        <v>0</v>
      </c>
      <c r="J247" s="18">
        <v>229000</v>
      </c>
      <c r="K247" s="18">
        <v>0</v>
      </c>
      <c r="L247" s="18">
        <v>0</v>
      </c>
      <c r="M247" s="18">
        <v>0</v>
      </c>
      <c r="N247" s="18">
        <v>0</v>
      </c>
    </row>
    <row r="248" spans="1:14" x14ac:dyDescent="0.2">
      <c r="A248" s="1">
        <v>6</v>
      </c>
      <c r="B248" s="1">
        <v>3343</v>
      </c>
      <c r="C248" s="2" t="str">
        <f>VLOOKUP(B248,Hoja2!B:C,2,FALSE)</f>
        <v>SEMINCI</v>
      </c>
      <c r="D248" s="3" t="str">
        <f t="shared" si="8"/>
        <v>6</v>
      </c>
      <c r="E248" s="3" t="str">
        <f t="shared" si="9"/>
        <v>63</v>
      </c>
      <c r="F248" s="1">
        <v>633</v>
      </c>
      <c r="G248" s="1" t="s">
        <v>114</v>
      </c>
      <c r="H248" s="18">
        <v>15000</v>
      </c>
      <c r="I248" s="1">
        <v>0</v>
      </c>
      <c r="J248" s="18">
        <v>15000</v>
      </c>
      <c r="K248" s="18">
        <v>0</v>
      </c>
      <c r="L248" s="18">
        <v>0</v>
      </c>
      <c r="M248" s="18">
        <v>0</v>
      </c>
      <c r="N248" s="18">
        <v>0</v>
      </c>
    </row>
    <row r="249" spans="1:14" x14ac:dyDescent="0.2">
      <c r="A249" s="1">
        <v>6</v>
      </c>
      <c r="B249" s="1">
        <v>3381</v>
      </c>
      <c r="C249" s="2" t="str">
        <f>VLOOKUP(B249,Hoja2!B:C,2,FALSE)</f>
        <v>FIESTAS POPULARES Y FESTEJOS</v>
      </c>
      <c r="D249" s="3" t="str">
        <f t="shared" si="8"/>
        <v>2</v>
      </c>
      <c r="E249" s="3" t="str">
        <f t="shared" si="9"/>
        <v>20</v>
      </c>
      <c r="F249" s="1">
        <v>203</v>
      </c>
      <c r="G249" s="1" t="s">
        <v>66</v>
      </c>
      <c r="H249" s="18">
        <v>41884</v>
      </c>
      <c r="I249" s="1">
        <v>0</v>
      </c>
      <c r="J249" s="18">
        <v>41884</v>
      </c>
      <c r="K249" s="1">
        <v>41481.879999999997</v>
      </c>
      <c r="L249" s="1">
        <v>41481.879999999997</v>
      </c>
      <c r="M249" s="1">
        <v>6717.56</v>
      </c>
      <c r="N249" s="1">
        <v>6717.56</v>
      </c>
    </row>
    <row r="250" spans="1:14" x14ac:dyDescent="0.2">
      <c r="A250" s="1">
        <v>6</v>
      </c>
      <c r="B250" s="1">
        <v>3381</v>
      </c>
      <c r="C250" s="2" t="str">
        <f>VLOOKUP(B250,Hoja2!B:C,2,FALSE)</f>
        <v>FIESTAS POPULARES Y FESTEJOS</v>
      </c>
      <c r="D250" s="3" t="str">
        <f t="shared" si="8"/>
        <v>2</v>
      </c>
      <c r="E250" s="3" t="str">
        <f t="shared" si="9"/>
        <v>21</v>
      </c>
      <c r="F250" s="1">
        <v>213</v>
      </c>
      <c r="G250" s="1" t="s">
        <v>70</v>
      </c>
      <c r="H250" s="18">
        <v>0</v>
      </c>
      <c r="I250" s="1">
        <v>0</v>
      </c>
      <c r="J250" s="18">
        <v>0</v>
      </c>
      <c r="K250" s="1">
        <v>0</v>
      </c>
      <c r="L250" s="1">
        <v>0</v>
      </c>
      <c r="M250" s="1">
        <v>0</v>
      </c>
      <c r="N250" s="1">
        <v>0</v>
      </c>
    </row>
    <row r="251" spans="1:14" x14ac:dyDescent="0.2">
      <c r="A251" s="1">
        <v>6</v>
      </c>
      <c r="B251" s="1">
        <v>3381</v>
      </c>
      <c r="C251" s="2" t="str">
        <f>VLOOKUP(B251,Hoja2!B:C,2,FALSE)</f>
        <v>FIESTAS POPULARES Y FESTEJOS</v>
      </c>
      <c r="D251" s="3" t="str">
        <f t="shared" ref="D251:D255" si="10">LEFT(F251,1)</f>
        <v>2</v>
      </c>
      <c r="E251" s="3" t="str">
        <f t="shared" ref="E251:E255" si="11">LEFT(F251,2)</f>
        <v>22</v>
      </c>
      <c r="F251" s="1">
        <v>22602</v>
      </c>
      <c r="G251" s="1" t="s">
        <v>90</v>
      </c>
      <c r="H251" s="1">
        <v>0</v>
      </c>
      <c r="I251" s="1">
        <v>0</v>
      </c>
      <c r="J251" s="1">
        <v>0</v>
      </c>
      <c r="K251" s="1">
        <v>1304.1099999999999</v>
      </c>
      <c r="L251" s="1">
        <v>1304.1099999999999</v>
      </c>
      <c r="M251" s="1">
        <v>1304.1099999999999</v>
      </c>
      <c r="N251" s="1">
        <v>1304.1099999999999</v>
      </c>
    </row>
    <row r="252" spans="1:14" x14ac:dyDescent="0.2">
      <c r="A252" s="1">
        <v>6</v>
      </c>
      <c r="B252" s="1">
        <v>3381</v>
      </c>
      <c r="C252" s="2" t="str">
        <f>VLOOKUP(B252,Hoja2!B:C,2,FALSE)</f>
        <v>FIESTAS POPULARES Y FESTEJOS</v>
      </c>
      <c r="D252" s="3" t="str">
        <f t="shared" si="10"/>
        <v>2</v>
      </c>
      <c r="E252" s="3" t="str">
        <f t="shared" si="11"/>
        <v>22</v>
      </c>
      <c r="F252" s="1">
        <v>22609</v>
      </c>
      <c r="G252" s="1" t="s">
        <v>106</v>
      </c>
      <c r="H252" s="1">
        <v>457000</v>
      </c>
      <c r="I252" s="1">
        <v>50000</v>
      </c>
      <c r="J252" s="1">
        <v>507000</v>
      </c>
      <c r="K252" s="1">
        <v>392263.56</v>
      </c>
      <c r="L252" s="1">
        <v>392263.56</v>
      </c>
      <c r="M252" s="1">
        <v>216856.86</v>
      </c>
      <c r="N252" s="1">
        <v>188227.68</v>
      </c>
    </row>
    <row r="253" spans="1:14" x14ac:dyDescent="0.2">
      <c r="A253" s="1">
        <v>6</v>
      </c>
      <c r="B253" s="1">
        <v>3381</v>
      </c>
      <c r="C253" s="2" t="str">
        <f>VLOOKUP(B253,Hoja2!B:C,2,FALSE)</f>
        <v>FIESTAS POPULARES Y FESTEJOS</v>
      </c>
      <c r="D253" s="3" t="str">
        <f t="shared" si="10"/>
        <v>2</v>
      </c>
      <c r="E253" s="3" t="str">
        <f t="shared" si="11"/>
        <v>22</v>
      </c>
      <c r="F253" s="1">
        <v>22699</v>
      </c>
      <c r="G253" s="1" t="s">
        <v>93</v>
      </c>
      <c r="H253" s="1">
        <v>15000</v>
      </c>
      <c r="I253" s="1">
        <v>0</v>
      </c>
      <c r="J253" s="1">
        <v>15000</v>
      </c>
      <c r="K253" s="1">
        <v>4775</v>
      </c>
      <c r="L253" s="1">
        <v>4775</v>
      </c>
      <c r="M253" s="1">
        <v>4688</v>
      </c>
      <c r="N253" s="1">
        <v>4688</v>
      </c>
    </row>
    <row r="254" spans="1:14" x14ac:dyDescent="0.2">
      <c r="A254" s="1">
        <v>6</v>
      </c>
      <c r="B254" s="1">
        <v>3381</v>
      </c>
      <c r="C254" s="2" t="str">
        <f>VLOOKUP(B254,Hoja2!B:C,2,FALSE)</f>
        <v>FIESTAS POPULARES Y FESTEJOS</v>
      </c>
      <c r="D254" s="3" t="str">
        <f t="shared" si="10"/>
        <v>2</v>
      </c>
      <c r="E254" s="3" t="str">
        <f t="shared" si="11"/>
        <v>22</v>
      </c>
      <c r="F254" s="1">
        <v>22700</v>
      </c>
      <c r="G254" s="1" t="s">
        <v>94</v>
      </c>
      <c r="H254" s="1">
        <v>5000</v>
      </c>
      <c r="I254" s="1">
        <v>0</v>
      </c>
      <c r="J254" s="1">
        <v>5000</v>
      </c>
      <c r="K254" s="1">
        <v>1171.46</v>
      </c>
      <c r="L254" s="1">
        <v>1171.46</v>
      </c>
      <c r="M254" s="1">
        <v>1171.46</v>
      </c>
      <c r="N254" s="1">
        <v>1171.46</v>
      </c>
    </row>
    <row r="255" spans="1:14" x14ac:dyDescent="0.2">
      <c r="A255" s="1">
        <v>6</v>
      </c>
      <c r="B255" s="1">
        <v>3381</v>
      </c>
      <c r="C255" s="2" t="str">
        <f>VLOOKUP(B255,Hoja2!B:C,2,FALSE)</f>
        <v>FIESTAS POPULARES Y FESTEJOS</v>
      </c>
      <c r="D255" s="3" t="str">
        <f t="shared" si="10"/>
        <v>2</v>
      </c>
      <c r="E255" s="3" t="str">
        <f t="shared" si="11"/>
        <v>22</v>
      </c>
      <c r="F255" s="1">
        <v>22799</v>
      </c>
      <c r="G255" s="1" t="s">
        <v>97</v>
      </c>
      <c r="H255" s="1">
        <v>27616</v>
      </c>
      <c r="I255" s="1">
        <v>0</v>
      </c>
      <c r="J255" s="1">
        <v>27616</v>
      </c>
      <c r="K255" s="1">
        <v>7320.43</v>
      </c>
      <c r="L255" s="1">
        <v>7320.43</v>
      </c>
      <c r="M255" s="1">
        <v>6655.63</v>
      </c>
      <c r="N255" s="1">
        <v>6655.63</v>
      </c>
    </row>
  </sheetData>
  <autoFilter ref="A1:N255" xr:uid="{00000000-0009-0000-0000-000001000000}"/>
  <printOptions horizontalCentered="1"/>
  <pageMargins left="0.23622047244094491" right="0.74803149606299213" top="0.43307086614173229" bottom="0.98425196850393704" header="0" footer="0"/>
  <pageSetup paperSize="9" scale="75" orientation="landscape" r:id="rId1"/>
  <headerFooter alignWithMargins="0">
    <oddHeader>&amp;C&amp;UEJECUCIÓN DEL ESTADO DE GASTOS A 30 DE JUNIO DE 2026 DE LA FUNDACIÓN MUNICIPAL DE CULTURA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A9" sqref="A9"/>
    </sheetView>
  </sheetViews>
  <sheetFormatPr baseColWidth="10" defaultRowHeight="12.75" x14ac:dyDescent="0.2"/>
  <cols>
    <col min="1" max="1" width="50.28515625" bestFit="1" customWidth="1"/>
    <col min="2" max="2" width="4.85546875" bestFit="1" customWidth="1"/>
    <col min="3" max="3" width="42.42578125" bestFit="1" customWidth="1"/>
  </cols>
  <sheetData>
    <row r="1" spans="1:3" ht="15" x14ac:dyDescent="0.25">
      <c r="A1" s="9"/>
      <c r="B1" s="12">
        <v>3302</v>
      </c>
      <c r="C1" s="13" t="s">
        <v>25</v>
      </c>
    </row>
    <row r="2" spans="1:3" ht="15" x14ac:dyDescent="0.25">
      <c r="A2" s="9"/>
      <c r="B2" s="12">
        <v>3330</v>
      </c>
      <c r="C2" s="13" t="s">
        <v>26</v>
      </c>
    </row>
    <row r="3" spans="1:3" ht="15" x14ac:dyDescent="0.25">
      <c r="A3" s="9"/>
      <c r="B3" s="12">
        <v>3331</v>
      </c>
      <c r="C3" s="13" t="s">
        <v>27</v>
      </c>
    </row>
    <row r="4" spans="1:3" ht="15" x14ac:dyDescent="0.25">
      <c r="A4" s="9"/>
      <c r="B4" s="12">
        <v>3332</v>
      </c>
      <c r="C4" s="13" t="s">
        <v>28</v>
      </c>
    </row>
    <row r="5" spans="1:3" ht="15" x14ac:dyDescent="0.25">
      <c r="A5" s="9"/>
      <c r="B5" s="12">
        <v>3333</v>
      </c>
      <c r="C5" s="13" t="s">
        <v>29</v>
      </c>
    </row>
    <row r="6" spans="1:3" ht="15" x14ac:dyDescent="0.25">
      <c r="A6" s="9"/>
      <c r="B6" s="12">
        <v>3342</v>
      </c>
      <c r="C6" s="13" t="s">
        <v>30</v>
      </c>
    </row>
    <row r="7" spans="1:3" ht="15" x14ac:dyDescent="0.25">
      <c r="A7" s="9"/>
      <c r="B7" s="12">
        <v>3343</v>
      </c>
      <c r="C7" s="13" t="s">
        <v>31</v>
      </c>
    </row>
    <row r="8" spans="1:3" ht="15" x14ac:dyDescent="0.25">
      <c r="A8" s="9"/>
      <c r="B8" s="12">
        <v>3381</v>
      </c>
      <c r="C8" s="13" t="s">
        <v>32</v>
      </c>
    </row>
    <row r="9" spans="1:3" ht="15" x14ac:dyDescent="0.25">
      <c r="A9" s="9"/>
      <c r="B9" s="1">
        <v>9332</v>
      </c>
      <c r="C9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TD EJECUCION 2º TRIMESTE 26</vt:lpstr>
      <vt:lpstr>Ejecución 2º TRIMESTRE 2026</vt:lpstr>
      <vt:lpstr>Hoja2</vt:lpstr>
      <vt:lpstr>'TD EJECUCION 2º TRIMESTE 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2020-04-01T06:15:50Z</cp:lastPrinted>
  <dcterms:created xsi:type="dcterms:W3CDTF">2016-04-19T12:18:23Z</dcterms:created>
  <dcterms:modified xsi:type="dcterms:W3CDTF">2026-07-28T07:58:15Z</dcterms:modified>
</cp:coreProperties>
</file>