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C\SEGUNDO TRIMESTRE\"/>
    </mc:Choice>
  </mc:AlternateContent>
  <xr:revisionPtr revIDLastSave="0" documentId="13_ncr:1_{8775810A-36E3-4952-8DD7-86BB128DB742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EJECUCION 2º TRIMESTE 24" sheetId="2" r:id="rId1"/>
    <sheet name="Ejecución 2º TRIMESTRE 2024" sheetId="1" state="hidden" r:id="rId2"/>
    <sheet name="Hoja2" sheetId="4" state="hidden" r:id="rId3"/>
  </sheets>
  <definedNames>
    <definedName name="_xlnm._FilterDatabase" localSheetId="1" hidden="1">'Ejecución 2º TRIMESTRE 2024'!$A$1:$N$233</definedName>
    <definedName name="_xlnm.Print_Titles" localSheetId="0">'TD EJECUCION 2º TRIMESTE 24'!$3:$3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C230" i="1" l="1"/>
  <c r="D230" i="1"/>
  <c r="E230" i="1"/>
  <c r="C231" i="1"/>
  <c r="D231" i="1"/>
  <c r="E231" i="1"/>
  <c r="C232" i="1"/>
  <c r="D232" i="1"/>
  <c r="E232" i="1"/>
  <c r="C233" i="1"/>
  <c r="D233" i="1"/>
  <c r="E233" i="1"/>
  <c r="C2" i="1" l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</calcChain>
</file>

<file path=xl/sharedStrings.xml><?xml version="1.0" encoding="utf-8"?>
<sst xmlns="http://schemas.openxmlformats.org/spreadsheetml/2006/main" count="319" uniqueCount="122">
  <si>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</si>
  <si>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</si>
  <si>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</si>
  <si>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</si>
  <si>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</si>
  <si>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</si>
  <si>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</si>
  <si>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</si>
  <si>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</si>
  <si>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</si>
  <si>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</si>
  <si>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</si>
  <si>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</si>
  <si>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</si>
  <si>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</si>
  <si>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</si>
  <si>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</si>
  <si>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</si>
  <si>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</si>
  <si>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</si>
  <si>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</si>
  <si>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</si>
  <si>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</si>
  <si>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</si>
  <si>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</si>
  <si>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</si>
  <si>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</si>
  <si>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</si>
  <si>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</si>
  <si>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</si>
  <si>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</si>
  <si>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</si>
  <si>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</si>
  <si>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</si>
  <si>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</si>
  <si>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</si>
  <si>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</si>
  <si>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</si>
  <si>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</si>
  <si>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</si>
  <si>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</si>
  <si>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</si>
  <si>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</si>
  <si>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</si>
  <si>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</si>
  <si>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</si>
  <si>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</si>
  <si>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</si>
  <si>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</si>
  <si>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</si>
  <si>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</si>
  <si>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</si>
  <si>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</si>
  <si>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</si>
  <si>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</si>
  <si>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Sueldos del Grupo A1.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</si>
  <si>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</si>
  <si>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</si>
  <si>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</si>
  <si>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</si>
  <si>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</si>
  <si>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</si>
  <si>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</si>
  <si>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Otras remuneraciones.</t>
  </si>
  <si>
    <t>Laboral temporal.</t>
  </si>
  <si>
    <t>Productividad.</t>
  </si>
  <si>
    <t>Gratificaciones.</t>
  </si>
  <si>
    <t>Seguridad Social.</t>
  </si>
  <si>
    <t>Formación y perfeccionamiento del personal.</t>
  </si>
  <si>
    <t>Acción social.</t>
  </si>
  <si>
    <t>Arrendamientos de edificios y otras construcciones.</t>
  </si>
  <si>
    <t>Arrendamientos de maquinaria, instalaciones y utillaje.</t>
  </si>
  <si>
    <t>Arrendamientos de mobiliario y enseres.</t>
  </si>
  <si>
    <t>Arrendamientos de otro inmovilizado material.</t>
  </si>
  <si>
    <t>Reparación de edificios y otras construcciones.</t>
  </si>
  <si>
    <t>Reparación de maquinaria, instalaciones técnicas y utillaje.</t>
  </si>
  <si>
    <t>Reparación de elementos de transporte.</t>
  </si>
  <si>
    <t>Mobiliario.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</si>
  <si>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</si>
  <si>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</si>
  <si>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</si>
  <si>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</si>
  <si>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Energía eléctrica.</t>
  </si>
  <si>
    <t>Agua.</t>
  </si>
  <si>
    <t>Gas.</t>
  </si>
  <si>
    <t>Combustibles y carburantes.</t>
  </si>
  <si>
    <t>Vestuario.</t>
  </si>
  <si>
    <t>Productos de limpieza y aseo.</t>
  </si>
  <si>
    <t>Otros suministros.</t>
  </si>
  <si>
    <t>Servicios de Telecomunicaciones.</t>
  </si>
  <si>
    <t>Postales.</t>
  </si>
  <si>
    <t>Informáticas.</t>
  </si>
  <si>
    <t>Transportes.</t>
  </si>
  <si>
    <t>Primas de seguros.</t>
  </si>
  <si>
    <t>Atenciones protocolarias y representativas.</t>
  </si>
  <si>
    <t>Publicidad y propaganda.</t>
  </si>
  <si>
    <t>Jurídicos, contenciosos.</t>
  </si>
  <si>
    <t>Servicios bancarios y similares</t>
  </si>
  <si>
    <t>Otros gastos diversos</t>
  </si>
  <si>
    <t>Limpieza y aseo.</t>
  </si>
  <si>
    <t>Seguridad.</t>
  </si>
  <si>
    <t>Estudios y trabajos técnicos.</t>
  </si>
  <si>
    <t>Otros trabajos realizados por otras empresas y profes.</t>
  </si>
  <si>
    <t>Dietas del personal no directivo</t>
  </si>
  <si>
    <t>Locomoción del personal no directivo.</t>
  </si>
  <si>
    <t>Edificios y otras construcciones.</t>
  </si>
  <si>
    <t>Gastos en aplicaciones informáticas.</t>
  </si>
  <si>
    <t>Anuncios por cuenta de particulares</t>
  </si>
  <si>
    <t>Anticipos al personal</t>
  </si>
  <si>
    <t>Prestamos al personal</t>
  </si>
  <si>
    <t>Reuniones, conferencias y cursos.</t>
  </si>
  <si>
    <t>Actividades culturales y deportivas</t>
  </si>
  <si>
    <t>Premios, becas, etc.</t>
  </si>
  <si>
    <t>Otras transf. a Familias e Instituciones sin fines de lucro.</t>
  </si>
  <si>
    <t>Amort de préstamos a l/p de entes del sector público.</t>
  </si>
  <si>
    <t>Otras subvenciones a Empresas privadas.</t>
  </si>
  <si>
    <t>Otras inver de reposición asoc al func operat de los serv</t>
  </si>
  <si>
    <t>Total 6</t>
  </si>
  <si>
    <t>FUNDACION MUNICIPAL DE CULTURA  -  ESTADO DE EJECUCIÓN DE GASTOS - 30 DE JUNIO DE 2024</t>
  </si>
  <si>
    <t>Maquinaria, instalaciones técnicas y utillaje.</t>
  </si>
  <si>
    <t>Maquinaria, instalaciones técnicas y utillaje. Reposición</t>
  </si>
  <si>
    <t>Sueldos del Grupo A2.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</si>
</sst>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  <xf numFmtId="4" fontId="4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</cellXfs>
  <cellStyles count="8">
    <cellStyle name="Buena" xfId="2" xr:uid="{00000000-0005-0000-0000-000000000000}"/>
    <cellStyle name="Normal" xfId="0" builtinId="0"/>
    <cellStyle name="Normal 2" xfId="1" xr:uid="{00000000-0005-0000-0000-000002000000}"/>
    <cellStyle name="Normal_Ejecución 3º TRIMESTRE 2023_1" xfId="7" xr:uid="{104B490F-39C7-406A-A341-1E6E823A7C38}"/>
    <cellStyle name="Normal_GASTOS SEGUNDO TRIMESTRE" xfId="6" xr:uid="{00000000-0005-0000-0000-000004000000}"/>
    <cellStyle name="Normal_GASTOS TERCER TRIMESTRE" xfId="5" xr:uid="{00000000-0005-0000-0000-000005000000}"/>
    <cellStyle name="Normal_Hoja2" xfId="4" xr:uid="{00000000-0005-0000-0000-000006000000}"/>
    <cellStyle name="Título 1" xfId="3" xr:uid="{00000000-0005-0000-0000-000007000000}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474.420925231483" createdVersion="6" refreshedVersion="6" minRefreshableVersion="3" recordCount="232" xr:uid="{68CA30A9-4F4D-4998-8C1A-BF841A4B0614}">
  <cacheSource type="worksheet">
    <worksheetSource ref="A1:N233" sheet="Ejecución 2º TRIMESTRE 2024"/>
  </cacheSource>
  <cacheFields count="15">
    <cacheField name="Org." numFmtId="0">
      <sharedItems containsSemiMixedTypes="0" containsString="0" containsNumber="1" containsInteger="1" minValue="6" maxValue="6" count="1">
        <n v="6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0">
      <sharedItems containsSemiMixedTypes="0" containsString="0" containsNumber="1" containsInteger="1" minValue="131" maxValue="83101"/>
    </cacheField>
    <cacheField name="DENOMINACIÓN2" numFmtId="0">
      <sharedItems/>
    </cacheField>
    <cacheField name="Créditos Iniciales" numFmtId="4">
      <sharedItems containsSemiMixedTypes="0" containsString="0" containsNumber="1" containsInteger="1" minValue="0" maxValue="1750000"/>
    </cacheField>
    <cacheField name="Modificaciones" numFmtId="0">
      <sharedItems containsSemiMixedTypes="0" containsString="0" containsNumber="1" minValue="-24342" maxValue="350000"/>
    </cacheField>
    <cacheField name="Créditos Totales" numFmtId="4">
      <sharedItems containsSemiMixedTypes="0" containsString="0" containsNumber="1" minValue="0" maxValue="1750000"/>
    </cacheField>
    <cacheField name="Gastos Autorizados" numFmtId="0">
      <sharedItems containsSemiMixedTypes="0" containsString="0" containsNumber="1" minValue="0" maxValue="1269785.2"/>
    </cacheField>
    <cacheField name="Disposiciones ó Compromisos" numFmtId="0">
      <sharedItems containsSemiMixedTypes="0" containsString="0" containsNumber="1" minValue="0" maxValue="1269785.2"/>
    </cacheField>
    <cacheField name="Obligaciones Reconocidas" numFmtId="0">
      <sharedItems containsSemiMixedTypes="0" containsString="0" containsNumber="1" minValue="0" maxValue="1205794.32"/>
    </cacheField>
    <cacheField name="Pagos Realizados" numFmtId="0">
      <sharedItems containsSemiMixedTypes="0" containsString="0" containsNumber="1" minValue="0" maxValue="1199689.3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x v="0"/>
    <x v="0"/>
    <x v="0"/>
    <s v="12"/>
    <n v="12000"/>
    <s v="Sueldos del Grupo A1."/>
    <n v="70259"/>
    <n v="0"/>
    <n v="70259"/>
    <n v="69205"/>
    <n v="69205"/>
    <n v="33061.760000000002"/>
    <n v="33061.760000000002"/>
  </r>
  <r>
    <x v="0"/>
    <x v="0"/>
    <x v="0"/>
    <x v="0"/>
    <s v="12"/>
    <n v="12003"/>
    <s v="Sueldos del Grupo C1."/>
    <n v="35489"/>
    <n v="0"/>
    <n v="35489"/>
    <n v="20000"/>
    <n v="20000"/>
    <n v="6604.12"/>
    <n v="6604.12"/>
  </r>
  <r>
    <x v="0"/>
    <x v="0"/>
    <x v="0"/>
    <x v="0"/>
    <s v="12"/>
    <n v="12004"/>
    <s v="Sueldos del Grupo C2."/>
    <n v="40109"/>
    <n v="0"/>
    <n v="40109"/>
    <n v="34100"/>
    <n v="34100"/>
    <n v="17677.47"/>
    <n v="17677.47"/>
  </r>
  <r>
    <x v="0"/>
    <x v="0"/>
    <x v="0"/>
    <x v="0"/>
    <s v="12"/>
    <n v="12006"/>
    <s v="Trienios."/>
    <n v="21505"/>
    <n v="0"/>
    <n v="21505"/>
    <n v="15500"/>
    <n v="15500"/>
    <n v="7805.35"/>
    <n v="7805.35"/>
  </r>
  <r>
    <x v="0"/>
    <x v="0"/>
    <x v="0"/>
    <x v="0"/>
    <s v="12"/>
    <n v="12100"/>
    <s v="Complemento de destino."/>
    <n v="82540"/>
    <n v="0"/>
    <n v="82540"/>
    <n v="64000"/>
    <n v="64000"/>
    <n v="32061.31"/>
    <n v="32061.31"/>
  </r>
  <r>
    <x v="0"/>
    <x v="0"/>
    <x v="0"/>
    <x v="0"/>
    <s v="12"/>
    <n v="12101"/>
    <s v="Complemento específico."/>
    <n v="204326"/>
    <n v="0"/>
    <n v="204326"/>
    <n v="223000"/>
    <n v="223000"/>
    <n v="114357.2"/>
    <n v="114357.2"/>
  </r>
  <r>
    <x v="0"/>
    <x v="0"/>
    <x v="0"/>
    <x v="0"/>
    <s v="12"/>
    <n v="12103"/>
    <s v="Otros complementos."/>
    <n v="12401"/>
    <n v="0"/>
    <n v="12401"/>
    <n v="10000"/>
    <n v="10000"/>
    <n v="4988.5600000000004"/>
    <n v="4988.5600000000004"/>
  </r>
  <r>
    <x v="0"/>
    <x v="0"/>
    <x v="0"/>
    <x v="0"/>
    <s v="13"/>
    <n v="13000"/>
    <s v="Retribuciones básicas."/>
    <n v="283488"/>
    <n v="0"/>
    <n v="283488"/>
    <n v="257000"/>
    <n v="257000"/>
    <n v="126688.62"/>
    <n v="126688.62"/>
  </r>
  <r>
    <x v="0"/>
    <x v="0"/>
    <x v="0"/>
    <x v="0"/>
    <s v="13"/>
    <n v="13002"/>
    <s v="Otras remuneraciones."/>
    <n v="301164"/>
    <n v="0"/>
    <n v="301164"/>
    <n v="272000"/>
    <n v="272000"/>
    <n v="134547.82999999999"/>
    <n v="134547.82999999999"/>
  </r>
  <r>
    <x v="0"/>
    <x v="0"/>
    <x v="0"/>
    <x v="0"/>
    <s v="13"/>
    <n v="131"/>
    <s v="Laboral temporal."/>
    <n v="26381"/>
    <n v="0"/>
    <n v="26381"/>
    <n v="27000"/>
    <n v="27000"/>
    <n v="12933.85"/>
    <n v="12933.85"/>
  </r>
  <r>
    <x v="0"/>
    <x v="0"/>
    <x v="0"/>
    <x v="0"/>
    <s v="15"/>
    <n v="150"/>
    <s v="Productividad."/>
    <n v="4752"/>
    <n v="0"/>
    <n v="4752"/>
    <n v="4752"/>
    <n v="4752"/>
    <n v="3873.14"/>
    <n v="3873.14"/>
  </r>
  <r>
    <x v="0"/>
    <x v="0"/>
    <x v="0"/>
    <x v="0"/>
    <s v="15"/>
    <n v="151"/>
    <s v="Gratificaciones."/>
    <n v="8654"/>
    <n v="0"/>
    <n v="8654"/>
    <n v="4200"/>
    <n v="4200"/>
    <n v="746.66"/>
    <n v="746.66"/>
  </r>
  <r>
    <x v="0"/>
    <x v="0"/>
    <x v="0"/>
    <x v="0"/>
    <s v="16"/>
    <n v="16000"/>
    <s v="Seguridad Social."/>
    <n v="732686"/>
    <n v="0"/>
    <n v="732686"/>
    <n v="318548"/>
    <n v="318548"/>
    <n v="318548"/>
    <n v="318548"/>
  </r>
  <r>
    <x v="0"/>
    <x v="0"/>
    <x v="0"/>
    <x v="0"/>
    <s v="16"/>
    <n v="16200"/>
    <s v="Formación y perfeccionamiento del personal."/>
    <n v="3000"/>
    <n v="0"/>
    <n v="3000"/>
    <n v="0"/>
    <n v="0"/>
    <n v="0"/>
    <n v="0"/>
  </r>
  <r>
    <x v="0"/>
    <x v="0"/>
    <x v="0"/>
    <x v="0"/>
    <s v="16"/>
    <n v="16204"/>
    <s v="Acción social."/>
    <n v="11200"/>
    <n v="0"/>
    <n v="11200"/>
    <n v="13000"/>
    <n v="13000"/>
    <n v="0"/>
    <n v="0"/>
  </r>
  <r>
    <x v="0"/>
    <x v="0"/>
    <x v="0"/>
    <x v="1"/>
    <s v="20"/>
    <n v="202"/>
    <s v="Arrendamientos de edificios y otras construcciones."/>
    <n v="0"/>
    <n v="0"/>
    <n v="0"/>
    <n v="0"/>
    <n v="0"/>
    <n v="0"/>
    <n v="0"/>
  </r>
  <r>
    <x v="0"/>
    <x v="0"/>
    <x v="0"/>
    <x v="1"/>
    <s v="20"/>
    <n v="203"/>
    <s v="Arrendamientos de maquinaria, instalaciones y utillaje."/>
    <n v="15000"/>
    <n v="0"/>
    <n v="15000"/>
    <n v="11628.1"/>
    <n v="11628.1"/>
    <n v="2826.52"/>
    <n v="2826.52"/>
  </r>
  <r>
    <x v="0"/>
    <x v="0"/>
    <x v="0"/>
    <x v="1"/>
    <s v="20"/>
    <n v="205"/>
    <s v="Arrendamientos de mobiliario y enseres."/>
    <n v="4000"/>
    <n v="0"/>
    <n v="4000"/>
    <n v="0"/>
    <n v="0"/>
    <n v="0"/>
    <n v="0"/>
  </r>
  <r>
    <x v="0"/>
    <x v="0"/>
    <x v="0"/>
    <x v="1"/>
    <s v="20"/>
    <n v="208"/>
    <s v="Arrendamientos de otro inmovilizado material."/>
    <n v="0"/>
    <n v="0"/>
    <n v="0"/>
    <n v="1210"/>
    <n v="1210"/>
    <n v="249.7"/>
    <n v="249.7"/>
  </r>
  <r>
    <x v="0"/>
    <x v="0"/>
    <x v="0"/>
    <x v="1"/>
    <s v="21"/>
    <n v="212"/>
    <s v="Reparación de edificios y otras construcciones."/>
    <n v="15000"/>
    <n v="0"/>
    <n v="15000"/>
    <n v="11132"/>
    <n v="11132"/>
    <n v="0"/>
    <n v="0"/>
  </r>
  <r>
    <x v="0"/>
    <x v="0"/>
    <x v="0"/>
    <x v="1"/>
    <s v="21"/>
    <n v="213"/>
    <s v="Reparación de maquinaria, instalaciones técnicas y utillaje."/>
    <n v="85000"/>
    <n v="0"/>
    <n v="85000"/>
    <n v="88770.12"/>
    <n v="88770.12"/>
    <n v="35613.040000000001"/>
    <n v="35613.040000000001"/>
  </r>
  <r>
    <x v="0"/>
    <x v="0"/>
    <x v="0"/>
    <x v="1"/>
    <s v="21"/>
    <n v="214"/>
    <s v="Reparación de elementos de transporte."/>
    <n v="500"/>
    <n v="0"/>
    <n v="500"/>
    <n v="0"/>
    <n v="0"/>
    <n v="0"/>
    <n v="0"/>
  </r>
  <r>
    <x v="0"/>
    <x v="0"/>
    <x v="0"/>
    <x v="1"/>
    <s v="21"/>
    <n v="215"/>
    <s v="Mobiliario."/>
    <n v="2000"/>
    <n v="0"/>
    <n v="2000"/>
    <n v="0"/>
    <n v="0"/>
    <n v="0"/>
    <n v="0"/>
  </r>
  <r>
    <x v="0"/>
    <x v="0"/>
    <x v="0"/>
    <x v="1"/>
    <s v="21"/>
    <n v="216"/>
    <s v="Equipos para procesos de información."/>
    <n v="1000"/>
    <n v="0"/>
    <n v="1000"/>
    <n v="0"/>
    <n v="0"/>
    <n v="0"/>
    <n v="0"/>
  </r>
  <r>
    <x v="0"/>
    <x v="0"/>
    <x v="0"/>
    <x v="1"/>
    <s v="22"/>
    <n v="22000"/>
    <s v="Ordinario no inventariable."/>
    <n v="10000"/>
    <n v="0"/>
    <n v="10000"/>
    <n v="56.28"/>
    <n v="56.28"/>
    <n v="56.28"/>
    <n v="56.28"/>
  </r>
  <r>
    <x v="0"/>
    <x v="0"/>
    <x v="0"/>
    <x v="1"/>
    <s v="22"/>
    <n v="22001"/>
    <s v="Prensa, revistas, libros y otras publicaciones."/>
    <n v="2000"/>
    <n v="0"/>
    <n v="2000"/>
    <n v="99"/>
    <n v="99"/>
    <n v="97.93"/>
    <n v="97.93"/>
  </r>
  <r>
    <x v="0"/>
    <x v="0"/>
    <x v="0"/>
    <x v="1"/>
    <s v="22"/>
    <n v="22002"/>
    <s v="Material informático no inventariable."/>
    <n v="4000"/>
    <n v="0"/>
    <n v="4000"/>
    <n v="0"/>
    <n v="0"/>
    <n v="0"/>
    <n v="0"/>
  </r>
  <r>
    <x v="0"/>
    <x v="0"/>
    <x v="0"/>
    <x v="1"/>
    <s v="22"/>
    <n v="22100"/>
    <s v="Energía eléctrica."/>
    <n v="235000"/>
    <n v="35000"/>
    <n v="270000"/>
    <n v="252627.04"/>
    <n v="252627.04"/>
    <n v="82393.8"/>
    <n v="82393.8"/>
  </r>
  <r>
    <x v="0"/>
    <x v="0"/>
    <x v="0"/>
    <x v="1"/>
    <s v="22"/>
    <n v="22101"/>
    <s v="Agua."/>
    <n v="10000"/>
    <n v="0"/>
    <n v="10000"/>
    <n v="70.150000000000006"/>
    <n v="70.150000000000006"/>
    <n v="70.150000000000006"/>
    <n v="70.150000000000006"/>
  </r>
  <r>
    <x v="0"/>
    <x v="0"/>
    <x v="0"/>
    <x v="1"/>
    <s v="22"/>
    <n v="22102"/>
    <s v="Gas."/>
    <n v="33500"/>
    <n v="0"/>
    <n v="33500"/>
    <n v="35697.64"/>
    <n v="35697.64"/>
    <n v="9865.49"/>
    <n v="9036.8799999999992"/>
  </r>
  <r>
    <x v="0"/>
    <x v="0"/>
    <x v="0"/>
    <x v="1"/>
    <s v="22"/>
    <n v="22103"/>
    <s v="Combustibles y carburantes."/>
    <n v="4500"/>
    <n v="0"/>
    <n v="4500"/>
    <n v="715.96"/>
    <n v="715.96"/>
    <n v="715.96"/>
    <n v="715.96"/>
  </r>
  <r>
    <x v="0"/>
    <x v="0"/>
    <x v="0"/>
    <x v="1"/>
    <s v="22"/>
    <n v="22104"/>
    <s v="Vestuario."/>
    <n v="100"/>
    <n v="0"/>
    <n v="100"/>
    <n v="0"/>
    <n v="0"/>
    <n v="0"/>
    <n v="0"/>
  </r>
  <r>
    <x v="0"/>
    <x v="0"/>
    <x v="0"/>
    <x v="1"/>
    <s v="22"/>
    <n v="22110"/>
    <s v="Productos de limpieza y aseo."/>
    <n v="200"/>
    <n v="0"/>
    <n v="200"/>
    <n v="0"/>
    <n v="0"/>
    <n v="0"/>
    <n v="0"/>
  </r>
  <r>
    <x v="0"/>
    <x v="0"/>
    <x v="0"/>
    <x v="1"/>
    <s v="22"/>
    <n v="22199"/>
    <s v="Otros suministros."/>
    <n v="88000"/>
    <n v="0"/>
    <n v="88000"/>
    <n v="49771.17"/>
    <n v="49771.17"/>
    <n v="16109.77"/>
    <n v="12313.09"/>
  </r>
  <r>
    <x v="0"/>
    <x v="0"/>
    <x v="0"/>
    <x v="1"/>
    <s v="22"/>
    <n v="22200"/>
    <s v="Servicios de Telecomunicaciones."/>
    <n v="42800"/>
    <n v="0"/>
    <n v="42800"/>
    <n v="42750.85"/>
    <n v="42750.85"/>
    <n v="13557.8"/>
    <n v="13557.8"/>
  </r>
  <r>
    <x v="0"/>
    <x v="0"/>
    <x v="0"/>
    <x v="1"/>
    <s v="22"/>
    <n v="22201"/>
    <s v="Postales."/>
    <n v="35000"/>
    <n v="0"/>
    <n v="35000"/>
    <n v="5082"/>
    <n v="5082"/>
    <n v="617.19000000000005"/>
    <n v="617.19000000000005"/>
  </r>
  <r>
    <x v="0"/>
    <x v="0"/>
    <x v="0"/>
    <x v="1"/>
    <s v="22"/>
    <n v="22203"/>
    <s v="Informáticas."/>
    <n v="8000"/>
    <n v="30000"/>
    <n v="38000"/>
    <n v="57634.17"/>
    <n v="57634.17"/>
    <n v="29683.37"/>
    <n v="29683.37"/>
  </r>
  <r>
    <x v="0"/>
    <x v="0"/>
    <x v="0"/>
    <x v="1"/>
    <s v="22"/>
    <n v="223"/>
    <s v="Transportes."/>
    <n v="2000"/>
    <n v="0"/>
    <n v="2000"/>
    <n v="0"/>
    <n v="0"/>
    <n v="0"/>
    <n v="0"/>
  </r>
  <r>
    <x v="0"/>
    <x v="0"/>
    <x v="0"/>
    <x v="1"/>
    <s v="22"/>
    <n v="224"/>
    <s v="Primas de seguros."/>
    <n v="35000"/>
    <n v="0"/>
    <n v="35000"/>
    <n v="43599.8"/>
    <n v="43599.8"/>
    <n v="18638.04"/>
    <n v="18638.04"/>
  </r>
  <r>
    <x v="0"/>
    <x v="0"/>
    <x v="0"/>
    <x v="1"/>
    <s v="22"/>
    <n v="22601"/>
    <s v="Atenciones protocolarias y representativas."/>
    <n v="1000"/>
    <n v="0"/>
    <n v="1000"/>
    <n v="977.42"/>
    <n v="977.42"/>
    <n v="977.42"/>
    <n v="977.42"/>
  </r>
  <r>
    <x v="0"/>
    <x v="0"/>
    <x v="0"/>
    <x v="1"/>
    <s v="22"/>
    <n v="22602"/>
    <s v="Publicidad y propaganda."/>
    <n v="281000"/>
    <n v="0"/>
    <n v="281000"/>
    <n v="242617.52"/>
    <n v="242617.52"/>
    <n v="57977.06"/>
    <n v="53740.639999999999"/>
  </r>
  <r>
    <x v="0"/>
    <x v="0"/>
    <x v="0"/>
    <x v="1"/>
    <s v="22"/>
    <n v="22604"/>
    <s v="Jurídicos, contenciosos."/>
    <n v="1000"/>
    <n v="0"/>
    <n v="1000"/>
    <n v="0"/>
    <n v="0"/>
    <n v="0"/>
    <n v="0"/>
  </r>
  <r>
    <x v="0"/>
    <x v="0"/>
    <x v="0"/>
    <x v="1"/>
    <s v="22"/>
    <n v="22608"/>
    <s v="Servicios bancarios y similares"/>
    <n v="2500"/>
    <n v="0"/>
    <n v="2500"/>
    <n v="7341.23"/>
    <n v="7341.23"/>
    <n v="7341.23"/>
    <n v="7341.23"/>
  </r>
  <r>
    <x v="0"/>
    <x v="0"/>
    <x v="0"/>
    <x v="1"/>
    <s v="22"/>
    <n v="22699"/>
    <s v="Otros gastos diversos"/>
    <n v="15000"/>
    <n v="0"/>
    <n v="15000"/>
    <n v="11563.3"/>
    <n v="11563.3"/>
    <n v="2943.34"/>
    <n v="2943.34"/>
  </r>
  <r>
    <x v="0"/>
    <x v="0"/>
    <x v="0"/>
    <x v="1"/>
    <s v="22"/>
    <n v="22700"/>
    <s v="Limpieza y aseo."/>
    <n v="135000"/>
    <n v="0"/>
    <n v="135000"/>
    <n v="131876.68"/>
    <n v="131876.68"/>
    <n v="50288.5"/>
    <n v="50288.5"/>
  </r>
  <r>
    <x v="0"/>
    <x v="0"/>
    <x v="0"/>
    <x v="1"/>
    <s v="22"/>
    <n v="22701"/>
    <s v="Seguridad."/>
    <n v="94630"/>
    <n v="0"/>
    <n v="94630"/>
    <n v="103413.66"/>
    <n v="103413.66"/>
    <n v="24457.07"/>
    <n v="24457.07"/>
  </r>
  <r>
    <x v="0"/>
    <x v="0"/>
    <x v="0"/>
    <x v="1"/>
    <s v="22"/>
    <n v="22799"/>
    <s v="Otros trabajos realizados por otras empresas y profes."/>
    <n v="10000"/>
    <n v="103000"/>
    <n v="113000"/>
    <n v="105980.97"/>
    <n v="64356.97"/>
    <n v="21196.52"/>
    <n v="21196.52"/>
  </r>
  <r>
    <x v="0"/>
    <x v="0"/>
    <x v="0"/>
    <x v="1"/>
    <s v="23"/>
    <n v="23020"/>
    <s v="Dietas del personal no directivo"/>
    <n v="1000"/>
    <n v="0"/>
    <n v="1000"/>
    <n v="1393.8"/>
    <n v="1393.8"/>
    <n v="1393.8"/>
    <n v="1393.8"/>
  </r>
  <r>
    <x v="0"/>
    <x v="0"/>
    <x v="0"/>
    <x v="1"/>
    <s v="23"/>
    <n v="23120"/>
    <s v="Locomoción del personal no directivo."/>
    <n v="500"/>
    <n v="0"/>
    <n v="500"/>
    <n v="0"/>
    <n v="0"/>
    <n v="0"/>
    <n v="0"/>
  </r>
  <r>
    <x v="0"/>
    <x v="0"/>
    <x v="0"/>
    <x v="2"/>
    <s v="62"/>
    <n v="623"/>
    <s v="Maquinaria, instalaciones técnicas y utillaje."/>
    <n v="0"/>
    <n v="0"/>
    <n v="0"/>
    <n v="0"/>
    <n v="0"/>
    <n v="0"/>
    <n v="0"/>
  </r>
  <r>
    <x v="0"/>
    <x v="0"/>
    <x v="0"/>
    <x v="2"/>
    <s v="63"/>
    <n v="632"/>
    <s v="Edificios y otras construcciones."/>
    <n v="5000"/>
    <n v="0"/>
    <n v="5000"/>
    <n v="0"/>
    <n v="0"/>
    <n v="0"/>
    <n v="0"/>
  </r>
  <r>
    <x v="0"/>
    <x v="0"/>
    <x v="0"/>
    <x v="2"/>
    <s v="63"/>
    <n v="633"/>
    <s v="Maquinaria, instalaciones técnicas y utillaje. Reposición"/>
    <n v="0"/>
    <n v="0"/>
    <n v="0"/>
    <n v="6292"/>
    <n v="6292"/>
    <n v="0"/>
    <n v="0"/>
  </r>
  <r>
    <x v="0"/>
    <x v="0"/>
    <x v="0"/>
    <x v="2"/>
    <s v="63"/>
    <n v="636"/>
    <s v="Equipos para procesos de información."/>
    <n v="0"/>
    <n v="20000"/>
    <n v="20000"/>
    <n v="0"/>
    <n v="0"/>
    <n v="0"/>
    <n v="0"/>
  </r>
  <r>
    <x v="0"/>
    <x v="0"/>
    <x v="0"/>
    <x v="2"/>
    <s v="64"/>
    <n v="641"/>
    <s v="Gastos en aplicaciones informáticas."/>
    <n v="5000"/>
    <n v="0"/>
    <n v="5000"/>
    <n v="0"/>
    <n v="0"/>
    <n v="0"/>
    <n v="0"/>
  </r>
  <r>
    <x v="0"/>
    <x v="0"/>
    <x v="0"/>
    <x v="3"/>
    <s v="83"/>
    <n v="83000"/>
    <s v="Anuncios por cuenta de particulares"/>
    <n v="1500"/>
    <n v="0"/>
    <n v="1500"/>
    <n v="0"/>
    <n v="0"/>
    <n v="0"/>
    <n v="0"/>
  </r>
  <r>
    <x v="0"/>
    <x v="0"/>
    <x v="0"/>
    <x v="3"/>
    <s v="83"/>
    <n v="83001"/>
    <s v="Anticipos al personal"/>
    <n v="7000"/>
    <n v="0"/>
    <n v="7000"/>
    <n v="0"/>
    <n v="0"/>
    <n v="0"/>
    <n v="0"/>
  </r>
  <r>
    <x v="0"/>
    <x v="0"/>
    <x v="0"/>
    <x v="3"/>
    <s v="83"/>
    <n v="83101"/>
    <s v="Prestamos al personal"/>
    <n v="7000"/>
    <n v="0"/>
    <n v="7000"/>
    <n v="0"/>
    <n v="0"/>
    <n v="0"/>
    <n v="0"/>
  </r>
  <r>
    <x v="0"/>
    <x v="1"/>
    <x v="1"/>
    <x v="0"/>
    <s v="13"/>
    <n v="13000"/>
    <s v="Retribuciones básicas."/>
    <n v="184695"/>
    <n v="0"/>
    <n v="184695"/>
    <n v="174506"/>
    <n v="174506"/>
    <n v="91190.46"/>
    <n v="91190.46"/>
  </r>
  <r>
    <x v="0"/>
    <x v="1"/>
    <x v="1"/>
    <x v="0"/>
    <s v="13"/>
    <n v="13002"/>
    <s v="Otras remuneraciones."/>
    <n v="163834"/>
    <n v="0"/>
    <n v="163834"/>
    <n v="166243"/>
    <n v="166243"/>
    <n v="92010.55"/>
    <n v="92010.55"/>
  </r>
  <r>
    <x v="0"/>
    <x v="1"/>
    <x v="1"/>
    <x v="0"/>
    <s v="13"/>
    <n v="131"/>
    <s v="Laboral temporal."/>
    <n v="39707"/>
    <n v="0"/>
    <n v="39707"/>
    <n v="35400"/>
    <n v="35400"/>
    <n v="13343.43"/>
    <n v="13343.43"/>
  </r>
  <r>
    <x v="0"/>
    <x v="1"/>
    <x v="1"/>
    <x v="0"/>
    <s v="15"/>
    <n v="150"/>
    <s v="Productividad."/>
    <n v="1855"/>
    <n v="0"/>
    <n v="1855"/>
    <n v="1855"/>
    <n v="1855"/>
    <n v="1800"/>
    <n v="1800"/>
  </r>
  <r>
    <x v="0"/>
    <x v="1"/>
    <x v="1"/>
    <x v="1"/>
    <s v="20"/>
    <n v="203"/>
    <s v="Arrendamientos de maquinaria, instalaciones y utillaje."/>
    <n v="15000"/>
    <n v="0"/>
    <n v="15000"/>
    <n v="3232.92"/>
    <n v="3232.92"/>
    <n v="593.95000000000005"/>
    <n v="593.95000000000005"/>
  </r>
  <r>
    <x v="0"/>
    <x v="1"/>
    <x v="1"/>
    <x v="1"/>
    <s v="21"/>
    <n v="212"/>
    <s v="Reparación de edificios y otras construcciones."/>
    <n v="10000"/>
    <n v="30000"/>
    <n v="40000"/>
    <n v="1633.5"/>
    <n v="1633.5"/>
    <n v="777.06"/>
    <n v="777.06"/>
  </r>
  <r>
    <x v="0"/>
    <x v="1"/>
    <x v="1"/>
    <x v="1"/>
    <s v="21"/>
    <n v="213"/>
    <s v="Reparación de maquinaria, instalaciones técnicas y utillaje."/>
    <n v="94177"/>
    <n v="0"/>
    <n v="94177"/>
    <n v="82123.509999999995"/>
    <n v="82123.509999999995"/>
    <n v="28873.82"/>
    <n v="28873.82"/>
  </r>
  <r>
    <x v="0"/>
    <x v="1"/>
    <x v="1"/>
    <x v="1"/>
    <s v="22"/>
    <n v="22000"/>
    <s v="Ordinario no inventariable."/>
    <n v="6000"/>
    <n v="0"/>
    <n v="6000"/>
    <n v="0"/>
    <n v="0"/>
    <n v="0"/>
    <n v="0"/>
  </r>
  <r>
    <x v="0"/>
    <x v="1"/>
    <x v="1"/>
    <x v="1"/>
    <s v="22"/>
    <n v="22001"/>
    <s v="Prensa, revistas, libros y otras publicaciones."/>
    <n v="1000"/>
    <n v="0"/>
    <n v="1000"/>
    <n v="1319.47"/>
    <n v="1319.47"/>
    <n v="1305.25"/>
    <n v="1305.25"/>
  </r>
  <r>
    <x v="0"/>
    <x v="1"/>
    <x v="1"/>
    <x v="1"/>
    <s v="22"/>
    <n v="22100"/>
    <s v="Energía eléctrica."/>
    <n v="125000"/>
    <n v="0"/>
    <n v="125000"/>
    <n v="125434.42"/>
    <n v="125434.42"/>
    <n v="61321.97"/>
    <n v="61321.97"/>
  </r>
  <r>
    <x v="0"/>
    <x v="1"/>
    <x v="1"/>
    <x v="1"/>
    <s v="22"/>
    <n v="22102"/>
    <s v="Gas."/>
    <n v="57000"/>
    <n v="0"/>
    <n v="57000"/>
    <n v="57000"/>
    <n v="57000"/>
    <n v="32981.410000000003"/>
    <n v="30774.51"/>
  </r>
  <r>
    <x v="0"/>
    <x v="1"/>
    <x v="1"/>
    <x v="1"/>
    <s v="22"/>
    <n v="22199"/>
    <s v="Otros suministros."/>
    <n v="35000"/>
    <n v="0"/>
    <n v="35000"/>
    <n v="40101.69"/>
    <n v="40101.69"/>
    <n v="13726.11"/>
    <n v="13726.11"/>
  </r>
  <r>
    <x v="0"/>
    <x v="1"/>
    <x v="1"/>
    <x v="1"/>
    <s v="22"/>
    <n v="22200"/>
    <s v="Servicios de Telecomunicaciones."/>
    <n v="1000"/>
    <n v="0"/>
    <n v="1000"/>
    <n v="0"/>
    <n v="0"/>
    <n v="0"/>
    <n v="0"/>
  </r>
  <r>
    <x v="0"/>
    <x v="1"/>
    <x v="1"/>
    <x v="1"/>
    <s v="22"/>
    <n v="22203"/>
    <s v="Informáticas."/>
    <n v="1000"/>
    <n v="0"/>
    <n v="1000"/>
    <n v="810.06"/>
    <n v="810.06"/>
    <n v="448.82"/>
    <n v="448.82"/>
  </r>
  <r>
    <x v="0"/>
    <x v="1"/>
    <x v="1"/>
    <x v="1"/>
    <s v="22"/>
    <n v="223"/>
    <s v="Transportes."/>
    <n v="19000"/>
    <n v="30000"/>
    <n v="49000"/>
    <n v="7405.2"/>
    <n v="7405.2"/>
    <n v="6699.98"/>
    <n v="6699.98"/>
  </r>
  <r>
    <x v="0"/>
    <x v="1"/>
    <x v="1"/>
    <x v="1"/>
    <s v="22"/>
    <n v="224"/>
    <s v="Primas de seguros."/>
    <n v="35000"/>
    <n v="0"/>
    <n v="35000"/>
    <n v="540.75"/>
    <n v="540.75"/>
    <n v="540.75"/>
    <n v="540.75"/>
  </r>
  <r>
    <x v="0"/>
    <x v="1"/>
    <x v="1"/>
    <x v="1"/>
    <s v="22"/>
    <n v="22601"/>
    <s v="Atenciones protocolarias y representativas."/>
    <n v="1000"/>
    <n v="0"/>
    <n v="1000"/>
    <n v="70.67"/>
    <n v="70.67"/>
    <n v="70.67"/>
    <n v="70.67"/>
  </r>
  <r>
    <x v="0"/>
    <x v="1"/>
    <x v="1"/>
    <x v="1"/>
    <s v="22"/>
    <n v="22602"/>
    <s v="Publicidad y propaganda."/>
    <n v="0"/>
    <n v="0"/>
    <n v="0"/>
    <n v="24990"/>
    <n v="24990"/>
    <n v="7646.77"/>
    <n v="7646.77"/>
  </r>
  <r>
    <x v="0"/>
    <x v="1"/>
    <x v="1"/>
    <x v="1"/>
    <s v="22"/>
    <n v="22606"/>
    <s v="Reuniones, conferencias y cursos."/>
    <n v="22000"/>
    <n v="0"/>
    <n v="22000"/>
    <n v="24636.65"/>
    <n v="24636.65"/>
    <n v="20506.650000000001"/>
    <n v="14456.65"/>
  </r>
  <r>
    <x v="0"/>
    <x v="1"/>
    <x v="1"/>
    <x v="1"/>
    <s v="22"/>
    <n v="22609"/>
    <s v="Actividades culturales y deportivas"/>
    <n v="1318800"/>
    <n v="335000"/>
    <n v="1653800"/>
    <n v="1269785.2"/>
    <n v="1269785.2"/>
    <n v="1205794.32"/>
    <n v="1199689.32"/>
  </r>
  <r>
    <x v="0"/>
    <x v="1"/>
    <x v="1"/>
    <x v="1"/>
    <s v="22"/>
    <n v="22699"/>
    <s v="Otros gastos diversos"/>
    <n v="120000"/>
    <n v="70000"/>
    <n v="190000"/>
    <n v="138544.76"/>
    <n v="138544.76"/>
    <n v="124662.13"/>
    <n v="117477.05"/>
  </r>
  <r>
    <x v="0"/>
    <x v="1"/>
    <x v="1"/>
    <x v="1"/>
    <s v="22"/>
    <n v="22700"/>
    <s v="Limpieza y aseo."/>
    <n v="110000"/>
    <n v="0"/>
    <n v="110000"/>
    <n v="108942.04"/>
    <n v="108942.04"/>
    <n v="52706.32"/>
    <n v="52706.32"/>
  </r>
  <r>
    <x v="0"/>
    <x v="1"/>
    <x v="1"/>
    <x v="1"/>
    <s v="22"/>
    <n v="22701"/>
    <s v="Seguridad."/>
    <n v="181705"/>
    <n v="0"/>
    <n v="181705"/>
    <n v="161240.92000000001"/>
    <n v="161240.92000000001"/>
    <n v="72074.17"/>
    <n v="72074.17"/>
  </r>
  <r>
    <x v="0"/>
    <x v="1"/>
    <x v="1"/>
    <x v="1"/>
    <s v="22"/>
    <n v="22706"/>
    <s v="Estudios y trabajos técnicos."/>
    <n v="1000"/>
    <n v="28000"/>
    <n v="29000"/>
    <n v="0"/>
    <n v="0"/>
    <n v="0"/>
    <n v="0"/>
  </r>
  <r>
    <x v="0"/>
    <x v="1"/>
    <x v="1"/>
    <x v="1"/>
    <s v="22"/>
    <n v="22799"/>
    <s v="Otros trabajos realizados por otras empresas y profes."/>
    <n v="500000"/>
    <n v="70000"/>
    <n v="570000"/>
    <n v="580100.43000000005"/>
    <n v="515988.58"/>
    <n v="280985.98"/>
    <n v="272896.59000000003"/>
  </r>
  <r>
    <x v="0"/>
    <x v="1"/>
    <x v="1"/>
    <x v="1"/>
    <s v="23"/>
    <n v="23020"/>
    <s v="Dietas del personal no directivo"/>
    <n v="300"/>
    <n v="0"/>
    <n v="300"/>
    <n v="187"/>
    <n v="187"/>
    <n v="187"/>
    <n v="187"/>
  </r>
  <r>
    <x v="0"/>
    <x v="1"/>
    <x v="1"/>
    <x v="1"/>
    <s v="23"/>
    <n v="23120"/>
    <s v="Locomoción del personal no directivo."/>
    <n v="300"/>
    <n v="0"/>
    <n v="300"/>
    <n v="0"/>
    <n v="0"/>
    <n v="0"/>
    <n v="0"/>
  </r>
  <r>
    <x v="0"/>
    <x v="1"/>
    <x v="1"/>
    <x v="4"/>
    <s v="48"/>
    <n v="481"/>
    <s v="Premios, becas, etc."/>
    <n v="23000"/>
    <n v="0"/>
    <n v="23000"/>
    <n v="0"/>
    <n v="0"/>
    <n v="0"/>
    <n v="0"/>
  </r>
  <r>
    <x v="0"/>
    <x v="2"/>
    <x v="2"/>
    <x v="0"/>
    <s v="12"/>
    <n v="12003"/>
    <s v="Sueldos del Grupo C1."/>
    <n v="11830"/>
    <n v="0"/>
    <n v="11830"/>
    <n v="11889"/>
    <n v="11889"/>
    <n v="5849.3"/>
    <n v="5849.3"/>
  </r>
  <r>
    <x v="0"/>
    <x v="2"/>
    <x v="2"/>
    <x v="0"/>
    <s v="12"/>
    <n v="12006"/>
    <s v="Trienios."/>
    <n v="4762"/>
    <n v="0"/>
    <n v="4762"/>
    <n v="4661"/>
    <n v="4661"/>
    <n v="2259.91"/>
    <n v="2259.91"/>
  </r>
  <r>
    <x v="0"/>
    <x v="2"/>
    <x v="2"/>
    <x v="0"/>
    <s v="12"/>
    <n v="12100"/>
    <s v="Complemento de destino."/>
    <n v="7368"/>
    <n v="0"/>
    <n v="7368"/>
    <n v="7388"/>
    <n v="7388"/>
    <n v="3642.76"/>
    <n v="3642.76"/>
  </r>
  <r>
    <x v="0"/>
    <x v="2"/>
    <x v="2"/>
    <x v="0"/>
    <s v="12"/>
    <n v="12101"/>
    <s v="Complemento específico."/>
    <n v="14581"/>
    <n v="0"/>
    <n v="14581"/>
    <n v="14670"/>
    <n v="14670"/>
    <n v="7209.6"/>
    <n v="7209.6"/>
  </r>
  <r>
    <x v="0"/>
    <x v="2"/>
    <x v="2"/>
    <x v="0"/>
    <s v="12"/>
    <n v="12103"/>
    <s v="Otros complementos."/>
    <n v="2375"/>
    <n v="0"/>
    <n v="2375"/>
    <n v="2300"/>
    <n v="2300"/>
    <n v="1197.81"/>
    <n v="1197.81"/>
  </r>
  <r>
    <x v="0"/>
    <x v="2"/>
    <x v="2"/>
    <x v="0"/>
    <s v="13"/>
    <n v="13000"/>
    <s v="Retribuciones básicas."/>
    <n v="18988"/>
    <n v="0"/>
    <n v="18988"/>
    <n v="19567"/>
    <n v="19567"/>
    <n v="9578.7199999999993"/>
    <n v="9578.7199999999993"/>
  </r>
  <r>
    <x v="0"/>
    <x v="2"/>
    <x v="2"/>
    <x v="0"/>
    <s v="13"/>
    <n v="13002"/>
    <s v="Otras remuneraciones."/>
    <n v="20659"/>
    <n v="0"/>
    <n v="20659"/>
    <n v="22098"/>
    <n v="22098"/>
    <n v="10819.68"/>
    <n v="10819.68"/>
  </r>
  <r>
    <x v="0"/>
    <x v="2"/>
    <x v="2"/>
    <x v="0"/>
    <s v="15"/>
    <n v="150"/>
    <s v="Productividad."/>
    <n v="464"/>
    <n v="0"/>
    <n v="464"/>
    <n v="464"/>
    <n v="464"/>
    <n v="436.25"/>
    <n v="436.25"/>
  </r>
  <r>
    <x v="0"/>
    <x v="2"/>
    <x v="2"/>
    <x v="1"/>
    <s v="20"/>
    <n v="205"/>
    <s v="Arrendamientos de mobiliario y enseres."/>
    <n v="2000"/>
    <n v="0"/>
    <n v="2000"/>
    <n v="0"/>
    <n v="0"/>
    <n v="0"/>
    <n v="0"/>
  </r>
  <r>
    <x v="0"/>
    <x v="2"/>
    <x v="2"/>
    <x v="1"/>
    <s v="20"/>
    <n v="208"/>
    <s v="Arrendamientos de otro inmovilizado material."/>
    <n v="1000"/>
    <n v="0"/>
    <n v="1000"/>
    <n v="0"/>
    <n v="0"/>
    <n v="0"/>
    <n v="0"/>
  </r>
  <r>
    <x v="0"/>
    <x v="2"/>
    <x v="2"/>
    <x v="1"/>
    <s v="21"/>
    <n v="212"/>
    <s v="Reparación de edificios y otras construcciones."/>
    <n v="2000"/>
    <n v="0"/>
    <n v="2000"/>
    <n v="5270.09"/>
    <n v="5270.09"/>
    <n v="4898.87"/>
    <n v="4898.87"/>
  </r>
  <r>
    <x v="0"/>
    <x v="2"/>
    <x v="2"/>
    <x v="1"/>
    <s v="22"/>
    <n v="223"/>
    <s v="Transportes."/>
    <n v="80000"/>
    <n v="30000"/>
    <n v="110000"/>
    <n v="59228.9"/>
    <n v="59228.9"/>
    <n v="40524.79"/>
    <n v="40524.79"/>
  </r>
  <r>
    <x v="0"/>
    <x v="2"/>
    <x v="2"/>
    <x v="1"/>
    <s v="22"/>
    <n v="224"/>
    <s v="Primas de seguros."/>
    <n v="10000"/>
    <n v="0"/>
    <n v="10000"/>
    <n v="6168.21"/>
    <n v="6168.21"/>
    <n v="3506.13"/>
    <n v="3506.13"/>
  </r>
  <r>
    <x v="0"/>
    <x v="2"/>
    <x v="2"/>
    <x v="1"/>
    <s v="22"/>
    <n v="22602"/>
    <s v="Publicidad y propaganda."/>
    <n v="3000"/>
    <n v="0"/>
    <n v="3000"/>
    <n v="4364"/>
    <n v="4364"/>
    <n v="3686.92"/>
    <n v="3686.92"/>
  </r>
  <r>
    <x v="0"/>
    <x v="2"/>
    <x v="2"/>
    <x v="1"/>
    <s v="22"/>
    <n v="22606"/>
    <s v="Reuniones, conferencias y cursos."/>
    <n v="500"/>
    <n v="0"/>
    <n v="500"/>
    <n v="0"/>
    <n v="0"/>
    <n v="0"/>
    <n v="0"/>
  </r>
  <r>
    <x v="0"/>
    <x v="2"/>
    <x v="2"/>
    <x v="1"/>
    <s v="22"/>
    <n v="22609"/>
    <s v="Actividades culturales y deportivas"/>
    <n v="91100"/>
    <n v="93432.8"/>
    <n v="184532.8"/>
    <n v="164500.45000000001"/>
    <n v="164500.45000000001"/>
    <n v="106935.33"/>
    <n v="103090.83"/>
  </r>
  <r>
    <x v="0"/>
    <x v="2"/>
    <x v="2"/>
    <x v="1"/>
    <s v="22"/>
    <n v="22699"/>
    <s v="Otros gastos diversos"/>
    <n v="10000"/>
    <n v="0"/>
    <n v="10000"/>
    <n v="22441.9"/>
    <n v="22441.9"/>
    <n v="13623.84"/>
    <n v="13623.84"/>
  </r>
  <r>
    <x v="0"/>
    <x v="2"/>
    <x v="2"/>
    <x v="1"/>
    <s v="22"/>
    <n v="22706"/>
    <s v="Estudios y trabajos técnicos."/>
    <n v="6000"/>
    <n v="0"/>
    <n v="6000"/>
    <n v="2468.4"/>
    <n v="2468.4"/>
    <n v="0"/>
    <n v="0"/>
  </r>
  <r>
    <x v="0"/>
    <x v="2"/>
    <x v="2"/>
    <x v="1"/>
    <s v="22"/>
    <n v="22799"/>
    <s v="Otros trabajos realizados por otras empresas y profes."/>
    <n v="327000"/>
    <n v="40000"/>
    <n v="367000"/>
    <n v="413221.54"/>
    <n v="413221.54"/>
    <n v="191893.64"/>
    <n v="186027.98"/>
  </r>
  <r>
    <x v="0"/>
    <x v="2"/>
    <x v="2"/>
    <x v="1"/>
    <s v="23"/>
    <n v="23020"/>
    <s v="Dietas del personal no directivo"/>
    <n v="500"/>
    <n v="0"/>
    <n v="500"/>
    <n v="0"/>
    <n v="0"/>
    <n v="0"/>
    <n v="0"/>
  </r>
  <r>
    <x v="0"/>
    <x v="2"/>
    <x v="2"/>
    <x v="1"/>
    <s v="23"/>
    <n v="23120"/>
    <s v="Locomoción del personal no directivo."/>
    <n v="500"/>
    <n v="0"/>
    <n v="500"/>
    <n v="0"/>
    <n v="0"/>
    <n v="0"/>
    <n v="0"/>
  </r>
  <r>
    <x v="0"/>
    <x v="2"/>
    <x v="2"/>
    <x v="4"/>
    <s v="48"/>
    <n v="481"/>
    <s v="Premios, becas, etc."/>
    <n v="0"/>
    <n v="9400"/>
    <n v="9400"/>
    <n v="6100"/>
    <n v="6100"/>
    <n v="6100"/>
    <n v="6100"/>
  </r>
  <r>
    <x v="0"/>
    <x v="2"/>
    <x v="2"/>
    <x v="4"/>
    <s v="48"/>
    <n v="489"/>
    <s v="Otras transf. a Familias e Instituciones sin fines de lucro."/>
    <n v="0"/>
    <n v="3000"/>
    <n v="3000"/>
    <n v="3000"/>
    <n v="3000"/>
    <n v="3000"/>
    <n v="3000"/>
  </r>
  <r>
    <x v="0"/>
    <x v="3"/>
    <x v="3"/>
    <x v="0"/>
    <s v="13"/>
    <n v="13000"/>
    <s v="Retribuciones básicas."/>
    <n v="172569"/>
    <n v="0"/>
    <n v="172569"/>
    <n v="174261"/>
    <n v="174261"/>
    <n v="85268.84"/>
    <n v="85268.84"/>
  </r>
  <r>
    <x v="0"/>
    <x v="3"/>
    <x v="3"/>
    <x v="0"/>
    <s v="13"/>
    <n v="13002"/>
    <s v="Otras remuneraciones."/>
    <n v="135242"/>
    <n v="0"/>
    <n v="135242"/>
    <n v="141341"/>
    <n v="141341"/>
    <n v="72143"/>
    <n v="72143"/>
  </r>
  <r>
    <x v="0"/>
    <x v="3"/>
    <x v="3"/>
    <x v="0"/>
    <s v="15"/>
    <n v="150"/>
    <s v="Productividad."/>
    <n v="1623"/>
    <n v="0"/>
    <n v="1623"/>
    <n v="1623"/>
    <n v="1623"/>
    <n v="1575"/>
    <n v="1575"/>
  </r>
  <r>
    <x v="0"/>
    <x v="3"/>
    <x v="3"/>
    <x v="0"/>
    <s v="15"/>
    <n v="151"/>
    <s v="Gratificaciones."/>
    <n v="5000"/>
    <n v="0"/>
    <n v="5000"/>
    <n v="0"/>
    <n v="0"/>
    <n v="0"/>
    <n v="0"/>
  </r>
  <r>
    <x v="0"/>
    <x v="3"/>
    <x v="3"/>
    <x v="1"/>
    <s v="20"/>
    <n v="203"/>
    <s v="Arrendamientos de maquinaria, instalaciones y utillaje."/>
    <n v="10000"/>
    <n v="10000"/>
    <n v="20000"/>
    <n v="5951.44"/>
    <n v="5951.44"/>
    <n v="1170.96"/>
    <n v="1170.96"/>
  </r>
  <r>
    <x v="0"/>
    <x v="3"/>
    <x v="3"/>
    <x v="1"/>
    <s v="20"/>
    <n v="208"/>
    <s v="Arrendamientos de otro inmovilizado material."/>
    <n v="100"/>
    <n v="0"/>
    <n v="100"/>
    <n v="0"/>
    <n v="0"/>
    <n v="0"/>
    <n v="0"/>
  </r>
  <r>
    <x v="0"/>
    <x v="3"/>
    <x v="3"/>
    <x v="1"/>
    <s v="21"/>
    <n v="212"/>
    <s v="Reparación de edificios y otras construcciones."/>
    <n v="15000"/>
    <n v="0"/>
    <n v="15000"/>
    <n v="8060.42"/>
    <n v="8060.42"/>
    <n v="5350.33"/>
    <n v="5350.33"/>
  </r>
  <r>
    <x v="0"/>
    <x v="3"/>
    <x v="3"/>
    <x v="1"/>
    <s v="21"/>
    <n v="213"/>
    <s v="Reparación de maquinaria, instalaciones técnicas y utillaje."/>
    <n v="90000"/>
    <n v="0"/>
    <n v="90000"/>
    <n v="70771.5"/>
    <n v="70771.5"/>
    <n v="29441.71"/>
    <n v="29441.71"/>
  </r>
  <r>
    <x v="0"/>
    <x v="3"/>
    <x v="3"/>
    <x v="1"/>
    <s v="22"/>
    <n v="22000"/>
    <s v="Ordinario no inventariable."/>
    <n v="2000"/>
    <n v="0"/>
    <n v="2000"/>
    <n v="16.940000000000001"/>
    <n v="16.940000000000001"/>
    <n v="16.940000000000001"/>
    <n v="16.940000000000001"/>
  </r>
  <r>
    <x v="0"/>
    <x v="3"/>
    <x v="3"/>
    <x v="1"/>
    <s v="22"/>
    <n v="22001"/>
    <s v="Prensa, revistas, libros y otras publicaciones."/>
    <n v="8000"/>
    <n v="0"/>
    <n v="8000"/>
    <n v="8195.14"/>
    <n v="8195.14"/>
    <n v="3212.94"/>
    <n v="3212.94"/>
  </r>
  <r>
    <x v="0"/>
    <x v="3"/>
    <x v="3"/>
    <x v="1"/>
    <s v="22"/>
    <n v="22100"/>
    <s v="Energía eléctrica."/>
    <n v="76000"/>
    <n v="0"/>
    <n v="76000"/>
    <n v="80779.63"/>
    <n v="80779.63"/>
    <n v="40591.06"/>
    <n v="40591.06"/>
  </r>
  <r>
    <x v="0"/>
    <x v="3"/>
    <x v="3"/>
    <x v="1"/>
    <s v="22"/>
    <n v="22102"/>
    <s v="Gas."/>
    <n v="32000"/>
    <n v="0"/>
    <n v="32000"/>
    <n v="38972.839999999997"/>
    <n v="38972.839999999997"/>
    <n v="23201.84"/>
    <n v="22877.79"/>
  </r>
  <r>
    <x v="0"/>
    <x v="3"/>
    <x v="3"/>
    <x v="1"/>
    <s v="22"/>
    <n v="22199"/>
    <s v="Otros suministros."/>
    <n v="15000"/>
    <n v="0"/>
    <n v="15000"/>
    <n v="27435.93"/>
    <n v="27435.93"/>
    <n v="10087.870000000001"/>
    <n v="9984.81"/>
  </r>
  <r>
    <x v="0"/>
    <x v="3"/>
    <x v="3"/>
    <x v="1"/>
    <s v="22"/>
    <n v="22201"/>
    <s v="Postales."/>
    <n v="500"/>
    <n v="0"/>
    <n v="500"/>
    <n v="1815"/>
    <n v="1815"/>
    <n v="144.37"/>
    <n v="144.37"/>
  </r>
  <r>
    <x v="0"/>
    <x v="3"/>
    <x v="3"/>
    <x v="1"/>
    <s v="22"/>
    <n v="22203"/>
    <s v="Informáticas."/>
    <n v="2100"/>
    <n v="0"/>
    <n v="2100"/>
    <n v="1490.37"/>
    <n v="1490.37"/>
    <n v="1417.95"/>
    <n v="1417.95"/>
  </r>
  <r>
    <x v="0"/>
    <x v="3"/>
    <x v="3"/>
    <x v="1"/>
    <s v="22"/>
    <n v="223"/>
    <s v="Transportes."/>
    <n v="85000"/>
    <n v="15000"/>
    <n v="100000"/>
    <n v="74691.31"/>
    <n v="74691.31"/>
    <n v="57886.16"/>
    <n v="57886.16"/>
  </r>
  <r>
    <x v="0"/>
    <x v="3"/>
    <x v="3"/>
    <x v="1"/>
    <s v="22"/>
    <n v="224"/>
    <s v="Primas de seguros."/>
    <n v="25000"/>
    <n v="0"/>
    <n v="25000"/>
    <n v="18880.91"/>
    <n v="18880.91"/>
    <n v="18880.91"/>
    <n v="18880.91"/>
  </r>
  <r>
    <x v="0"/>
    <x v="3"/>
    <x v="3"/>
    <x v="1"/>
    <s v="22"/>
    <n v="22601"/>
    <s v="Atenciones protocolarias y representativas."/>
    <n v="1000"/>
    <n v="0"/>
    <n v="1000"/>
    <n v="6965.81"/>
    <n v="6965.81"/>
    <n v="5086.3900000000003"/>
    <n v="5086.3900000000003"/>
  </r>
  <r>
    <x v="0"/>
    <x v="3"/>
    <x v="3"/>
    <x v="1"/>
    <s v="22"/>
    <n v="22609"/>
    <s v="Actividades culturales y deportivas"/>
    <n v="107000"/>
    <n v="20000"/>
    <n v="127000"/>
    <n v="126741.41"/>
    <n v="126741.41"/>
    <n v="89422.94"/>
    <n v="89222.94"/>
  </r>
  <r>
    <x v="0"/>
    <x v="3"/>
    <x v="3"/>
    <x v="1"/>
    <s v="22"/>
    <n v="22699"/>
    <s v="Otros gastos diversos"/>
    <n v="10000"/>
    <n v="0"/>
    <n v="10000"/>
    <n v="18164.73"/>
    <n v="18164.73"/>
    <n v="9917.73"/>
    <n v="8989.51"/>
  </r>
  <r>
    <x v="0"/>
    <x v="3"/>
    <x v="3"/>
    <x v="1"/>
    <s v="22"/>
    <n v="22700"/>
    <s v="Limpieza y aseo."/>
    <n v="75000"/>
    <n v="0"/>
    <n v="75000"/>
    <n v="74622.42"/>
    <n v="74622.42"/>
    <n v="35781.43"/>
    <n v="35781.43"/>
  </r>
  <r>
    <x v="0"/>
    <x v="3"/>
    <x v="3"/>
    <x v="1"/>
    <s v="22"/>
    <n v="22701"/>
    <s v="Seguridad."/>
    <n v="377000"/>
    <n v="0"/>
    <n v="377000"/>
    <n v="328159.31"/>
    <n v="328159.31"/>
    <n v="147904.32000000001"/>
    <n v="147904.32000000001"/>
  </r>
  <r>
    <x v="0"/>
    <x v="3"/>
    <x v="3"/>
    <x v="1"/>
    <s v="22"/>
    <n v="22706"/>
    <s v="Estudios y trabajos técnicos."/>
    <n v="15000"/>
    <n v="25000"/>
    <n v="40000"/>
    <n v="34749.58"/>
    <n v="34749.58"/>
    <n v="28110.17"/>
    <n v="26153.13"/>
  </r>
  <r>
    <x v="0"/>
    <x v="3"/>
    <x v="3"/>
    <x v="1"/>
    <s v="22"/>
    <n v="22799"/>
    <s v="Otros trabajos realizados por otras empresas y profes."/>
    <n v="479000"/>
    <n v="95000"/>
    <n v="574000"/>
    <n v="484556.09"/>
    <n v="484556.09"/>
    <n v="275579.77"/>
    <n v="275579.77"/>
  </r>
  <r>
    <x v="0"/>
    <x v="3"/>
    <x v="3"/>
    <x v="4"/>
    <s v="48"/>
    <n v="489"/>
    <s v="Otras transf. a Familias e Instituciones sin fines de lucro."/>
    <n v="10000"/>
    <n v="0"/>
    <n v="10000"/>
    <n v="795"/>
    <n v="795"/>
    <n v="795"/>
    <n v="795"/>
  </r>
  <r>
    <x v="0"/>
    <x v="3"/>
    <x v="3"/>
    <x v="5"/>
    <s v="91"/>
    <n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n v="13000"/>
    <s v="Retribuciones básicas."/>
    <n v="198967"/>
    <n v="0"/>
    <n v="198967"/>
    <n v="197462"/>
    <n v="197462"/>
    <n v="96081.21"/>
    <n v="96081.21"/>
  </r>
  <r>
    <x v="0"/>
    <x v="4"/>
    <x v="4"/>
    <x v="0"/>
    <s v="13"/>
    <n v="13002"/>
    <s v="Otras remuneraciones."/>
    <n v="135522"/>
    <n v="0"/>
    <n v="135522"/>
    <n v="139266"/>
    <n v="139266"/>
    <n v="68481.41"/>
    <n v="68481.41"/>
  </r>
  <r>
    <x v="0"/>
    <x v="4"/>
    <x v="4"/>
    <x v="0"/>
    <s v="15"/>
    <n v="150"/>
    <s v="Productividad."/>
    <n v="1623"/>
    <n v="0"/>
    <n v="1623"/>
    <n v="1623"/>
    <n v="1623"/>
    <n v="1575"/>
    <n v="1575"/>
  </r>
  <r>
    <x v="0"/>
    <x v="4"/>
    <x v="4"/>
    <x v="1"/>
    <s v="20"/>
    <n v="203"/>
    <s v="Arrendamientos de maquinaria, instalaciones y utillaje."/>
    <n v="4200"/>
    <n v="0"/>
    <n v="4200"/>
    <n v="4191.4399999999996"/>
    <n v="4191.4399999999996"/>
    <n v="723.59"/>
    <n v="723.59"/>
  </r>
  <r>
    <x v="0"/>
    <x v="4"/>
    <x v="4"/>
    <x v="1"/>
    <s v="21"/>
    <n v="212"/>
    <s v="Reparación de edificios y otras construcciones."/>
    <n v="10000"/>
    <n v="0"/>
    <n v="10000"/>
    <n v="9740.5"/>
    <n v="9740.5"/>
    <n v="1691.95"/>
    <n v="943.12"/>
  </r>
  <r>
    <x v="0"/>
    <x v="4"/>
    <x v="4"/>
    <x v="1"/>
    <s v="21"/>
    <n v="213"/>
    <s v="Reparación de maquinaria, instalaciones técnicas y utillaje."/>
    <n v="131000"/>
    <n v="0"/>
    <n v="131000"/>
    <n v="105349.93"/>
    <n v="105349.93"/>
    <n v="35429.15"/>
    <n v="35429.15"/>
  </r>
  <r>
    <x v="0"/>
    <x v="4"/>
    <x v="4"/>
    <x v="1"/>
    <s v="22"/>
    <n v="22000"/>
    <s v="Ordinario no inventariable."/>
    <n v="1000"/>
    <n v="0"/>
    <n v="1000"/>
    <n v="99.93"/>
    <n v="99.93"/>
    <n v="99.93"/>
    <n v="99.93"/>
  </r>
  <r>
    <x v="0"/>
    <x v="4"/>
    <x v="4"/>
    <x v="1"/>
    <s v="22"/>
    <n v="22100"/>
    <s v="Energía eléctrica."/>
    <n v="157000"/>
    <n v="0"/>
    <n v="157000"/>
    <n v="164848.32999999999"/>
    <n v="164848.32999999999"/>
    <n v="67711.429999999993"/>
    <n v="67711.429999999993"/>
  </r>
  <r>
    <x v="0"/>
    <x v="4"/>
    <x v="4"/>
    <x v="1"/>
    <s v="22"/>
    <n v="22102"/>
    <s v="Gas."/>
    <n v="58000"/>
    <n v="0"/>
    <n v="58000"/>
    <n v="66999.850000000006"/>
    <n v="66999.850000000006"/>
    <n v="32814.26"/>
    <n v="32814.26"/>
  </r>
  <r>
    <x v="0"/>
    <x v="4"/>
    <x v="4"/>
    <x v="1"/>
    <s v="22"/>
    <n v="22199"/>
    <s v="Otros suministros."/>
    <n v="18000"/>
    <n v="0"/>
    <n v="18000"/>
    <n v="18904.68"/>
    <n v="18904.68"/>
    <n v="5830.56"/>
    <n v="5830.56"/>
  </r>
  <r>
    <x v="0"/>
    <x v="4"/>
    <x v="4"/>
    <x v="1"/>
    <s v="22"/>
    <n v="22200"/>
    <s v="Servicios de Telecomunicaciones."/>
    <n v="1000"/>
    <n v="0"/>
    <n v="1000"/>
    <n v="0"/>
    <n v="0"/>
    <n v="0"/>
    <n v="0"/>
  </r>
  <r>
    <x v="0"/>
    <x v="4"/>
    <x v="4"/>
    <x v="1"/>
    <s v="22"/>
    <n v="22203"/>
    <s v="Informáticas."/>
    <n v="10000"/>
    <n v="0"/>
    <n v="10000"/>
    <n v="3259.4"/>
    <n v="3259.4"/>
    <n v="1677.32"/>
    <n v="1677.32"/>
  </r>
  <r>
    <x v="0"/>
    <x v="4"/>
    <x v="4"/>
    <x v="1"/>
    <s v="22"/>
    <n v="223"/>
    <s v="Transportes."/>
    <n v="4000"/>
    <n v="0"/>
    <n v="4000"/>
    <n v="1266.32"/>
    <n v="1266.32"/>
    <n v="1266.32"/>
    <n v="1266.32"/>
  </r>
  <r>
    <x v="0"/>
    <x v="4"/>
    <x v="4"/>
    <x v="1"/>
    <s v="22"/>
    <n v="224"/>
    <s v="Primas de seguros."/>
    <n v="500"/>
    <n v="0"/>
    <n v="500"/>
    <n v="547.24"/>
    <n v="547.24"/>
    <n v="547.24"/>
    <n v="547.24"/>
  </r>
  <r>
    <x v="0"/>
    <x v="4"/>
    <x v="4"/>
    <x v="1"/>
    <s v="22"/>
    <n v="22601"/>
    <s v="Atenciones protocolarias y representativas."/>
    <n v="1000"/>
    <n v="0"/>
    <n v="1000"/>
    <n v="132.75"/>
    <n v="132.75"/>
    <n v="132.75"/>
    <n v="132.75"/>
  </r>
  <r>
    <x v="0"/>
    <x v="4"/>
    <x v="4"/>
    <x v="1"/>
    <s v="22"/>
    <n v="22602"/>
    <s v="Publicidad y propaganda."/>
    <n v="0"/>
    <n v="0"/>
    <n v="0"/>
    <n v="0"/>
    <n v="0"/>
    <n v="0"/>
    <n v="0"/>
  </r>
  <r>
    <x v="0"/>
    <x v="4"/>
    <x v="4"/>
    <x v="1"/>
    <s v="22"/>
    <n v="22606"/>
    <s v="Reuniones, conferencias y cursos."/>
    <n v="0"/>
    <n v="0"/>
    <n v="0"/>
    <n v="2023.52"/>
    <n v="2023.52"/>
    <n v="1423.52"/>
    <n v="1423.52"/>
  </r>
  <r>
    <x v="0"/>
    <x v="4"/>
    <x v="4"/>
    <x v="1"/>
    <s v="22"/>
    <n v="22609"/>
    <s v="Actividades culturales y deportivas"/>
    <n v="83000"/>
    <n v="60000"/>
    <n v="143000"/>
    <n v="77008.479999999996"/>
    <n v="77008.479999999996"/>
    <n v="61611.14"/>
    <n v="47221.14"/>
  </r>
  <r>
    <x v="0"/>
    <x v="4"/>
    <x v="4"/>
    <x v="1"/>
    <s v="22"/>
    <n v="22699"/>
    <s v="Otros gastos diversos"/>
    <n v="5559"/>
    <n v="0"/>
    <n v="5559"/>
    <n v="8253.83"/>
    <n v="8253.83"/>
    <n v="5758.56"/>
    <n v="5758.56"/>
  </r>
  <r>
    <x v="0"/>
    <x v="4"/>
    <x v="4"/>
    <x v="1"/>
    <s v="22"/>
    <n v="22700"/>
    <s v="Limpieza y aseo."/>
    <n v="110000"/>
    <n v="0"/>
    <n v="110000"/>
    <n v="111212.64"/>
    <n v="111212.64"/>
    <n v="54000.9"/>
    <n v="54000.9"/>
  </r>
  <r>
    <x v="0"/>
    <x v="4"/>
    <x v="4"/>
    <x v="1"/>
    <s v="22"/>
    <n v="22701"/>
    <s v="Seguridad."/>
    <n v="332000"/>
    <n v="0"/>
    <n v="332000"/>
    <n v="286222.99"/>
    <n v="286222.99"/>
    <n v="127315.41"/>
    <n v="127315.41"/>
  </r>
  <r>
    <x v="0"/>
    <x v="4"/>
    <x v="4"/>
    <x v="1"/>
    <s v="22"/>
    <n v="22799"/>
    <s v="Otros trabajos realizados por otras empresas y profes."/>
    <n v="615000"/>
    <n v="0"/>
    <n v="615000"/>
    <n v="634332.23"/>
    <n v="634332.23"/>
    <n v="285741.61"/>
    <n v="282260.38"/>
  </r>
  <r>
    <x v="0"/>
    <x v="4"/>
    <x v="4"/>
    <x v="1"/>
    <s v="23"/>
    <n v="23020"/>
    <s v="Dietas del personal no directivo"/>
    <n v="300"/>
    <n v="0"/>
    <n v="300"/>
    <n v="96.7"/>
    <n v="96.7"/>
    <n v="96.7"/>
    <n v="96.7"/>
  </r>
  <r>
    <x v="0"/>
    <x v="4"/>
    <x v="4"/>
    <x v="1"/>
    <s v="23"/>
    <n v="23120"/>
    <s v="Locomoción del personal no directivo."/>
    <n v="300"/>
    <n v="0"/>
    <n v="300"/>
    <n v="0"/>
    <n v="0"/>
    <n v="0"/>
    <n v="0"/>
  </r>
  <r>
    <x v="0"/>
    <x v="4"/>
    <x v="4"/>
    <x v="2"/>
    <s v="63"/>
    <n v="632"/>
    <s v="Edificios y otras construcciones."/>
    <n v="100000"/>
    <n v="0"/>
    <n v="100000"/>
    <n v="0"/>
    <n v="0"/>
    <n v="0"/>
    <n v="0"/>
  </r>
  <r>
    <x v="0"/>
    <x v="4"/>
    <x v="4"/>
    <x v="2"/>
    <s v="63"/>
    <n v="639"/>
    <s v="Otras inver de reposición asoc al func operat de los serv"/>
    <n v="0"/>
    <n v="87000"/>
    <n v="87000"/>
    <n v="0"/>
    <n v="0"/>
    <n v="0"/>
    <n v="0"/>
  </r>
  <r>
    <x v="0"/>
    <x v="5"/>
    <x v="5"/>
    <x v="0"/>
    <s v="12"/>
    <n v="12004"/>
    <s v="Sueldos del Grupo C2."/>
    <n v="5014"/>
    <n v="0"/>
    <n v="5014"/>
    <n v="5014"/>
    <n v="5014"/>
    <n v="1801.62"/>
    <n v="1801.62"/>
  </r>
  <r>
    <x v="0"/>
    <x v="5"/>
    <x v="5"/>
    <x v="0"/>
    <s v="12"/>
    <n v="12006"/>
    <s v="Trienios."/>
    <n v="751"/>
    <n v="0"/>
    <n v="751"/>
    <n v="750"/>
    <n v="750"/>
    <n v="269.45"/>
    <n v="269.45"/>
  </r>
  <r>
    <x v="0"/>
    <x v="5"/>
    <x v="5"/>
    <x v="0"/>
    <s v="12"/>
    <n v="12100"/>
    <s v="Complemento de destino."/>
    <n v="2556"/>
    <n v="0"/>
    <n v="2556"/>
    <n v="2550"/>
    <n v="2550"/>
    <n v="918.76"/>
    <n v="918.76"/>
  </r>
  <r>
    <x v="0"/>
    <x v="5"/>
    <x v="5"/>
    <x v="0"/>
    <s v="12"/>
    <n v="12101"/>
    <s v="Complemento específico."/>
    <n v="6182"/>
    <n v="0"/>
    <n v="6182"/>
    <n v="6180"/>
    <n v="6180"/>
    <n v="2279.9899999999998"/>
    <n v="2279.9899999999998"/>
  </r>
  <r>
    <x v="0"/>
    <x v="5"/>
    <x v="5"/>
    <x v="0"/>
    <s v="12"/>
    <n v="12103"/>
    <s v="Otros complementos."/>
    <n v="955"/>
    <n v="0"/>
    <n v="955"/>
    <n v="950"/>
    <n v="950"/>
    <n v="370.73"/>
    <n v="370.73"/>
  </r>
  <r>
    <x v="0"/>
    <x v="5"/>
    <x v="5"/>
    <x v="0"/>
    <s v="13"/>
    <n v="13000"/>
    <s v="Retribuciones básicas."/>
    <n v="84166"/>
    <n v="0"/>
    <n v="84166"/>
    <n v="76000"/>
    <n v="76000"/>
    <n v="35566.050000000003"/>
    <n v="35566.050000000003"/>
  </r>
  <r>
    <x v="0"/>
    <x v="5"/>
    <x v="5"/>
    <x v="0"/>
    <s v="13"/>
    <n v="13002"/>
    <s v="Otras remuneraciones."/>
    <n v="93050"/>
    <n v="0"/>
    <n v="93050"/>
    <n v="82000"/>
    <n v="82000"/>
    <n v="36725.1"/>
    <n v="36725.1"/>
  </r>
  <r>
    <x v="0"/>
    <x v="5"/>
    <x v="5"/>
    <x v="0"/>
    <s v="13"/>
    <n v="131"/>
    <s v="Laboral temporal."/>
    <n v="0"/>
    <n v="0"/>
    <n v="0"/>
    <n v="0"/>
    <n v="0"/>
    <n v="0"/>
    <n v="0"/>
  </r>
  <r>
    <x v="0"/>
    <x v="5"/>
    <x v="5"/>
    <x v="0"/>
    <s v="15"/>
    <n v="150"/>
    <s v="Productividad."/>
    <n v="1237"/>
    <n v="0"/>
    <n v="1237"/>
    <n v="940"/>
    <n v="940"/>
    <n v="589.38"/>
    <n v="589.38"/>
  </r>
  <r>
    <x v="0"/>
    <x v="5"/>
    <x v="5"/>
    <x v="1"/>
    <s v="20"/>
    <n v="203"/>
    <s v="Arrendamientos de maquinaria, instalaciones y utillaje."/>
    <n v="315324"/>
    <n v="0"/>
    <n v="315324"/>
    <n v="224625.89"/>
    <n v="224625.89"/>
    <n v="110769.22"/>
    <n v="110769.22"/>
  </r>
  <r>
    <x v="0"/>
    <x v="5"/>
    <x v="5"/>
    <x v="1"/>
    <s v="20"/>
    <n v="205"/>
    <s v="Arrendamientos de mobiliario y enseres."/>
    <n v="1000"/>
    <n v="0"/>
    <n v="1000"/>
    <n v="0"/>
    <n v="0"/>
    <n v="0"/>
    <n v="0"/>
  </r>
  <r>
    <x v="0"/>
    <x v="5"/>
    <x v="5"/>
    <x v="1"/>
    <s v="21"/>
    <n v="212"/>
    <s v="Reparación de edificios y otras construcciones."/>
    <n v="11000"/>
    <n v="0"/>
    <n v="11000"/>
    <n v="0"/>
    <n v="0"/>
    <n v="0"/>
    <n v="0"/>
  </r>
  <r>
    <x v="0"/>
    <x v="5"/>
    <x v="5"/>
    <x v="1"/>
    <s v="21"/>
    <n v="213"/>
    <s v="Reparación de maquinaria, instalaciones técnicas y utillaje."/>
    <n v="1000"/>
    <n v="0"/>
    <n v="1000"/>
    <n v="0"/>
    <n v="0"/>
    <n v="0"/>
    <n v="0"/>
  </r>
  <r>
    <x v="0"/>
    <x v="5"/>
    <x v="5"/>
    <x v="1"/>
    <s v="22"/>
    <n v="22100"/>
    <s v="Energía eléctrica."/>
    <n v="20000"/>
    <n v="0"/>
    <n v="20000"/>
    <n v="0"/>
    <n v="0"/>
    <n v="0"/>
    <n v="0"/>
  </r>
  <r>
    <x v="0"/>
    <x v="5"/>
    <x v="5"/>
    <x v="1"/>
    <s v="22"/>
    <n v="22199"/>
    <s v="Otros suministros."/>
    <n v="10000"/>
    <n v="0"/>
    <n v="10000"/>
    <n v="4374.17"/>
    <n v="4374.17"/>
    <n v="2600.5"/>
    <n v="2600.5"/>
  </r>
  <r>
    <x v="0"/>
    <x v="5"/>
    <x v="5"/>
    <x v="1"/>
    <s v="22"/>
    <n v="22200"/>
    <s v="Servicios de Telecomunicaciones."/>
    <n v="3000"/>
    <n v="0"/>
    <n v="3000"/>
    <n v="0"/>
    <n v="0"/>
    <n v="0"/>
    <n v="0"/>
  </r>
  <r>
    <x v="0"/>
    <x v="5"/>
    <x v="5"/>
    <x v="1"/>
    <s v="22"/>
    <n v="22203"/>
    <s v="Informáticas."/>
    <n v="0"/>
    <n v="0"/>
    <n v="0"/>
    <n v="2765.43"/>
    <n v="2765.43"/>
    <n v="2641.95"/>
    <n v="2641.95"/>
  </r>
  <r>
    <x v="0"/>
    <x v="5"/>
    <x v="5"/>
    <x v="1"/>
    <s v="22"/>
    <n v="223"/>
    <s v="Transportes."/>
    <n v="2500"/>
    <n v="0"/>
    <n v="2500"/>
    <n v="0"/>
    <n v="0"/>
    <n v="0"/>
    <n v="0"/>
  </r>
  <r>
    <x v="0"/>
    <x v="5"/>
    <x v="5"/>
    <x v="1"/>
    <s v="22"/>
    <n v="224"/>
    <s v="Primas de seguros."/>
    <n v="1000"/>
    <n v="0"/>
    <n v="1000"/>
    <n v="0"/>
    <n v="0"/>
    <n v="0"/>
    <n v="0"/>
  </r>
  <r>
    <x v="0"/>
    <x v="5"/>
    <x v="5"/>
    <x v="1"/>
    <s v="22"/>
    <n v="22601"/>
    <s v="Atenciones protocolarias y representativas."/>
    <n v="1000"/>
    <n v="0"/>
    <n v="1000"/>
    <n v="7500"/>
    <n v="7500"/>
    <n v="3709.12"/>
    <n v="3709.12"/>
  </r>
  <r>
    <x v="0"/>
    <x v="5"/>
    <x v="5"/>
    <x v="1"/>
    <s v="22"/>
    <n v="22602"/>
    <s v="Publicidad y propaganda."/>
    <n v="0"/>
    <n v="0"/>
    <n v="0"/>
    <n v="28414.240000000002"/>
    <n v="28414.240000000002"/>
    <n v="15886.62"/>
    <n v="15886.62"/>
  </r>
  <r>
    <x v="0"/>
    <x v="5"/>
    <x v="5"/>
    <x v="1"/>
    <s v="22"/>
    <n v="22606"/>
    <s v="Reuniones, conferencias y cursos."/>
    <n v="6000"/>
    <n v="0"/>
    <n v="6000"/>
    <n v="3391.56"/>
    <n v="3391.56"/>
    <n v="3391"/>
    <n v="3391"/>
  </r>
  <r>
    <x v="0"/>
    <x v="5"/>
    <x v="5"/>
    <x v="1"/>
    <s v="22"/>
    <n v="22609"/>
    <s v="Actividades culturales y deportivas"/>
    <n v="1407000"/>
    <n v="0"/>
    <n v="1407000"/>
    <n v="1017896.18"/>
    <n v="1017896.18"/>
    <n v="725443.24"/>
    <n v="660089.89"/>
  </r>
  <r>
    <x v="0"/>
    <x v="5"/>
    <x v="5"/>
    <x v="1"/>
    <s v="22"/>
    <n v="22699"/>
    <s v="Otros gastos diversos"/>
    <n v="60000"/>
    <n v="0"/>
    <n v="60000"/>
    <n v="68006.509999999995"/>
    <n v="68006.509999999995"/>
    <n v="59570.52"/>
    <n v="44568.12"/>
  </r>
  <r>
    <x v="0"/>
    <x v="5"/>
    <x v="5"/>
    <x v="1"/>
    <s v="22"/>
    <n v="22700"/>
    <s v="Limpieza y aseo."/>
    <n v="29000"/>
    <n v="0"/>
    <n v="29000"/>
    <n v="2649.9"/>
    <n v="2649.9"/>
    <n v="345.36"/>
    <n v="345.36"/>
  </r>
  <r>
    <x v="0"/>
    <x v="5"/>
    <x v="5"/>
    <x v="1"/>
    <s v="22"/>
    <n v="22701"/>
    <s v="Seguridad."/>
    <n v="15000"/>
    <n v="0"/>
    <n v="15000"/>
    <n v="491.96"/>
    <n v="491.96"/>
    <n v="468.05"/>
    <n v="468.05"/>
  </r>
  <r>
    <x v="0"/>
    <x v="5"/>
    <x v="5"/>
    <x v="1"/>
    <s v="22"/>
    <n v="22706"/>
    <s v="Estudios y trabajos técnicos."/>
    <n v="0"/>
    <n v="15000"/>
    <n v="15000"/>
    <n v="9512.9"/>
    <n v="9512.9"/>
    <n v="3451.91"/>
    <n v="3451.91"/>
  </r>
  <r>
    <x v="0"/>
    <x v="5"/>
    <x v="5"/>
    <x v="1"/>
    <s v="22"/>
    <n v="22799"/>
    <s v="Otros trabajos realizados por otras empresas y profes."/>
    <n v="30000"/>
    <n v="350000"/>
    <n v="380000"/>
    <n v="276677.84999999998"/>
    <n v="276677.84999999998"/>
    <n v="92041.34"/>
    <n v="89226.45"/>
  </r>
  <r>
    <x v="0"/>
    <x v="5"/>
    <x v="5"/>
    <x v="4"/>
    <s v="47"/>
    <n v="479"/>
    <s v="Otras subvenciones a Empresas privadas."/>
    <n v="30000"/>
    <n v="0"/>
    <n v="30000"/>
    <n v="0"/>
    <n v="0"/>
    <n v="0"/>
    <n v="0"/>
  </r>
  <r>
    <x v="0"/>
    <x v="5"/>
    <x v="5"/>
    <x v="4"/>
    <s v="48"/>
    <n v="481"/>
    <s v="Premios, becas, etc."/>
    <n v="37800"/>
    <n v="0"/>
    <n v="37800"/>
    <n v="3700"/>
    <n v="3700"/>
    <n v="3700"/>
    <n v="0"/>
  </r>
  <r>
    <x v="0"/>
    <x v="5"/>
    <x v="5"/>
    <x v="4"/>
    <s v="48"/>
    <n v="489"/>
    <s v="Otras transf. a Familias e Instituciones sin fines de lucro."/>
    <n v="140000"/>
    <n v="0"/>
    <n v="140000"/>
    <n v="45000"/>
    <n v="45000"/>
    <n v="32000"/>
    <n v="32000"/>
  </r>
  <r>
    <x v="0"/>
    <x v="6"/>
    <x v="6"/>
    <x v="0"/>
    <s v="12"/>
    <n v="12001"/>
    <s v="Sueldos del Grupo A2."/>
    <n v="0"/>
    <n v="13150"/>
    <n v="13150"/>
    <n v="0"/>
    <n v="0"/>
    <n v="0"/>
    <n v="0"/>
  </r>
  <r>
    <x v="0"/>
    <x v="6"/>
    <x v="6"/>
    <x v="0"/>
    <s v="12"/>
    <n v="12003"/>
    <s v="Sueldos del Grupo C1."/>
    <n v="11830"/>
    <n v="0"/>
    <n v="11830"/>
    <n v="11862"/>
    <n v="11862"/>
    <n v="5846.84"/>
    <n v="5846.84"/>
  </r>
  <r>
    <x v="0"/>
    <x v="6"/>
    <x v="6"/>
    <x v="0"/>
    <s v="12"/>
    <n v="12006"/>
    <s v="Trienios."/>
    <n v="4329"/>
    <n v="0"/>
    <n v="4329"/>
    <n v="4294"/>
    <n v="4294"/>
    <n v="2139.4499999999998"/>
    <n v="2139.4499999999998"/>
  </r>
  <r>
    <x v="0"/>
    <x v="6"/>
    <x v="6"/>
    <x v="0"/>
    <s v="12"/>
    <n v="12100"/>
    <s v="Complemento de destino."/>
    <n v="7368"/>
    <n v="0"/>
    <n v="7368"/>
    <n v="7362"/>
    <n v="7362"/>
    <n v="3641.26"/>
    <n v="3641.26"/>
  </r>
  <r>
    <x v="0"/>
    <x v="6"/>
    <x v="6"/>
    <x v="0"/>
    <s v="12"/>
    <n v="12101"/>
    <s v="Complemento específico."/>
    <n v="14581"/>
    <n v="24342"/>
    <n v="38923"/>
    <n v="14651"/>
    <n v="14651"/>
    <n v="7214.82"/>
    <n v="7214.82"/>
  </r>
  <r>
    <x v="0"/>
    <x v="6"/>
    <x v="6"/>
    <x v="0"/>
    <s v="12"/>
    <n v="12103"/>
    <s v="Otros complementos."/>
    <n v="2172"/>
    <n v="0"/>
    <n v="2172"/>
    <n v="2111"/>
    <n v="2111"/>
    <n v="1138.68"/>
    <n v="1138.68"/>
  </r>
  <r>
    <x v="0"/>
    <x v="6"/>
    <x v="6"/>
    <x v="0"/>
    <s v="13"/>
    <n v="13000"/>
    <s v="Retribuciones básicas."/>
    <n v="136705"/>
    <n v="-13150"/>
    <n v="123555"/>
    <n v="123000"/>
    <n v="123000"/>
    <n v="62970.05"/>
    <n v="62970.05"/>
  </r>
  <r>
    <x v="0"/>
    <x v="6"/>
    <x v="6"/>
    <x v="0"/>
    <s v="13"/>
    <n v="13002"/>
    <s v="Otras remuneraciones."/>
    <n v="94508"/>
    <n v="-24342"/>
    <n v="70166"/>
    <n v="88000"/>
    <n v="88000"/>
    <n v="44530.68"/>
    <n v="44530.68"/>
  </r>
  <r>
    <x v="0"/>
    <x v="6"/>
    <x v="6"/>
    <x v="0"/>
    <s v="13"/>
    <n v="131"/>
    <s v="Laboral temporal."/>
    <n v="34071"/>
    <n v="0"/>
    <n v="34071"/>
    <n v="7600"/>
    <n v="7600"/>
    <n v="7040.97"/>
    <n v="7040.97"/>
  </r>
  <r>
    <x v="0"/>
    <x v="6"/>
    <x v="6"/>
    <x v="0"/>
    <s v="15"/>
    <n v="150"/>
    <s v="Productividad."/>
    <n v="1681"/>
    <n v="0"/>
    <n v="1681"/>
    <n v="1413"/>
    <n v="1413"/>
    <n v="1406.25"/>
    <n v="1406.25"/>
  </r>
  <r>
    <x v="0"/>
    <x v="6"/>
    <x v="6"/>
    <x v="0"/>
    <s v="15"/>
    <n v="151"/>
    <s v="Gratificaciones."/>
    <n v="3000"/>
    <n v="0"/>
    <n v="3000"/>
    <n v="0"/>
    <n v="0"/>
    <n v="0"/>
    <n v="0"/>
  </r>
  <r>
    <x v="0"/>
    <x v="6"/>
    <x v="6"/>
    <x v="0"/>
    <s v="16"/>
    <n v="16000"/>
    <s v="Seguridad Social."/>
    <n v="99279"/>
    <n v="0"/>
    <n v="99279"/>
    <n v="29556.77"/>
    <n v="29556.77"/>
    <n v="29556.77"/>
    <n v="23979.62"/>
  </r>
  <r>
    <x v="0"/>
    <x v="6"/>
    <x v="6"/>
    <x v="0"/>
    <s v="16"/>
    <n v="16204"/>
    <s v="Acción social."/>
    <n v="1800"/>
    <n v="0"/>
    <n v="1800"/>
    <n v="0"/>
    <n v="0"/>
    <n v="0"/>
    <n v="0"/>
  </r>
  <r>
    <x v="0"/>
    <x v="6"/>
    <x v="6"/>
    <x v="1"/>
    <s v="20"/>
    <n v="202"/>
    <s v="Arrendamientos de edificios y otras construcciones."/>
    <n v="92000"/>
    <n v="0"/>
    <n v="92000"/>
    <n v="0"/>
    <n v="0"/>
    <n v="0"/>
    <n v="0"/>
  </r>
  <r>
    <x v="0"/>
    <x v="6"/>
    <x v="6"/>
    <x v="1"/>
    <s v="21"/>
    <n v="213"/>
    <s v="Reparación de maquinaria, instalaciones técnicas y utillaje."/>
    <n v="5000"/>
    <n v="0"/>
    <n v="5000"/>
    <n v="373.89"/>
    <n v="373.89"/>
    <n v="373.89"/>
    <n v="373.89"/>
  </r>
  <r>
    <x v="0"/>
    <x v="6"/>
    <x v="6"/>
    <x v="1"/>
    <s v="22"/>
    <n v="22000"/>
    <s v="Ordinario no inventariable."/>
    <n v="2000"/>
    <n v="0"/>
    <n v="2000"/>
    <n v="45"/>
    <n v="45"/>
    <n v="45"/>
    <n v="45"/>
  </r>
  <r>
    <x v="0"/>
    <x v="6"/>
    <x v="6"/>
    <x v="1"/>
    <s v="22"/>
    <n v="22001"/>
    <s v="Prensa, revistas, libros y otras publicaciones."/>
    <n v="2000"/>
    <n v="0"/>
    <n v="2000"/>
    <n v="1391.47"/>
    <n v="1391.47"/>
    <n v="771"/>
    <n v="771"/>
  </r>
  <r>
    <x v="0"/>
    <x v="6"/>
    <x v="6"/>
    <x v="1"/>
    <s v="22"/>
    <n v="22199"/>
    <s v="Otros suministros."/>
    <n v="17000"/>
    <n v="0"/>
    <n v="17000"/>
    <n v="17286.75"/>
    <n v="17286.75"/>
    <n v="381.11"/>
    <n v="381.11"/>
  </r>
  <r>
    <x v="0"/>
    <x v="6"/>
    <x v="6"/>
    <x v="1"/>
    <s v="22"/>
    <n v="22200"/>
    <s v="Servicios de Telecomunicaciones."/>
    <n v="2000"/>
    <n v="0"/>
    <n v="2000"/>
    <n v="0"/>
    <n v="0"/>
    <n v="0"/>
    <n v="0"/>
  </r>
  <r>
    <x v="0"/>
    <x v="6"/>
    <x v="6"/>
    <x v="1"/>
    <s v="22"/>
    <n v="22201"/>
    <s v="Postales."/>
    <n v="1000"/>
    <n v="0"/>
    <n v="1000"/>
    <n v="3000"/>
    <n v="3000"/>
    <n v="184.86"/>
    <n v="184.86"/>
  </r>
  <r>
    <x v="0"/>
    <x v="6"/>
    <x v="6"/>
    <x v="1"/>
    <s v="22"/>
    <n v="22203"/>
    <s v="Informáticas."/>
    <n v="20000"/>
    <n v="0"/>
    <n v="20000"/>
    <n v="7104.98"/>
    <n v="7104.98"/>
    <n v="3680.35"/>
    <n v="3680.35"/>
  </r>
  <r>
    <x v="0"/>
    <x v="6"/>
    <x v="6"/>
    <x v="1"/>
    <s v="22"/>
    <n v="223"/>
    <s v="Transportes."/>
    <n v="20000"/>
    <n v="0"/>
    <n v="20000"/>
    <n v="0"/>
    <n v="0"/>
    <n v="0"/>
    <n v="0"/>
  </r>
  <r>
    <x v="0"/>
    <x v="6"/>
    <x v="6"/>
    <x v="1"/>
    <s v="22"/>
    <n v="224"/>
    <s v="Primas de seguros."/>
    <n v="400"/>
    <n v="0"/>
    <n v="400"/>
    <n v="0"/>
    <n v="0"/>
    <n v="0"/>
    <n v="0"/>
  </r>
  <r>
    <x v="0"/>
    <x v="6"/>
    <x v="6"/>
    <x v="1"/>
    <s v="22"/>
    <n v="22601"/>
    <s v="Atenciones protocolarias y representativas."/>
    <n v="371876"/>
    <n v="0"/>
    <n v="371876"/>
    <n v="308151.2"/>
    <n v="308151.2"/>
    <n v="11305.7"/>
    <n v="11305.7"/>
  </r>
  <r>
    <x v="0"/>
    <x v="6"/>
    <x v="6"/>
    <x v="1"/>
    <s v="22"/>
    <n v="22602"/>
    <s v="Publicidad y propaganda."/>
    <n v="70000"/>
    <n v="0"/>
    <n v="70000"/>
    <n v="4420"/>
    <n v="4420"/>
    <n v="0"/>
    <n v="0"/>
  </r>
  <r>
    <x v="0"/>
    <x v="6"/>
    <x v="6"/>
    <x v="1"/>
    <s v="22"/>
    <n v="22606"/>
    <s v="Reuniones, conferencias y cursos."/>
    <n v="500"/>
    <n v="0"/>
    <n v="500"/>
    <n v="0"/>
    <n v="0"/>
    <n v="0"/>
    <n v="0"/>
  </r>
  <r>
    <x v="0"/>
    <x v="6"/>
    <x v="6"/>
    <x v="1"/>
    <s v="22"/>
    <n v="22609"/>
    <s v="Actividades culturales y deportivas"/>
    <n v="119200"/>
    <n v="0"/>
    <n v="119200"/>
    <n v="84942"/>
    <n v="84942"/>
    <n v="6673.15"/>
    <n v="6673.15"/>
  </r>
  <r>
    <x v="0"/>
    <x v="6"/>
    <x v="6"/>
    <x v="1"/>
    <s v="22"/>
    <n v="22699"/>
    <s v="Otros gastos diversos"/>
    <n v="20000"/>
    <n v="0"/>
    <n v="20000"/>
    <n v="5011.74"/>
    <n v="5011.74"/>
    <n v="5011.74"/>
    <n v="5011.74"/>
  </r>
  <r>
    <x v="0"/>
    <x v="6"/>
    <x v="6"/>
    <x v="1"/>
    <s v="22"/>
    <n v="22700"/>
    <s v="Limpieza y aseo."/>
    <n v="15000"/>
    <n v="0"/>
    <n v="15000"/>
    <n v="12788.92"/>
    <n v="12788.92"/>
    <n v="6394.44"/>
    <n v="6394.44"/>
  </r>
  <r>
    <x v="0"/>
    <x v="6"/>
    <x v="6"/>
    <x v="1"/>
    <s v="22"/>
    <n v="22706"/>
    <s v="Estudios y trabajos técnicos."/>
    <n v="45000"/>
    <n v="0"/>
    <n v="45000"/>
    <n v="75079.289999999994"/>
    <n v="75079.289999999994"/>
    <n v="28191.79"/>
    <n v="28191.79"/>
  </r>
  <r>
    <x v="0"/>
    <x v="6"/>
    <x v="6"/>
    <x v="1"/>
    <s v="22"/>
    <n v="22799"/>
    <s v="Otros trabajos realizados por otras empresas y profes."/>
    <n v="1750000"/>
    <n v="0"/>
    <n v="1750000"/>
    <n v="1263107.82"/>
    <n v="1263107.82"/>
    <n v="68278.490000000005"/>
    <n v="68278.490000000005"/>
  </r>
  <r>
    <x v="0"/>
    <x v="6"/>
    <x v="6"/>
    <x v="1"/>
    <s v="23"/>
    <n v="23020"/>
    <s v="Dietas del personal no directivo"/>
    <n v="500"/>
    <n v="0"/>
    <n v="500"/>
    <n v="784.29"/>
    <n v="784.29"/>
    <n v="784.29"/>
    <n v="784.29"/>
  </r>
  <r>
    <x v="0"/>
    <x v="6"/>
    <x v="6"/>
    <x v="1"/>
    <s v="23"/>
    <n v="23120"/>
    <s v="Locomoción del personal no directivo."/>
    <n v="1200"/>
    <n v="0"/>
    <n v="1200"/>
    <n v="0"/>
    <n v="0"/>
    <n v="0"/>
    <n v="0"/>
  </r>
  <r>
    <x v="0"/>
    <x v="6"/>
    <x v="6"/>
    <x v="4"/>
    <s v="48"/>
    <n v="481"/>
    <s v="Premios, becas, etc."/>
    <n v="214000"/>
    <n v="0"/>
    <n v="214000"/>
    <n v="0"/>
    <n v="0"/>
    <n v="0"/>
    <n v="0"/>
  </r>
  <r>
    <x v="0"/>
    <x v="7"/>
    <x v="7"/>
    <x v="1"/>
    <s v="20"/>
    <n v="203"/>
    <s v="Arrendamientos de maquinaria, instalaciones y utillaje."/>
    <n v="8000"/>
    <n v="23000"/>
    <n v="31000"/>
    <n v="13505.5"/>
    <n v="13505.5"/>
    <n v="7956.78"/>
    <n v="7956.78"/>
  </r>
  <r>
    <x v="0"/>
    <x v="7"/>
    <x v="7"/>
    <x v="1"/>
    <s v="21"/>
    <n v="213"/>
    <s v="Reparación de maquinaria, instalaciones técnicas y utillaje."/>
    <n v="1000"/>
    <n v="0"/>
    <n v="1000"/>
    <n v="0"/>
    <n v="0"/>
    <n v="0"/>
    <n v="0"/>
  </r>
  <r>
    <x v="0"/>
    <x v="7"/>
    <x v="7"/>
    <x v="1"/>
    <s v="22"/>
    <n v="22602"/>
    <s v="Publicidad y propaganda."/>
    <n v="0"/>
    <n v="0"/>
    <n v="0"/>
    <n v="2043.08"/>
    <n v="2043.08"/>
    <n v="2043.08"/>
    <n v="2043.08"/>
  </r>
  <r>
    <x v="0"/>
    <x v="7"/>
    <x v="7"/>
    <x v="1"/>
    <s v="22"/>
    <n v="22609"/>
    <s v="Actividades culturales y deportivas"/>
    <n v="475895"/>
    <n v="40000"/>
    <n v="515895"/>
    <n v="238957.19"/>
    <n v="238957.19"/>
    <n v="187262"/>
    <n v="187262"/>
  </r>
  <r>
    <x v="0"/>
    <x v="7"/>
    <x v="7"/>
    <x v="1"/>
    <s v="22"/>
    <n v="22699"/>
    <s v="Otros gastos diversos"/>
    <n v="15000"/>
    <n v="0"/>
    <n v="15000"/>
    <n v="80468.08"/>
    <n v="80468.08"/>
    <n v="78653.08"/>
    <n v="78653.08"/>
  </r>
  <r>
    <x v="0"/>
    <x v="7"/>
    <x v="7"/>
    <x v="1"/>
    <s v="22"/>
    <n v="22700"/>
    <s v="Limpieza y aseo."/>
    <n v="5000"/>
    <n v="0"/>
    <n v="5000"/>
    <n v="822.8"/>
    <n v="822.8"/>
    <n v="532.4"/>
    <n v="532.4"/>
  </r>
  <r>
    <x v="0"/>
    <x v="7"/>
    <x v="7"/>
    <x v="1"/>
    <s v="22"/>
    <n v="22799"/>
    <s v="Otros trabajos realizados por otras empresas y profes."/>
    <n v="20000"/>
    <n v="65000"/>
    <n v="85000"/>
    <n v="24067.45"/>
    <n v="24067.45"/>
    <n v="15260.14"/>
    <n v="15260.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E0942-E392-4035-8F71-27D52E22AA66}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45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2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t="default" r="2">
      <x v="5"/>
    </i>
    <i t="default" r="1">
      <x v="5"/>
    </i>
    <i r="1">
      <x v="6"/>
      <x v="6"/>
      <x/>
    </i>
    <i r="3">
      <x v="1"/>
    </i>
    <i r="3">
      <x v="2"/>
    </i>
    <i t="default" r="2">
      <x v="6"/>
    </i>
    <i t="default" r="1">
      <x v="6"/>
    </i>
    <i r="1">
      <x v="7"/>
      <x v="7"/>
      <x v="1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activeCell="B9" sqref="B9:L9 B14:L14 B19:L19 B25:L25 B30:L30 B35:L35 B40:L40 B43:L43"/>
      <pivotSelection pane="bottomRight" showHeader="1" extendable="1" axis="axisRow" dimension="1" start="5" max="40" activeRow="8" activeCol="1" previousRow="8" previousCol="1" click="1" r:id="rId1">
        <pivotArea dataOnly="0" outline="0" fieldPosition="0">
          <references count="1">
            <reference field="1" count="0" defaultSubtotal="1"/>
          </references>
        </pivotArea>
      </pivotSelection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140625" style="1" bestFit="1" customWidth="1"/>
    <col min="10" max="11" width="9.85546875" style="1" bestFit="1" customWidth="1"/>
    <col min="12" max="12" width="7.42578125" style="1" customWidth="1"/>
    <col min="13" max="16384" width="11.42578125" style="1"/>
  </cols>
  <sheetData>
    <row r="1" spans="1:12" s="11" customFormat="1" ht="24" customHeight="1" x14ac:dyDescent="0.3">
      <c r="A1" s="25" t="s">
        <v>118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6</v>
      </c>
      <c r="B4" s="14">
        <v>3302</v>
      </c>
      <c r="C4" s="14" t="s">
        <v>30</v>
      </c>
      <c r="D4" s="14" t="s">
        <v>12</v>
      </c>
      <c r="E4" s="16">
        <v>1837954</v>
      </c>
      <c r="F4" s="16">
        <v>0</v>
      </c>
      <c r="G4" s="16">
        <v>1837954</v>
      </c>
      <c r="H4" s="16">
        <v>1332305</v>
      </c>
      <c r="I4" s="16">
        <v>1332305</v>
      </c>
      <c r="J4" s="16">
        <v>813893.86999999988</v>
      </c>
      <c r="K4" s="16">
        <v>813893.86999999988</v>
      </c>
      <c r="L4" s="17">
        <v>0.442826028290153</v>
      </c>
    </row>
    <row r="5" spans="1:12" x14ac:dyDescent="0.2">
      <c r="A5" s="14"/>
      <c r="B5" s="14"/>
      <c r="C5" s="14"/>
      <c r="D5" s="14" t="s">
        <v>21</v>
      </c>
      <c r="E5" s="16">
        <v>1174230</v>
      </c>
      <c r="F5" s="16">
        <v>168000</v>
      </c>
      <c r="G5" s="16">
        <v>1342230</v>
      </c>
      <c r="H5" s="16">
        <v>1206008.8600000001</v>
      </c>
      <c r="I5" s="16">
        <v>1164384.8600000001</v>
      </c>
      <c r="J5" s="16">
        <v>377069.98000000004</v>
      </c>
      <c r="K5" s="16">
        <v>368208.27</v>
      </c>
      <c r="L5" s="17">
        <v>0.28092799296692822</v>
      </c>
    </row>
    <row r="6" spans="1:12" x14ac:dyDescent="0.2">
      <c r="A6" s="14"/>
      <c r="B6" s="14"/>
      <c r="C6" s="14"/>
      <c r="D6" s="14" t="s">
        <v>24</v>
      </c>
      <c r="E6" s="16">
        <v>10000</v>
      </c>
      <c r="F6" s="16">
        <v>20000</v>
      </c>
      <c r="G6" s="16">
        <v>30000</v>
      </c>
      <c r="H6" s="16">
        <v>6292</v>
      </c>
      <c r="I6" s="16">
        <v>6292</v>
      </c>
      <c r="J6" s="16">
        <v>0</v>
      </c>
      <c r="K6" s="16">
        <v>0</v>
      </c>
      <c r="L6" s="17">
        <v>0</v>
      </c>
    </row>
    <row r="7" spans="1:12" x14ac:dyDescent="0.2">
      <c r="A7" s="14"/>
      <c r="B7" s="14"/>
      <c r="C7" s="14"/>
      <c r="D7" s="14" t="s">
        <v>23</v>
      </c>
      <c r="E7" s="16">
        <v>15500</v>
      </c>
      <c r="F7" s="16">
        <v>0</v>
      </c>
      <c r="G7" s="16">
        <v>15500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3037684</v>
      </c>
      <c r="F8" s="16">
        <v>188000</v>
      </c>
      <c r="G8" s="16">
        <v>3225684</v>
      </c>
      <c r="H8" s="16">
        <v>2544605.8600000003</v>
      </c>
      <c r="I8" s="16">
        <v>2502981.8600000003</v>
      </c>
      <c r="J8" s="16">
        <v>1190963.8499999999</v>
      </c>
      <c r="K8" s="16">
        <v>1182102.1399999999</v>
      </c>
      <c r="L8" s="17">
        <v>0.36921280881822283</v>
      </c>
    </row>
    <row r="9" spans="1:12" x14ac:dyDescent="0.2">
      <c r="A9" s="14"/>
      <c r="B9" s="14" t="s">
        <v>40</v>
      </c>
      <c r="C9" s="14"/>
      <c r="D9" s="14"/>
      <c r="E9" s="16">
        <v>3037684</v>
      </c>
      <c r="F9" s="16">
        <v>188000</v>
      </c>
      <c r="G9" s="16">
        <v>3225684</v>
      </c>
      <c r="H9" s="16">
        <v>2544605.8600000003</v>
      </c>
      <c r="I9" s="16">
        <v>2502981.8600000003</v>
      </c>
      <c r="J9" s="16">
        <v>1190963.8499999999</v>
      </c>
      <c r="K9" s="16">
        <v>1182102.1399999999</v>
      </c>
      <c r="L9" s="17">
        <v>0.36921280881822283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390091</v>
      </c>
      <c r="F10" s="16">
        <v>0</v>
      </c>
      <c r="G10" s="16">
        <v>390091</v>
      </c>
      <c r="H10" s="16">
        <v>378004</v>
      </c>
      <c r="I10" s="16">
        <v>378004</v>
      </c>
      <c r="J10" s="16">
        <v>198344.44</v>
      </c>
      <c r="K10" s="16">
        <v>198344.44</v>
      </c>
      <c r="L10" s="17">
        <v>0.50845684724846252</v>
      </c>
    </row>
    <row r="11" spans="1:12" x14ac:dyDescent="0.2">
      <c r="A11" s="14"/>
      <c r="B11" s="14"/>
      <c r="C11" s="14"/>
      <c r="D11" s="14" t="s">
        <v>21</v>
      </c>
      <c r="E11" s="16">
        <v>2654282</v>
      </c>
      <c r="F11" s="16">
        <v>563000</v>
      </c>
      <c r="G11" s="16">
        <v>3217282</v>
      </c>
      <c r="H11" s="16">
        <v>2628099.19</v>
      </c>
      <c r="I11" s="16">
        <v>2563987.34</v>
      </c>
      <c r="J11" s="16">
        <v>1911903.1300000001</v>
      </c>
      <c r="K11" s="16">
        <v>1882266.7600000002</v>
      </c>
      <c r="L11" s="17">
        <v>0.59426035081786432</v>
      </c>
    </row>
    <row r="12" spans="1:12" x14ac:dyDescent="0.2">
      <c r="A12" s="14"/>
      <c r="B12" s="14"/>
      <c r="C12" s="14"/>
      <c r="D12" s="14" t="s">
        <v>22</v>
      </c>
      <c r="E12" s="16">
        <v>23000</v>
      </c>
      <c r="F12" s="16">
        <v>0</v>
      </c>
      <c r="G12" s="16">
        <v>23000</v>
      </c>
      <c r="H12" s="16">
        <v>0</v>
      </c>
      <c r="I12" s="16">
        <v>0</v>
      </c>
      <c r="J12" s="16">
        <v>0</v>
      </c>
      <c r="K12" s="16">
        <v>0</v>
      </c>
      <c r="L12" s="17">
        <v>0</v>
      </c>
    </row>
    <row r="13" spans="1:12" x14ac:dyDescent="0.2">
      <c r="A13" s="14"/>
      <c r="B13" s="14"/>
      <c r="C13" s="14" t="s">
        <v>41</v>
      </c>
      <c r="D13" s="14"/>
      <c r="E13" s="16">
        <v>3067373</v>
      </c>
      <c r="F13" s="16">
        <v>563000</v>
      </c>
      <c r="G13" s="16">
        <v>3630373</v>
      </c>
      <c r="H13" s="16">
        <v>3006103.19</v>
      </c>
      <c r="I13" s="16">
        <v>2941991.34</v>
      </c>
      <c r="J13" s="16">
        <v>2110247.5700000003</v>
      </c>
      <c r="K13" s="16">
        <v>2080611.2000000002</v>
      </c>
      <c r="L13" s="17">
        <v>0.58127568985335676</v>
      </c>
    </row>
    <row r="14" spans="1:12" x14ac:dyDescent="0.2">
      <c r="A14" s="14"/>
      <c r="B14" s="14" t="s">
        <v>42</v>
      </c>
      <c r="C14" s="14"/>
      <c r="D14" s="14"/>
      <c r="E14" s="16">
        <v>3067373</v>
      </c>
      <c r="F14" s="16">
        <v>563000</v>
      </c>
      <c r="G14" s="16">
        <v>3630373</v>
      </c>
      <c r="H14" s="16">
        <v>3006103.19</v>
      </c>
      <c r="I14" s="16">
        <v>2941991.34</v>
      </c>
      <c r="J14" s="16">
        <v>2110247.5700000003</v>
      </c>
      <c r="K14" s="16">
        <v>2080611.2000000002</v>
      </c>
      <c r="L14" s="17">
        <v>0.58127568985335676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81027</v>
      </c>
      <c r="F15" s="16">
        <v>0</v>
      </c>
      <c r="G15" s="16">
        <v>81027</v>
      </c>
      <c r="H15" s="16">
        <v>83037</v>
      </c>
      <c r="I15" s="16">
        <v>83037</v>
      </c>
      <c r="J15" s="16">
        <v>40994.03</v>
      </c>
      <c r="K15" s="16">
        <v>40994.03</v>
      </c>
      <c r="L15" s="17">
        <v>0.50593049230503406</v>
      </c>
    </row>
    <row r="16" spans="1:12" x14ac:dyDescent="0.2">
      <c r="A16" s="14"/>
      <c r="B16" s="14"/>
      <c r="C16" s="14"/>
      <c r="D16" s="14" t="s">
        <v>21</v>
      </c>
      <c r="E16" s="16">
        <v>533600</v>
      </c>
      <c r="F16" s="16">
        <v>163432.79999999999</v>
      </c>
      <c r="G16" s="16">
        <v>697032.8</v>
      </c>
      <c r="H16" s="16">
        <v>677663.49</v>
      </c>
      <c r="I16" s="16">
        <v>677663.49</v>
      </c>
      <c r="J16" s="16">
        <v>365069.52</v>
      </c>
      <c r="K16" s="16">
        <v>355359.36</v>
      </c>
      <c r="L16" s="17">
        <v>0.52374797857432243</v>
      </c>
    </row>
    <row r="17" spans="1:12" x14ac:dyDescent="0.2">
      <c r="A17" s="14"/>
      <c r="B17" s="14"/>
      <c r="C17" s="14"/>
      <c r="D17" s="14" t="s">
        <v>22</v>
      </c>
      <c r="E17" s="16">
        <v>0</v>
      </c>
      <c r="F17" s="16">
        <v>12400</v>
      </c>
      <c r="G17" s="16">
        <v>12400</v>
      </c>
      <c r="H17" s="16">
        <v>9100</v>
      </c>
      <c r="I17" s="16">
        <v>9100</v>
      </c>
      <c r="J17" s="16">
        <v>9100</v>
      </c>
      <c r="K17" s="16">
        <v>9100</v>
      </c>
      <c r="L17" s="17">
        <v>0.7338709677419355</v>
      </c>
    </row>
    <row r="18" spans="1:12" x14ac:dyDescent="0.2">
      <c r="A18" s="14"/>
      <c r="B18" s="14"/>
      <c r="C18" s="14" t="s">
        <v>43</v>
      </c>
      <c r="D18" s="14"/>
      <c r="E18" s="16">
        <v>614627</v>
      </c>
      <c r="F18" s="16">
        <v>175832.8</v>
      </c>
      <c r="G18" s="16">
        <v>790459.8</v>
      </c>
      <c r="H18" s="16">
        <v>769800.49</v>
      </c>
      <c r="I18" s="16">
        <v>769800.49</v>
      </c>
      <c r="J18" s="16">
        <v>415163.55000000005</v>
      </c>
      <c r="K18" s="16">
        <v>405453.39</v>
      </c>
      <c r="L18" s="17">
        <v>0.52521779096166565</v>
      </c>
    </row>
    <row r="19" spans="1:12" x14ac:dyDescent="0.2">
      <c r="A19" s="14"/>
      <c r="B19" s="14" t="s">
        <v>44</v>
      </c>
      <c r="C19" s="14"/>
      <c r="D19" s="14"/>
      <c r="E19" s="16">
        <v>614627</v>
      </c>
      <c r="F19" s="16">
        <v>175832.8</v>
      </c>
      <c r="G19" s="16">
        <v>790459.8</v>
      </c>
      <c r="H19" s="16">
        <v>769800.49</v>
      </c>
      <c r="I19" s="16">
        <v>769800.49</v>
      </c>
      <c r="J19" s="16">
        <v>415163.55000000005</v>
      </c>
      <c r="K19" s="16">
        <v>405453.39</v>
      </c>
      <c r="L19" s="17">
        <v>0.52521779096166565</v>
      </c>
    </row>
    <row r="20" spans="1:12" x14ac:dyDescent="0.2">
      <c r="A20" s="14"/>
      <c r="B20" s="14">
        <v>3332</v>
      </c>
      <c r="C20" s="14" t="s">
        <v>33</v>
      </c>
      <c r="D20" s="14" t="s">
        <v>12</v>
      </c>
      <c r="E20" s="16">
        <v>314434</v>
      </c>
      <c r="F20" s="16">
        <v>0</v>
      </c>
      <c r="G20" s="16">
        <v>314434</v>
      </c>
      <c r="H20" s="16">
        <v>317225</v>
      </c>
      <c r="I20" s="16">
        <v>317225</v>
      </c>
      <c r="J20" s="16">
        <v>158986.84</v>
      </c>
      <c r="K20" s="16">
        <v>158986.84</v>
      </c>
      <c r="L20" s="17">
        <v>0.5056286533899006</v>
      </c>
    </row>
    <row r="21" spans="1:12" x14ac:dyDescent="0.2">
      <c r="A21" s="14"/>
      <c r="B21" s="14"/>
      <c r="C21" s="14"/>
      <c r="D21" s="14" t="s">
        <v>21</v>
      </c>
      <c r="E21" s="16">
        <v>1424700</v>
      </c>
      <c r="F21" s="16">
        <v>165000</v>
      </c>
      <c r="G21" s="16">
        <v>1589700</v>
      </c>
      <c r="H21" s="16">
        <v>1411020.78</v>
      </c>
      <c r="I21" s="16">
        <v>1411020.78</v>
      </c>
      <c r="J21" s="16">
        <v>783205.79</v>
      </c>
      <c r="K21" s="16">
        <v>779693.42</v>
      </c>
      <c r="L21" s="17">
        <v>0.49267521544945592</v>
      </c>
    </row>
    <row r="22" spans="1:12" x14ac:dyDescent="0.2">
      <c r="A22" s="14"/>
      <c r="B22" s="14"/>
      <c r="C22" s="14"/>
      <c r="D22" s="14" t="s">
        <v>22</v>
      </c>
      <c r="E22" s="16">
        <v>10000</v>
      </c>
      <c r="F22" s="16">
        <v>0</v>
      </c>
      <c r="G22" s="16">
        <v>10000</v>
      </c>
      <c r="H22" s="16">
        <v>795</v>
      </c>
      <c r="I22" s="16">
        <v>795</v>
      </c>
      <c r="J22" s="16">
        <v>795</v>
      </c>
      <c r="K22" s="16">
        <v>795</v>
      </c>
      <c r="L22" s="17">
        <v>7.9500000000000001E-2</v>
      </c>
    </row>
    <row r="23" spans="1:12" x14ac:dyDescent="0.2">
      <c r="A23" s="14"/>
      <c r="B23" s="14"/>
      <c r="C23" s="14"/>
      <c r="D23" s="14" t="s">
        <v>25</v>
      </c>
      <c r="E23" s="16">
        <v>10417</v>
      </c>
      <c r="F23" s="16">
        <v>0</v>
      </c>
      <c r="G23" s="16">
        <v>10417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 t="s">
        <v>45</v>
      </c>
      <c r="D24" s="14"/>
      <c r="E24" s="16">
        <v>1759551</v>
      </c>
      <c r="F24" s="16">
        <v>165000</v>
      </c>
      <c r="G24" s="16">
        <v>1924551</v>
      </c>
      <c r="H24" s="16">
        <v>1729040.78</v>
      </c>
      <c r="I24" s="16">
        <v>1729040.78</v>
      </c>
      <c r="J24" s="16">
        <v>942987.63</v>
      </c>
      <c r="K24" s="16">
        <v>939475.26</v>
      </c>
      <c r="L24" s="17">
        <v>0.48997798967135714</v>
      </c>
    </row>
    <row r="25" spans="1:12" x14ac:dyDescent="0.2">
      <c r="A25" s="14"/>
      <c r="B25" s="14" t="s">
        <v>46</v>
      </c>
      <c r="C25" s="14"/>
      <c r="D25" s="14"/>
      <c r="E25" s="16">
        <v>1759551</v>
      </c>
      <c r="F25" s="16">
        <v>165000</v>
      </c>
      <c r="G25" s="16">
        <v>1924551</v>
      </c>
      <c r="H25" s="16">
        <v>1729040.78</v>
      </c>
      <c r="I25" s="16">
        <v>1729040.78</v>
      </c>
      <c r="J25" s="16">
        <v>942987.63</v>
      </c>
      <c r="K25" s="16">
        <v>939475.26</v>
      </c>
      <c r="L25" s="17">
        <v>0.48997798967135714</v>
      </c>
    </row>
    <row r="26" spans="1:12" x14ac:dyDescent="0.2">
      <c r="A26" s="14"/>
      <c r="B26" s="14">
        <v>3333</v>
      </c>
      <c r="C26" s="14" t="s">
        <v>34</v>
      </c>
      <c r="D26" s="14" t="s">
        <v>12</v>
      </c>
      <c r="E26" s="16">
        <v>336112</v>
      </c>
      <c r="F26" s="16">
        <v>0</v>
      </c>
      <c r="G26" s="16">
        <v>336112</v>
      </c>
      <c r="H26" s="16">
        <v>338351</v>
      </c>
      <c r="I26" s="16">
        <v>338351</v>
      </c>
      <c r="J26" s="16">
        <v>166137.62</v>
      </c>
      <c r="K26" s="16">
        <v>166137.62</v>
      </c>
      <c r="L26" s="17">
        <v>0.49429243823487407</v>
      </c>
    </row>
    <row r="27" spans="1:12" x14ac:dyDescent="0.2">
      <c r="A27" s="14"/>
      <c r="B27" s="14"/>
      <c r="C27" s="14"/>
      <c r="D27" s="14" t="s">
        <v>21</v>
      </c>
      <c r="E27" s="16">
        <v>1541859</v>
      </c>
      <c r="F27" s="16">
        <v>60000</v>
      </c>
      <c r="G27" s="16">
        <v>1601859</v>
      </c>
      <c r="H27" s="16">
        <v>1494490.76</v>
      </c>
      <c r="I27" s="16">
        <v>1494490.76</v>
      </c>
      <c r="J27" s="16">
        <v>683872.34</v>
      </c>
      <c r="K27" s="16">
        <v>665252.28</v>
      </c>
      <c r="L27" s="17">
        <v>0.42692417996839921</v>
      </c>
    </row>
    <row r="28" spans="1:12" x14ac:dyDescent="0.2">
      <c r="A28" s="14"/>
      <c r="B28" s="14"/>
      <c r="C28" s="14"/>
      <c r="D28" s="14" t="s">
        <v>24</v>
      </c>
      <c r="E28" s="16">
        <v>100000</v>
      </c>
      <c r="F28" s="16">
        <v>87000</v>
      </c>
      <c r="G28" s="16">
        <v>187000</v>
      </c>
      <c r="H28" s="16">
        <v>0</v>
      </c>
      <c r="I28" s="16">
        <v>0</v>
      </c>
      <c r="J28" s="16">
        <v>0</v>
      </c>
      <c r="K28" s="16">
        <v>0</v>
      </c>
      <c r="L28" s="17">
        <v>0</v>
      </c>
    </row>
    <row r="29" spans="1:12" x14ac:dyDescent="0.2">
      <c r="A29" s="14"/>
      <c r="B29" s="14"/>
      <c r="C29" s="14" t="s">
        <v>47</v>
      </c>
      <c r="D29" s="14"/>
      <c r="E29" s="16">
        <v>1977971</v>
      </c>
      <c r="F29" s="16">
        <v>147000</v>
      </c>
      <c r="G29" s="16">
        <v>2124971</v>
      </c>
      <c r="H29" s="16">
        <v>1832841.76</v>
      </c>
      <c r="I29" s="16">
        <v>1832841.76</v>
      </c>
      <c r="J29" s="16">
        <v>850009.96</v>
      </c>
      <c r="K29" s="16">
        <v>831389.9</v>
      </c>
      <c r="L29" s="17">
        <v>0.40001014602081625</v>
      </c>
    </row>
    <row r="30" spans="1:12" x14ac:dyDescent="0.2">
      <c r="A30" s="14"/>
      <c r="B30" s="14" t="s">
        <v>48</v>
      </c>
      <c r="C30" s="14"/>
      <c r="D30" s="14"/>
      <c r="E30" s="16">
        <v>1977971</v>
      </c>
      <c r="F30" s="16">
        <v>147000</v>
      </c>
      <c r="G30" s="16">
        <v>2124971</v>
      </c>
      <c r="H30" s="16">
        <v>1832841.76</v>
      </c>
      <c r="I30" s="16">
        <v>1832841.76</v>
      </c>
      <c r="J30" s="16">
        <v>850009.96</v>
      </c>
      <c r="K30" s="16">
        <v>831389.9</v>
      </c>
      <c r="L30" s="17">
        <v>0.40001014602081625</v>
      </c>
    </row>
    <row r="31" spans="1:12" x14ac:dyDescent="0.2">
      <c r="A31" s="14"/>
      <c r="B31" s="14">
        <v>3342</v>
      </c>
      <c r="C31" s="14" t="s">
        <v>35</v>
      </c>
      <c r="D31" s="14" t="s">
        <v>12</v>
      </c>
      <c r="E31" s="16">
        <v>193911</v>
      </c>
      <c r="F31" s="16">
        <v>0</v>
      </c>
      <c r="G31" s="16">
        <v>193911</v>
      </c>
      <c r="H31" s="16">
        <v>174384</v>
      </c>
      <c r="I31" s="16">
        <v>174384</v>
      </c>
      <c r="J31" s="16">
        <v>78521.080000000016</v>
      </c>
      <c r="K31" s="16">
        <v>78521.080000000016</v>
      </c>
      <c r="L31" s="17">
        <v>0.40493360356039637</v>
      </c>
    </row>
    <row r="32" spans="1:12" x14ac:dyDescent="0.2">
      <c r="A32" s="14"/>
      <c r="B32" s="14"/>
      <c r="C32" s="14"/>
      <c r="D32" s="14" t="s">
        <v>21</v>
      </c>
      <c r="E32" s="16">
        <v>1912824</v>
      </c>
      <c r="F32" s="16">
        <v>365000</v>
      </c>
      <c r="G32" s="16">
        <v>2277824</v>
      </c>
      <c r="H32" s="16">
        <v>1646306.5899999999</v>
      </c>
      <c r="I32" s="16">
        <v>1646306.5899999999</v>
      </c>
      <c r="J32" s="16">
        <v>1020318.8300000001</v>
      </c>
      <c r="K32" s="16">
        <v>937148.19000000006</v>
      </c>
      <c r="L32" s="17">
        <v>0.4479357623767245</v>
      </c>
    </row>
    <row r="33" spans="1:12" x14ac:dyDescent="0.2">
      <c r="A33" s="14"/>
      <c r="B33" s="14"/>
      <c r="C33" s="14"/>
      <c r="D33" s="14" t="s">
        <v>22</v>
      </c>
      <c r="E33" s="16">
        <v>207800</v>
      </c>
      <c r="F33" s="16">
        <v>0</v>
      </c>
      <c r="G33" s="16">
        <v>207800</v>
      </c>
      <c r="H33" s="16">
        <v>48700</v>
      </c>
      <c r="I33" s="16">
        <v>48700</v>
      </c>
      <c r="J33" s="16">
        <v>35700</v>
      </c>
      <c r="K33" s="16">
        <v>32000</v>
      </c>
      <c r="L33" s="17">
        <v>0.17179980750721849</v>
      </c>
    </row>
    <row r="34" spans="1:12" x14ac:dyDescent="0.2">
      <c r="A34" s="14"/>
      <c r="B34" s="14"/>
      <c r="C34" s="14" t="s">
        <v>49</v>
      </c>
      <c r="D34" s="14"/>
      <c r="E34" s="16">
        <v>2314535</v>
      </c>
      <c r="F34" s="16">
        <v>365000</v>
      </c>
      <c r="G34" s="16">
        <v>2679535</v>
      </c>
      <c r="H34" s="16">
        <v>1869390.5899999999</v>
      </c>
      <c r="I34" s="16">
        <v>1869390.5899999999</v>
      </c>
      <c r="J34" s="16">
        <v>1134539.9100000001</v>
      </c>
      <c r="K34" s="16">
        <v>1047669.27</v>
      </c>
      <c r="L34" s="17">
        <v>0.42340925197842166</v>
      </c>
    </row>
    <row r="35" spans="1:12" x14ac:dyDescent="0.2">
      <c r="A35" s="14"/>
      <c r="B35" s="14" t="s">
        <v>50</v>
      </c>
      <c r="C35" s="14"/>
      <c r="D35" s="14"/>
      <c r="E35" s="16">
        <v>2314535</v>
      </c>
      <c r="F35" s="16">
        <v>365000</v>
      </c>
      <c r="G35" s="16">
        <v>2679535</v>
      </c>
      <c r="H35" s="16">
        <v>1869390.5899999999</v>
      </c>
      <c r="I35" s="16">
        <v>1869390.5899999999</v>
      </c>
      <c r="J35" s="16">
        <v>1134539.9100000001</v>
      </c>
      <c r="K35" s="16">
        <v>1047669.27</v>
      </c>
      <c r="L35" s="17">
        <v>0.42340925197842166</v>
      </c>
    </row>
    <row r="36" spans="1:12" x14ac:dyDescent="0.2">
      <c r="A36" s="14"/>
      <c r="B36" s="14">
        <v>3343</v>
      </c>
      <c r="C36" s="14" t="s">
        <v>36</v>
      </c>
      <c r="D36" s="14" t="s">
        <v>12</v>
      </c>
      <c r="E36" s="16">
        <v>411324</v>
      </c>
      <c r="F36" s="16">
        <v>0</v>
      </c>
      <c r="G36" s="16">
        <v>411324</v>
      </c>
      <c r="H36" s="16">
        <v>289849.77</v>
      </c>
      <c r="I36" s="16">
        <v>289849.77</v>
      </c>
      <c r="J36" s="16">
        <v>165485.76999999999</v>
      </c>
      <c r="K36" s="16">
        <v>159908.62</v>
      </c>
      <c r="L36" s="17">
        <v>0.40232461514523826</v>
      </c>
    </row>
    <row r="37" spans="1:12" x14ac:dyDescent="0.2">
      <c r="A37" s="14"/>
      <c r="B37" s="14"/>
      <c r="C37" s="14"/>
      <c r="D37" s="14" t="s">
        <v>21</v>
      </c>
      <c r="E37" s="16">
        <v>2554676</v>
      </c>
      <c r="F37" s="16">
        <v>0</v>
      </c>
      <c r="G37" s="16">
        <v>2554676</v>
      </c>
      <c r="H37" s="16">
        <v>1783487.35</v>
      </c>
      <c r="I37" s="16">
        <v>1783487.35</v>
      </c>
      <c r="J37" s="16">
        <v>132075.81000000003</v>
      </c>
      <c r="K37" s="16">
        <v>132075.81000000003</v>
      </c>
      <c r="L37" s="17">
        <v>5.1699632360424581E-2</v>
      </c>
    </row>
    <row r="38" spans="1:12" x14ac:dyDescent="0.2">
      <c r="A38" s="14"/>
      <c r="B38" s="14"/>
      <c r="C38" s="14"/>
      <c r="D38" s="14" t="s">
        <v>22</v>
      </c>
      <c r="E38" s="16">
        <v>214000</v>
      </c>
      <c r="F38" s="16">
        <v>0</v>
      </c>
      <c r="G38" s="16">
        <v>214000</v>
      </c>
      <c r="H38" s="16">
        <v>0</v>
      </c>
      <c r="I38" s="16">
        <v>0</v>
      </c>
      <c r="J38" s="16">
        <v>0</v>
      </c>
      <c r="K38" s="16">
        <v>0</v>
      </c>
      <c r="L38" s="17">
        <v>0</v>
      </c>
    </row>
    <row r="39" spans="1:12" x14ac:dyDescent="0.2">
      <c r="A39" s="14"/>
      <c r="B39" s="14"/>
      <c r="C39" s="14" t="s">
        <v>51</v>
      </c>
      <c r="D39" s="14"/>
      <c r="E39" s="16">
        <v>3180000</v>
      </c>
      <c r="F39" s="16">
        <v>0</v>
      </c>
      <c r="G39" s="16">
        <v>3180000</v>
      </c>
      <c r="H39" s="16">
        <v>2073337.12</v>
      </c>
      <c r="I39" s="16">
        <v>2073337.12</v>
      </c>
      <c r="J39" s="16">
        <v>297561.58</v>
      </c>
      <c r="K39" s="16">
        <v>291984.43000000005</v>
      </c>
      <c r="L39" s="17">
        <v>9.3572823899371049E-2</v>
      </c>
    </row>
    <row r="40" spans="1:12" x14ac:dyDescent="0.2">
      <c r="A40" s="14"/>
      <c r="B40" s="14" t="s">
        <v>52</v>
      </c>
      <c r="C40" s="14"/>
      <c r="D40" s="14"/>
      <c r="E40" s="16">
        <v>3180000</v>
      </c>
      <c r="F40" s="16">
        <v>0</v>
      </c>
      <c r="G40" s="16">
        <v>3180000</v>
      </c>
      <c r="H40" s="16">
        <v>2073337.12</v>
      </c>
      <c r="I40" s="16">
        <v>2073337.12</v>
      </c>
      <c r="J40" s="16">
        <v>297561.58</v>
      </c>
      <c r="K40" s="16">
        <v>291984.43000000005</v>
      </c>
      <c r="L40" s="17">
        <v>9.3572823899371049E-2</v>
      </c>
    </row>
    <row r="41" spans="1:12" x14ac:dyDescent="0.2">
      <c r="A41" s="14"/>
      <c r="B41" s="14">
        <v>3381</v>
      </c>
      <c r="C41" s="14" t="s">
        <v>37</v>
      </c>
      <c r="D41" s="14" t="s">
        <v>21</v>
      </c>
      <c r="E41" s="16">
        <v>524895</v>
      </c>
      <c r="F41" s="16">
        <v>128000</v>
      </c>
      <c r="G41" s="16">
        <v>652895</v>
      </c>
      <c r="H41" s="16">
        <v>359864.1</v>
      </c>
      <c r="I41" s="16">
        <v>359864.1</v>
      </c>
      <c r="J41" s="16">
        <v>291707.48000000004</v>
      </c>
      <c r="K41" s="16">
        <v>291707.48000000004</v>
      </c>
      <c r="L41" s="17">
        <v>0.44679080097105972</v>
      </c>
    </row>
    <row r="42" spans="1:12" x14ac:dyDescent="0.2">
      <c r="A42" s="14"/>
      <c r="B42" s="14"/>
      <c r="C42" s="14" t="s">
        <v>53</v>
      </c>
      <c r="D42" s="14"/>
      <c r="E42" s="16">
        <v>524895</v>
      </c>
      <c r="F42" s="16">
        <v>128000</v>
      </c>
      <c r="G42" s="16">
        <v>652895</v>
      </c>
      <c r="H42" s="16">
        <v>359864.1</v>
      </c>
      <c r="I42" s="16">
        <v>359864.1</v>
      </c>
      <c r="J42" s="16">
        <v>291707.48000000004</v>
      </c>
      <c r="K42" s="16">
        <v>291707.48000000004</v>
      </c>
      <c r="L42" s="17">
        <v>0.44679080097105972</v>
      </c>
    </row>
    <row r="43" spans="1:12" x14ac:dyDescent="0.2">
      <c r="A43" s="14"/>
      <c r="B43" s="14" t="s">
        <v>54</v>
      </c>
      <c r="C43" s="14"/>
      <c r="D43" s="14"/>
      <c r="E43" s="16">
        <v>524895</v>
      </c>
      <c r="F43" s="16">
        <v>128000</v>
      </c>
      <c r="G43" s="16">
        <v>652895</v>
      </c>
      <c r="H43" s="16">
        <v>359864.1</v>
      </c>
      <c r="I43" s="16">
        <v>359864.1</v>
      </c>
      <c r="J43" s="16">
        <v>291707.48000000004</v>
      </c>
      <c r="K43" s="16">
        <v>291707.48000000004</v>
      </c>
      <c r="L43" s="17">
        <v>0.44679080097105972</v>
      </c>
    </row>
    <row r="44" spans="1:12" x14ac:dyDescent="0.2">
      <c r="A44" s="14" t="s">
        <v>117</v>
      </c>
      <c r="B44" s="14"/>
      <c r="C44" s="14"/>
      <c r="D44" s="14"/>
      <c r="E44" s="16">
        <v>16476636</v>
      </c>
      <c r="F44" s="16">
        <v>1731832.8</v>
      </c>
      <c r="G44" s="16">
        <v>18208468.800000001</v>
      </c>
      <c r="H44" s="16">
        <v>14184983.890000001</v>
      </c>
      <c r="I44" s="16">
        <v>14079248.039999999</v>
      </c>
      <c r="J44" s="16">
        <v>7233181.5299999993</v>
      </c>
      <c r="K44" s="16">
        <v>7070393.0700000003</v>
      </c>
      <c r="L44" s="17">
        <v>0.39724271213843099</v>
      </c>
    </row>
    <row r="45" spans="1:12" x14ac:dyDescent="0.2">
      <c r="A45" s="14" t="s">
        <v>11</v>
      </c>
      <c r="B45" s="14"/>
      <c r="C45" s="14"/>
      <c r="D45" s="14"/>
      <c r="E45" s="16">
        <v>16476636</v>
      </c>
      <c r="F45" s="16">
        <v>1731832.8</v>
      </c>
      <c r="G45" s="16">
        <v>18208468.800000001</v>
      </c>
      <c r="H45" s="16">
        <v>14184983.890000001</v>
      </c>
      <c r="I45" s="16">
        <v>14079248.039999999</v>
      </c>
      <c r="J45" s="16">
        <v>7233181.5299999993</v>
      </c>
      <c r="K45" s="16">
        <v>7070393.0700000003</v>
      </c>
      <c r="L45" s="17">
        <v>0.39724271213843099</v>
      </c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8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3"/>
  <sheetViews>
    <sheetView view="pageLayout" zoomScaleNormal="100" workbookViewId="0"/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1">
        <v>6</v>
      </c>
      <c r="B2" s="21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0">
        <v>12000</v>
      </c>
      <c r="G2" s="22" t="s">
        <v>55</v>
      </c>
      <c r="H2" s="23">
        <v>70259</v>
      </c>
      <c r="I2" s="23">
        <v>0</v>
      </c>
      <c r="J2" s="23">
        <v>70259</v>
      </c>
      <c r="K2" s="23">
        <v>69205</v>
      </c>
      <c r="L2" s="23">
        <v>69205</v>
      </c>
      <c r="M2" s="23">
        <v>33061.760000000002</v>
      </c>
      <c r="N2" s="23">
        <v>33061.760000000002</v>
      </c>
    </row>
    <row r="3" spans="1:14" x14ac:dyDescent="0.2">
      <c r="A3" s="21">
        <v>6</v>
      </c>
      <c r="B3" s="21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0">
        <v>12003</v>
      </c>
      <c r="G3" s="22" t="s">
        <v>56</v>
      </c>
      <c r="H3" s="23">
        <v>35489</v>
      </c>
      <c r="I3" s="23">
        <v>0</v>
      </c>
      <c r="J3" s="23">
        <v>35489</v>
      </c>
      <c r="K3" s="23">
        <v>20000</v>
      </c>
      <c r="L3" s="23">
        <v>20000</v>
      </c>
      <c r="M3" s="23">
        <v>6604.12</v>
      </c>
      <c r="N3" s="23">
        <v>6604.12</v>
      </c>
    </row>
    <row r="4" spans="1:14" x14ac:dyDescent="0.2">
      <c r="A4" s="21">
        <v>6</v>
      </c>
      <c r="B4" s="21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0">
        <v>12004</v>
      </c>
      <c r="G4" s="22" t="s">
        <v>57</v>
      </c>
      <c r="H4" s="23">
        <v>40109</v>
      </c>
      <c r="I4" s="23">
        <v>0</v>
      </c>
      <c r="J4" s="23">
        <v>40109</v>
      </c>
      <c r="K4" s="23">
        <v>34100</v>
      </c>
      <c r="L4" s="23">
        <v>34100</v>
      </c>
      <c r="M4" s="23">
        <v>17677.47</v>
      </c>
      <c r="N4" s="23">
        <v>17677.47</v>
      </c>
    </row>
    <row r="5" spans="1:14" x14ac:dyDescent="0.2">
      <c r="A5" s="21">
        <v>6</v>
      </c>
      <c r="B5" s="21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0">
        <v>12006</v>
      </c>
      <c r="G5" s="22" t="s">
        <v>58</v>
      </c>
      <c r="H5" s="23">
        <v>21505</v>
      </c>
      <c r="I5" s="23">
        <v>0</v>
      </c>
      <c r="J5" s="23">
        <v>21505</v>
      </c>
      <c r="K5" s="23">
        <v>15500</v>
      </c>
      <c r="L5" s="23">
        <v>15500</v>
      </c>
      <c r="M5" s="23">
        <v>7805.35</v>
      </c>
      <c r="N5" s="23">
        <v>7805.35</v>
      </c>
    </row>
    <row r="6" spans="1:14" x14ac:dyDescent="0.2">
      <c r="A6" s="21">
        <v>6</v>
      </c>
      <c r="B6" s="21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0">
        <v>12100</v>
      </c>
      <c r="G6" s="22" t="s">
        <v>59</v>
      </c>
      <c r="H6" s="23">
        <v>82540</v>
      </c>
      <c r="I6" s="23">
        <v>0</v>
      </c>
      <c r="J6" s="23">
        <v>82540</v>
      </c>
      <c r="K6" s="23">
        <v>64000</v>
      </c>
      <c r="L6" s="23">
        <v>64000</v>
      </c>
      <c r="M6" s="23">
        <v>32061.31</v>
      </c>
      <c r="N6" s="23">
        <v>32061.31</v>
      </c>
    </row>
    <row r="7" spans="1:14" x14ac:dyDescent="0.2">
      <c r="A7" s="21">
        <v>6</v>
      </c>
      <c r="B7" s="21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0">
        <v>12101</v>
      </c>
      <c r="G7" s="22" t="s">
        <v>60</v>
      </c>
      <c r="H7" s="23">
        <v>204326</v>
      </c>
      <c r="I7" s="23">
        <v>0</v>
      </c>
      <c r="J7" s="23">
        <v>204326</v>
      </c>
      <c r="K7" s="23">
        <v>223000</v>
      </c>
      <c r="L7" s="23">
        <v>223000</v>
      </c>
      <c r="M7" s="23">
        <v>114357.2</v>
      </c>
      <c r="N7" s="23">
        <v>114357.2</v>
      </c>
    </row>
    <row r="8" spans="1:14" x14ac:dyDescent="0.2">
      <c r="A8" s="21">
        <v>6</v>
      </c>
      <c r="B8" s="21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0">
        <v>12103</v>
      </c>
      <c r="G8" s="22" t="s">
        <v>61</v>
      </c>
      <c r="H8" s="23">
        <v>12401</v>
      </c>
      <c r="I8" s="23">
        <v>0</v>
      </c>
      <c r="J8" s="23">
        <v>12401</v>
      </c>
      <c r="K8" s="23">
        <v>10000</v>
      </c>
      <c r="L8" s="23">
        <v>10000</v>
      </c>
      <c r="M8" s="23">
        <v>4988.5600000000004</v>
      </c>
      <c r="N8" s="23">
        <v>4988.5600000000004</v>
      </c>
    </row>
    <row r="9" spans="1:14" x14ac:dyDescent="0.2">
      <c r="A9" s="21">
        <v>6</v>
      </c>
      <c r="B9" s="21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13</v>
      </c>
      <c r="F9" s="20">
        <v>13000</v>
      </c>
      <c r="G9" s="22" t="s">
        <v>62</v>
      </c>
      <c r="H9" s="23">
        <v>283488</v>
      </c>
      <c r="I9" s="23">
        <v>0</v>
      </c>
      <c r="J9" s="23">
        <v>283488</v>
      </c>
      <c r="K9" s="23">
        <v>257000</v>
      </c>
      <c r="L9" s="23">
        <v>257000</v>
      </c>
      <c r="M9" s="23">
        <v>126688.62</v>
      </c>
      <c r="N9" s="23">
        <v>126688.62</v>
      </c>
    </row>
    <row r="10" spans="1:14" x14ac:dyDescent="0.2">
      <c r="A10" s="21">
        <v>6</v>
      </c>
      <c r="B10" s="21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0">
        <v>13002</v>
      </c>
      <c r="G10" s="22" t="s">
        <v>63</v>
      </c>
      <c r="H10" s="23">
        <v>301164</v>
      </c>
      <c r="I10" s="23">
        <v>0</v>
      </c>
      <c r="J10" s="23">
        <v>301164</v>
      </c>
      <c r="K10" s="23">
        <v>272000</v>
      </c>
      <c r="L10" s="23">
        <v>272000</v>
      </c>
      <c r="M10" s="23">
        <v>134547.82999999999</v>
      </c>
      <c r="N10" s="23">
        <v>134547.82999999999</v>
      </c>
    </row>
    <row r="11" spans="1:14" x14ac:dyDescent="0.2">
      <c r="A11" s="21">
        <v>6</v>
      </c>
      <c r="B11" s="21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0">
        <v>131</v>
      </c>
      <c r="G11" s="22" t="s">
        <v>64</v>
      </c>
      <c r="H11" s="23">
        <v>26381</v>
      </c>
      <c r="I11" s="23">
        <v>0</v>
      </c>
      <c r="J11" s="23">
        <v>26381</v>
      </c>
      <c r="K11" s="23">
        <v>27000</v>
      </c>
      <c r="L11" s="23">
        <v>27000</v>
      </c>
      <c r="M11" s="23">
        <v>12933.85</v>
      </c>
      <c r="N11" s="23">
        <v>12933.85</v>
      </c>
    </row>
    <row r="12" spans="1:14" x14ac:dyDescent="0.2">
      <c r="A12" s="21">
        <v>6</v>
      </c>
      <c r="B12" s="21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15</v>
      </c>
      <c r="F12" s="20">
        <v>150</v>
      </c>
      <c r="G12" s="22" t="s">
        <v>65</v>
      </c>
      <c r="H12" s="23">
        <v>4752</v>
      </c>
      <c r="I12" s="23">
        <v>0</v>
      </c>
      <c r="J12" s="23">
        <v>4752</v>
      </c>
      <c r="K12" s="23">
        <v>4752</v>
      </c>
      <c r="L12" s="23">
        <v>4752</v>
      </c>
      <c r="M12" s="23">
        <v>3873.14</v>
      </c>
      <c r="N12" s="23">
        <v>3873.14</v>
      </c>
    </row>
    <row r="13" spans="1:14" x14ac:dyDescent="0.2">
      <c r="A13" s="21">
        <v>6</v>
      </c>
      <c r="B13" s="21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0">
        <v>151</v>
      </c>
      <c r="G13" s="22" t="s">
        <v>66</v>
      </c>
      <c r="H13" s="23">
        <v>8654</v>
      </c>
      <c r="I13" s="23">
        <v>0</v>
      </c>
      <c r="J13" s="23">
        <v>8654</v>
      </c>
      <c r="K13" s="23">
        <v>4200</v>
      </c>
      <c r="L13" s="23">
        <v>4200</v>
      </c>
      <c r="M13" s="23">
        <v>746.66</v>
      </c>
      <c r="N13" s="23">
        <v>746.66</v>
      </c>
    </row>
    <row r="14" spans="1:14" x14ac:dyDescent="0.2">
      <c r="A14" s="21">
        <v>6</v>
      </c>
      <c r="B14" s="21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16</v>
      </c>
      <c r="F14" s="20">
        <v>16000</v>
      </c>
      <c r="G14" s="22" t="s">
        <v>67</v>
      </c>
      <c r="H14" s="23">
        <v>732686</v>
      </c>
      <c r="I14" s="23">
        <v>0</v>
      </c>
      <c r="J14" s="23">
        <v>732686</v>
      </c>
      <c r="K14" s="23">
        <v>318548</v>
      </c>
      <c r="L14" s="23">
        <v>318548</v>
      </c>
      <c r="M14" s="23">
        <v>318548</v>
      </c>
      <c r="N14" s="23">
        <v>318548</v>
      </c>
    </row>
    <row r="15" spans="1:14" x14ac:dyDescent="0.2">
      <c r="A15" s="21">
        <v>6</v>
      </c>
      <c r="B15" s="21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0">
        <v>16200</v>
      </c>
      <c r="G15" s="22" t="s">
        <v>68</v>
      </c>
      <c r="H15" s="23">
        <v>3000</v>
      </c>
      <c r="I15" s="23">
        <v>0</v>
      </c>
      <c r="J15" s="23">
        <v>3000</v>
      </c>
      <c r="K15" s="23">
        <v>0</v>
      </c>
      <c r="L15" s="23">
        <v>0</v>
      </c>
      <c r="M15" s="23">
        <v>0</v>
      </c>
      <c r="N15" s="23">
        <v>0</v>
      </c>
    </row>
    <row r="16" spans="1:14" x14ac:dyDescent="0.2">
      <c r="A16" s="21">
        <v>6</v>
      </c>
      <c r="B16" s="21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0">
        <v>16204</v>
      </c>
      <c r="G16" s="22" t="s">
        <v>69</v>
      </c>
      <c r="H16" s="23">
        <v>11200</v>
      </c>
      <c r="I16" s="23">
        <v>0</v>
      </c>
      <c r="J16" s="23">
        <v>11200</v>
      </c>
      <c r="K16" s="23">
        <v>13000</v>
      </c>
      <c r="L16" s="23">
        <v>13000</v>
      </c>
      <c r="M16" s="23">
        <v>0</v>
      </c>
      <c r="N16" s="23">
        <v>0</v>
      </c>
    </row>
    <row r="17" spans="1:14" x14ac:dyDescent="0.2">
      <c r="A17" s="21">
        <v>6</v>
      </c>
      <c r="B17" s="21">
        <v>3302</v>
      </c>
      <c r="C17" s="2" t="str">
        <f>VLOOKUP(B17,Hoja2!B:C,2,FALSE)</f>
        <v>ADMINISTRACION GENERAL DE CULTURA</v>
      </c>
      <c r="D17" s="3" t="str">
        <f t="shared" si="0"/>
        <v>2</v>
      </c>
      <c r="E17" s="3" t="str">
        <f t="shared" si="1"/>
        <v>20</v>
      </c>
      <c r="F17" s="20">
        <v>202</v>
      </c>
      <c r="G17" s="22" t="s">
        <v>70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</row>
    <row r="18" spans="1:14" x14ac:dyDescent="0.2">
      <c r="A18" s="21">
        <v>6</v>
      </c>
      <c r="B18" s="21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0">
        <v>203</v>
      </c>
      <c r="G18" s="22" t="s">
        <v>71</v>
      </c>
      <c r="H18" s="23">
        <v>15000</v>
      </c>
      <c r="I18" s="23">
        <v>0</v>
      </c>
      <c r="J18" s="23">
        <v>15000</v>
      </c>
      <c r="K18" s="23">
        <v>11628.1</v>
      </c>
      <c r="L18" s="23">
        <v>11628.1</v>
      </c>
      <c r="M18" s="23">
        <v>2826.52</v>
      </c>
      <c r="N18" s="23">
        <v>2826.52</v>
      </c>
    </row>
    <row r="19" spans="1:14" x14ac:dyDescent="0.2">
      <c r="A19" s="21">
        <v>6</v>
      </c>
      <c r="B19" s="21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0">
        <v>205</v>
      </c>
      <c r="G19" s="22" t="s">
        <v>72</v>
      </c>
      <c r="H19" s="23">
        <v>4000</v>
      </c>
      <c r="I19" s="23">
        <v>0</v>
      </c>
      <c r="J19" s="23">
        <v>4000</v>
      </c>
      <c r="K19" s="23">
        <v>0</v>
      </c>
      <c r="L19" s="23">
        <v>0</v>
      </c>
      <c r="M19" s="23">
        <v>0</v>
      </c>
      <c r="N19" s="23">
        <v>0</v>
      </c>
    </row>
    <row r="20" spans="1:14" x14ac:dyDescent="0.2">
      <c r="A20" s="21">
        <v>6</v>
      </c>
      <c r="B20" s="21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0">
        <v>208</v>
      </c>
      <c r="G20" s="22" t="s">
        <v>73</v>
      </c>
      <c r="H20" s="23">
        <v>0</v>
      </c>
      <c r="I20" s="23">
        <v>0</v>
      </c>
      <c r="J20" s="23">
        <v>0</v>
      </c>
      <c r="K20" s="23">
        <v>1210</v>
      </c>
      <c r="L20" s="23">
        <v>1210</v>
      </c>
      <c r="M20" s="23">
        <v>249.7</v>
      </c>
      <c r="N20" s="23">
        <v>249.7</v>
      </c>
    </row>
    <row r="21" spans="1:14" x14ac:dyDescent="0.2">
      <c r="A21" s="21">
        <v>6</v>
      </c>
      <c r="B21" s="21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21</v>
      </c>
      <c r="F21" s="20">
        <v>212</v>
      </c>
      <c r="G21" s="22" t="s">
        <v>74</v>
      </c>
      <c r="H21" s="23">
        <v>15000</v>
      </c>
      <c r="I21" s="23">
        <v>0</v>
      </c>
      <c r="J21" s="23">
        <v>15000</v>
      </c>
      <c r="K21" s="23">
        <v>11132</v>
      </c>
      <c r="L21" s="23">
        <v>11132</v>
      </c>
      <c r="M21" s="23">
        <v>0</v>
      </c>
      <c r="N21" s="23">
        <v>0</v>
      </c>
    </row>
    <row r="22" spans="1:14" x14ac:dyDescent="0.2">
      <c r="A22" s="21">
        <v>6</v>
      </c>
      <c r="B22" s="21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0">
        <v>213</v>
      </c>
      <c r="G22" s="22" t="s">
        <v>75</v>
      </c>
      <c r="H22" s="23">
        <v>85000</v>
      </c>
      <c r="I22" s="23">
        <v>0</v>
      </c>
      <c r="J22" s="23">
        <v>85000</v>
      </c>
      <c r="K22" s="23">
        <v>88770.12</v>
      </c>
      <c r="L22" s="23">
        <v>88770.12</v>
      </c>
      <c r="M22" s="23">
        <v>35613.040000000001</v>
      </c>
      <c r="N22" s="23">
        <v>35613.040000000001</v>
      </c>
    </row>
    <row r="23" spans="1:14" x14ac:dyDescent="0.2">
      <c r="A23" s="21">
        <v>6</v>
      </c>
      <c r="B23" s="21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0">
        <v>214</v>
      </c>
      <c r="G23" s="22" t="s">
        <v>76</v>
      </c>
      <c r="H23" s="23">
        <v>500</v>
      </c>
      <c r="I23" s="23">
        <v>0</v>
      </c>
      <c r="J23" s="23">
        <v>500</v>
      </c>
      <c r="K23" s="23">
        <v>0</v>
      </c>
      <c r="L23" s="23">
        <v>0</v>
      </c>
      <c r="M23" s="23">
        <v>0</v>
      </c>
      <c r="N23" s="23">
        <v>0</v>
      </c>
    </row>
    <row r="24" spans="1:14" x14ac:dyDescent="0.2">
      <c r="A24" s="21">
        <v>6</v>
      </c>
      <c r="B24" s="21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0">
        <v>215</v>
      </c>
      <c r="G24" s="22" t="s">
        <v>77</v>
      </c>
      <c r="H24" s="23">
        <v>2000</v>
      </c>
      <c r="I24" s="23">
        <v>0</v>
      </c>
      <c r="J24" s="23">
        <v>2000</v>
      </c>
      <c r="K24" s="23">
        <v>0</v>
      </c>
      <c r="L24" s="23">
        <v>0</v>
      </c>
      <c r="M24" s="23">
        <v>0</v>
      </c>
      <c r="N24" s="23">
        <v>0</v>
      </c>
    </row>
    <row r="25" spans="1:14" x14ac:dyDescent="0.2">
      <c r="A25" s="21">
        <v>6</v>
      </c>
      <c r="B25" s="21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0">
        <v>216</v>
      </c>
      <c r="G25" s="22" t="s">
        <v>78</v>
      </c>
      <c r="H25" s="23">
        <v>1000</v>
      </c>
      <c r="I25" s="23">
        <v>0</v>
      </c>
      <c r="J25" s="23">
        <v>1000</v>
      </c>
      <c r="K25" s="23">
        <v>0</v>
      </c>
      <c r="L25" s="23">
        <v>0</v>
      </c>
      <c r="M25" s="23">
        <v>0</v>
      </c>
      <c r="N25" s="23">
        <v>0</v>
      </c>
    </row>
    <row r="26" spans="1:14" x14ac:dyDescent="0.2">
      <c r="A26" s="21">
        <v>6</v>
      </c>
      <c r="B26" s="21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22</v>
      </c>
      <c r="F26" s="20">
        <v>22000</v>
      </c>
      <c r="G26" s="22" t="s">
        <v>79</v>
      </c>
      <c r="H26" s="23">
        <v>10000</v>
      </c>
      <c r="I26" s="23">
        <v>0</v>
      </c>
      <c r="J26" s="23">
        <v>10000</v>
      </c>
      <c r="K26" s="23">
        <v>56.28</v>
      </c>
      <c r="L26" s="23">
        <v>56.28</v>
      </c>
      <c r="M26" s="23">
        <v>56.28</v>
      </c>
      <c r="N26" s="23">
        <v>56.28</v>
      </c>
    </row>
    <row r="27" spans="1:14" x14ac:dyDescent="0.2">
      <c r="A27" s="21">
        <v>6</v>
      </c>
      <c r="B27" s="21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0">
        <v>22001</v>
      </c>
      <c r="G27" s="22" t="s">
        <v>80</v>
      </c>
      <c r="H27" s="23">
        <v>2000</v>
      </c>
      <c r="I27" s="23">
        <v>0</v>
      </c>
      <c r="J27" s="23">
        <v>2000</v>
      </c>
      <c r="K27" s="23">
        <v>99</v>
      </c>
      <c r="L27" s="23">
        <v>99</v>
      </c>
      <c r="M27" s="23">
        <v>97.93</v>
      </c>
      <c r="N27" s="23">
        <v>97.93</v>
      </c>
    </row>
    <row r="28" spans="1:14" x14ac:dyDescent="0.2">
      <c r="A28" s="21">
        <v>6</v>
      </c>
      <c r="B28" s="21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0">
        <v>22002</v>
      </c>
      <c r="G28" s="22" t="s">
        <v>81</v>
      </c>
      <c r="H28" s="23">
        <v>4000</v>
      </c>
      <c r="I28" s="23">
        <v>0</v>
      </c>
      <c r="J28" s="23">
        <v>4000</v>
      </c>
      <c r="K28" s="23">
        <v>0</v>
      </c>
      <c r="L28" s="23">
        <v>0</v>
      </c>
      <c r="M28" s="23">
        <v>0</v>
      </c>
      <c r="N28" s="23">
        <v>0</v>
      </c>
    </row>
    <row r="29" spans="1:14" x14ac:dyDescent="0.2">
      <c r="A29" s="21">
        <v>6</v>
      </c>
      <c r="B29" s="21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0">
        <v>22100</v>
      </c>
      <c r="G29" s="22" t="s">
        <v>82</v>
      </c>
      <c r="H29" s="23">
        <v>235000</v>
      </c>
      <c r="I29" s="23">
        <v>35000</v>
      </c>
      <c r="J29" s="23">
        <v>270000</v>
      </c>
      <c r="K29" s="23">
        <v>252627.04</v>
      </c>
      <c r="L29" s="23">
        <v>252627.04</v>
      </c>
      <c r="M29" s="23">
        <v>82393.8</v>
      </c>
      <c r="N29" s="23">
        <v>82393.8</v>
      </c>
    </row>
    <row r="30" spans="1:14" x14ac:dyDescent="0.2">
      <c r="A30" s="21">
        <v>6</v>
      </c>
      <c r="B30" s="21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0">
        <v>22101</v>
      </c>
      <c r="G30" s="22" t="s">
        <v>83</v>
      </c>
      <c r="H30" s="23">
        <v>10000</v>
      </c>
      <c r="I30" s="23">
        <v>0</v>
      </c>
      <c r="J30" s="23">
        <v>10000</v>
      </c>
      <c r="K30" s="23">
        <v>70.150000000000006</v>
      </c>
      <c r="L30" s="23">
        <v>70.150000000000006</v>
      </c>
      <c r="M30" s="23">
        <v>70.150000000000006</v>
      </c>
      <c r="N30" s="23">
        <v>70.150000000000006</v>
      </c>
    </row>
    <row r="31" spans="1:14" x14ac:dyDescent="0.2">
      <c r="A31" s="21">
        <v>6</v>
      </c>
      <c r="B31" s="21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0">
        <v>22102</v>
      </c>
      <c r="G31" s="22" t="s">
        <v>84</v>
      </c>
      <c r="H31" s="23">
        <v>33500</v>
      </c>
      <c r="I31" s="23">
        <v>0</v>
      </c>
      <c r="J31" s="23">
        <v>33500</v>
      </c>
      <c r="K31" s="23">
        <v>35697.64</v>
      </c>
      <c r="L31" s="23">
        <v>35697.64</v>
      </c>
      <c r="M31" s="23">
        <v>9865.49</v>
      </c>
      <c r="N31" s="23">
        <v>9036.8799999999992</v>
      </c>
    </row>
    <row r="32" spans="1:14" x14ac:dyDescent="0.2">
      <c r="A32" s="21">
        <v>6</v>
      </c>
      <c r="B32" s="21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0">
        <v>22103</v>
      </c>
      <c r="G32" s="22" t="s">
        <v>85</v>
      </c>
      <c r="H32" s="23">
        <v>4500</v>
      </c>
      <c r="I32" s="23">
        <v>0</v>
      </c>
      <c r="J32" s="23">
        <v>4500</v>
      </c>
      <c r="K32" s="23">
        <v>715.96</v>
      </c>
      <c r="L32" s="23">
        <v>715.96</v>
      </c>
      <c r="M32" s="23">
        <v>715.96</v>
      </c>
      <c r="N32" s="23">
        <v>715.96</v>
      </c>
    </row>
    <row r="33" spans="1:14" x14ac:dyDescent="0.2">
      <c r="A33" s="21">
        <v>6</v>
      </c>
      <c r="B33" s="21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0">
        <v>22104</v>
      </c>
      <c r="G33" s="22" t="s">
        <v>86</v>
      </c>
      <c r="H33" s="23">
        <v>100</v>
      </c>
      <c r="I33" s="23">
        <v>0</v>
      </c>
      <c r="J33" s="23">
        <v>100</v>
      </c>
      <c r="K33" s="23">
        <v>0</v>
      </c>
      <c r="L33" s="23">
        <v>0</v>
      </c>
      <c r="M33" s="23">
        <v>0</v>
      </c>
      <c r="N33" s="23">
        <v>0</v>
      </c>
    </row>
    <row r="34" spans="1:14" x14ac:dyDescent="0.2">
      <c r="A34" s="21">
        <v>6</v>
      </c>
      <c r="B34" s="21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0">
        <v>22110</v>
      </c>
      <c r="G34" s="22" t="s">
        <v>87</v>
      </c>
      <c r="H34" s="23">
        <v>200</v>
      </c>
      <c r="I34" s="23">
        <v>0</v>
      </c>
      <c r="J34" s="23">
        <v>200</v>
      </c>
      <c r="K34" s="23">
        <v>0</v>
      </c>
      <c r="L34" s="23">
        <v>0</v>
      </c>
      <c r="M34" s="23">
        <v>0</v>
      </c>
      <c r="N34" s="23">
        <v>0</v>
      </c>
    </row>
    <row r="35" spans="1:14" x14ac:dyDescent="0.2">
      <c r="A35" s="21">
        <v>6</v>
      </c>
      <c r="B35" s="21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0">
        <v>22199</v>
      </c>
      <c r="G35" s="22" t="s">
        <v>88</v>
      </c>
      <c r="H35" s="23">
        <v>88000</v>
      </c>
      <c r="I35" s="23">
        <v>0</v>
      </c>
      <c r="J35" s="23">
        <v>88000</v>
      </c>
      <c r="K35" s="23">
        <v>49771.17</v>
      </c>
      <c r="L35" s="23">
        <v>49771.17</v>
      </c>
      <c r="M35" s="23">
        <v>16109.77</v>
      </c>
      <c r="N35" s="23">
        <v>12313.09</v>
      </c>
    </row>
    <row r="36" spans="1:14" x14ac:dyDescent="0.2">
      <c r="A36" s="21">
        <v>6</v>
      </c>
      <c r="B36" s="21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0">
        <v>22200</v>
      </c>
      <c r="G36" s="22" t="s">
        <v>89</v>
      </c>
      <c r="H36" s="23">
        <v>42800</v>
      </c>
      <c r="I36" s="23">
        <v>0</v>
      </c>
      <c r="J36" s="23">
        <v>42800</v>
      </c>
      <c r="K36" s="23">
        <v>42750.85</v>
      </c>
      <c r="L36" s="23">
        <v>42750.85</v>
      </c>
      <c r="M36" s="23">
        <v>13557.8</v>
      </c>
      <c r="N36" s="23">
        <v>13557.8</v>
      </c>
    </row>
    <row r="37" spans="1:14" x14ac:dyDescent="0.2">
      <c r="A37" s="21">
        <v>6</v>
      </c>
      <c r="B37" s="21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0">
        <v>22201</v>
      </c>
      <c r="G37" s="22" t="s">
        <v>90</v>
      </c>
      <c r="H37" s="23">
        <v>35000</v>
      </c>
      <c r="I37" s="23">
        <v>0</v>
      </c>
      <c r="J37" s="23">
        <v>35000</v>
      </c>
      <c r="K37" s="23">
        <v>5082</v>
      </c>
      <c r="L37" s="23">
        <v>5082</v>
      </c>
      <c r="M37" s="23">
        <v>617.19000000000005</v>
      </c>
      <c r="N37" s="23">
        <v>617.19000000000005</v>
      </c>
    </row>
    <row r="38" spans="1:14" x14ac:dyDescent="0.2">
      <c r="A38" s="21">
        <v>6</v>
      </c>
      <c r="B38" s="21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0">
        <v>22203</v>
      </c>
      <c r="G38" s="22" t="s">
        <v>91</v>
      </c>
      <c r="H38" s="23">
        <v>8000</v>
      </c>
      <c r="I38" s="23">
        <v>30000</v>
      </c>
      <c r="J38" s="23">
        <v>38000</v>
      </c>
      <c r="K38" s="23">
        <v>57634.17</v>
      </c>
      <c r="L38" s="23">
        <v>57634.17</v>
      </c>
      <c r="M38" s="23">
        <v>29683.37</v>
      </c>
      <c r="N38" s="23">
        <v>29683.37</v>
      </c>
    </row>
    <row r="39" spans="1:14" x14ac:dyDescent="0.2">
      <c r="A39" s="21">
        <v>6</v>
      </c>
      <c r="B39" s="21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0">
        <v>223</v>
      </c>
      <c r="G39" s="22" t="s">
        <v>92</v>
      </c>
      <c r="H39" s="23">
        <v>2000</v>
      </c>
      <c r="I39" s="23">
        <v>0</v>
      </c>
      <c r="J39" s="23">
        <v>2000</v>
      </c>
      <c r="K39" s="23">
        <v>0</v>
      </c>
      <c r="L39" s="23">
        <v>0</v>
      </c>
      <c r="M39" s="23">
        <v>0</v>
      </c>
      <c r="N39" s="23">
        <v>0</v>
      </c>
    </row>
    <row r="40" spans="1:14" x14ac:dyDescent="0.2">
      <c r="A40" s="21">
        <v>6</v>
      </c>
      <c r="B40" s="21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0">
        <v>224</v>
      </c>
      <c r="G40" s="22" t="s">
        <v>93</v>
      </c>
      <c r="H40" s="23">
        <v>35000</v>
      </c>
      <c r="I40" s="23">
        <v>0</v>
      </c>
      <c r="J40" s="23">
        <v>35000</v>
      </c>
      <c r="K40" s="23">
        <v>43599.8</v>
      </c>
      <c r="L40" s="23">
        <v>43599.8</v>
      </c>
      <c r="M40" s="23">
        <v>18638.04</v>
      </c>
      <c r="N40" s="23">
        <v>18638.04</v>
      </c>
    </row>
    <row r="41" spans="1:14" x14ac:dyDescent="0.2">
      <c r="A41" s="21">
        <v>6</v>
      </c>
      <c r="B41" s="21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0">
        <v>22601</v>
      </c>
      <c r="G41" s="22" t="s">
        <v>94</v>
      </c>
      <c r="H41" s="23">
        <v>1000</v>
      </c>
      <c r="I41" s="23">
        <v>0</v>
      </c>
      <c r="J41" s="23">
        <v>1000</v>
      </c>
      <c r="K41" s="23">
        <v>977.42</v>
      </c>
      <c r="L41" s="23">
        <v>977.42</v>
      </c>
      <c r="M41" s="23">
        <v>977.42</v>
      </c>
      <c r="N41" s="23">
        <v>977.42</v>
      </c>
    </row>
    <row r="42" spans="1:14" x14ac:dyDescent="0.2">
      <c r="A42" s="21">
        <v>6</v>
      </c>
      <c r="B42" s="21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0">
        <v>22602</v>
      </c>
      <c r="G42" s="22" t="s">
        <v>95</v>
      </c>
      <c r="H42" s="23">
        <v>281000</v>
      </c>
      <c r="I42" s="23">
        <v>0</v>
      </c>
      <c r="J42" s="23">
        <v>281000</v>
      </c>
      <c r="K42" s="23">
        <v>242617.52</v>
      </c>
      <c r="L42" s="23">
        <v>242617.52</v>
      </c>
      <c r="M42" s="23">
        <v>57977.06</v>
      </c>
      <c r="N42" s="23">
        <v>53740.639999999999</v>
      </c>
    </row>
    <row r="43" spans="1:14" x14ac:dyDescent="0.2">
      <c r="A43" s="21">
        <v>6</v>
      </c>
      <c r="B43" s="21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0">
        <v>22604</v>
      </c>
      <c r="G43" s="22" t="s">
        <v>96</v>
      </c>
      <c r="H43" s="23">
        <v>1000</v>
      </c>
      <c r="I43" s="23">
        <v>0</v>
      </c>
      <c r="J43" s="23">
        <v>1000</v>
      </c>
      <c r="K43" s="23">
        <v>0</v>
      </c>
      <c r="L43" s="23">
        <v>0</v>
      </c>
      <c r="M43" s="23">
        <v>0</v>
      </c>
      <c r="N43" s="23">
        <v>0</v>
      </c>
    </row>
    <row r="44" spans="1:14" x14ac:dyDescent="0.2">
      <c r="A44" s="21">
        <v>6</v>
      </c>
      <c r="B44" s="21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0">
        <v>22608</v>
      </c>
      <c r="G44" s="22" t="s">
        <v>97</v>
      </c>
      <c r="H44" s="23">
        <v>2500</v>
      </c>
      <c r="I44" s="23">
        <v>0</v>
      </c>
      <c r="J44" s="23">
        <v>2500</v>
      </c>
      <c r="K44" s="23">
        <v>7341.23</v>
      </c>
      <c r="L44" s="23">
        <v>7341.23</v>
      </c>
      <c r="M44" s="23">
        <v>7341.23</v>
      </c>
      <c r="N44" s="23">
        <v>7341.23</v>
      </c>
    </row>
    <row r="45" spans="1:14" x14ac:dyDescent="0.2">
      <c r="A45" s="21">
        <v>6</v>
      </c>
      <c r="B45" s="21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0">
        <v>22699</v>
      </c>
      <c r="G45" s="22" t="s">
        <v>98</v>
      </c>
      <c r="H45" s="23">
        <v>15000</v>
      </c>
      <c r="I45" s="23">
        <v>0</v>
      </c>
      <c r="J45" s="23">
        <v>15000</v>
      </c>
      <c r="K45" s="23">
        <v>11563.3</v>
      </c>
      <c r="L45" s="23">
        <v>11563.3</v>
      </c>
      <c r="M45" s="23">
        <v>2943.34</v>
      </c>
      <c r="N45" s="23">
        <v>2943.34</v>
      </c>
    </row>
    <row r="46" spans="1:14" x14ac:dyDescent="0.2">
      <c r="A46" s="21">
        <v>6</v>
      </c>
      <c r="B46" s="21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0">
        <v>22700</v>
      </c>
      <c r="G46" s="22" t="s">
        <v>99</v>
      </c>
      <c r="H46" s="23">
        <v>135000</v>
      </c>
      <c r="I46" s="23">
        <v>0</v>
      </c>
      <c r="J46" s="23">
        <v>135000</v>
      </c>
      <c r="K46" s="23">
        <v>131876.68</v>
      </c>
      <c r="L46" s="23">
        <v>131876.68</v>
      </c>
      <c r="M46" s="23">
        <v>50288.5</v>
      </c>
      <c r="N46" s="23">
        <v>50288.5</v>
      </c>
    </row>
    <row r="47" spans="1:14" x14ac:dyDescent="0.2">
      <c r="A47" s="21">
        <v>6</v>
      </c>
      <c r="B47" s="21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0">
        <v>22701</v>
      </c>
      <c r="G47" s="22" t="s">
        <v>100</v>
      </c>
      <c r="H47" s="23">
        <v>94630</v>
      </c>
      <c r="I47" s="23">
        <v>0</v>
      </c>
      <c r="J47" s="23">
        <v>94630</v>
      </c>
      <c r="K47" s="23">
        <v>103413.66</v>
      </c>
      <c r="L47" s="23">
        <v>103413.66</v>
      </c>
      <c r="M47" s="23">
        <v>24457.07</v>
      </c>
      <c r="N47" s="23">
        <v>24457.07</v>
      </c>
    </row>
    <row r="48" spans="1:14" x14ac:dyDescent="0.2">
      <c r="A48" s="21">
        <v>6</v>
      </c>
      <c r="B48" s="21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0">
        <v>22799</v>
      </c>
      <c r="G48" s="22" t="s">
        <v>102</v>
      </c>
      <c r="H48" s="23">
        <v>10000</v>
      </c>
      <c r="I48" s="23">
        <v>103000</v>
      </c>
      <c r="J48" s="23">
        <v>113000</v>
      </c>
      <c r="K48" s="23">
        <v>105980.97</v>
      </c>
      <c r="L48" s="23">
        <v>64356.97</v>
      </c>
      <c r="M48" s="23">
        <v>21196.52</v>
      </c>
      <c r="N48" s="23">
        <v>21196.52</v>
      </c>
    </row>
    <row r="49" spans="1:14" x14ac:dyDescent="0.2">
      <c r="A49" s="21">
        <v>6</v>
      </c>
      <c r="B49" s="21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23</v>
      </c>
      <c r="F49" s="20">
        <v>23020</v>
      </c>
      <c r="G49" s="22" t="s">
        <v>103</v>
      </c>
      <c r="H49" s="23">
        <v>1000</v>
      </c>
      <c r="I49" s="23">
        <v>0</v>
      </c>
      <c r="J49" s="23">
        <v>1000</v>
      </c>
      <c r="K49" s="23">
        <v>1393.8</v>
      </c>
      <c r="L49" s="23">
        <v>1393.8</v>
      </c>
      <c r="M49" s="23">
        <v>1393.8</v>
      </c>
      <c r="N49" s="23">
        <v>1393.8</v>
      </c>
    </row>
    <row r="50" spans="1:14" x14ac:dyDescent="0.2">
      <c r="A50" s="21">
        <v>6</v>
      </c>
      <c r="B50" s="21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23</v>
      </c>
      <c r="F50" s="20">
        <v>23120</v>
      </c>
      <c r="G50" s="22" t="s">
        <v>104</v>
      </c>
      <c r="H50" s="23">
        <v>500</v>
      </c>
      <c r="I50" s="23">
        <v>0</v>
      </c>
      <c r="J50" s="23">
        <v>500</v>
      </c>
      <c r="K50" s="23">
        <v>0</v>
      </c>
      <c r="L50" s="23">
        <v>0</v>
      </c>
      <c r="M50" s="23">
        <v>0</v>
      </c>
      <c r="N50" s="23">
        <v>0</v>
      </c>
    </row>
    <row r="51" spans="1:14" x14ac:dyDescent="0.2">
      <c r="A51" s="21">
        <v>6</v>
      </c>
      <c r="B51" s="21">
        <v>3302</v>
      </c>
      <c r="C51" s="2" t="str">
        <f>VLOOKUP(B51,Hoja2!B:C,2,FALSE)</f>
        <v>ADMINISTRACION GENERAL DE CULTURA</v>
      </c>
      <c r="D51" s="3" t="str">
        <f t="shared" si="0"/>
        <v>6</v>
      </c>
      <c r="E51" s="3" t="str">
        <f t="shared" si="1"/>
        <v>62</v>
      </c>
      <c r="F51" s="20">
        <v>623</v>
      </c>
      <c r="G51" s="22" t="s">
        <v>119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</row>
    <row r="52" spans="1:14" x14ac:dyDescent="0.2">
      <c r="A52" s="21">
        <v>6</v>
      </c>
      <c r="B52" s="21">
        <v>3302</v>
      </c>
      <c r="C52" s="2" t="str">
        <f>VLOOKUP(B52,Hoja2!B:C,2,FALSE)</f>
        <v>ADMINISTRACION GENERAL DE CULTURA</v>
      </c>
      <c r="D52" s="3" t="str">
        <f t="shared" si="0"/>
        <v>6</v>
      </c>
      <c r="E52" s="3" t="str">
        <f t="shared" si="1"/>
        <v>63</v>
      </c>
      <c r="F52" s="20">
        <v>632</v>
      </c>
      <c r="G52" s="22" t="s">
        <v>105</v>
      </c>
      <c r="H52" s="23">
        <v>5000</v>
      </c>
      <c r="I52" s="23">
        <v>0</v>
      </c>
      <c r="J52" s="23">
        <v>5000</v>
      </c>
      <c r="K52" s="23">
        <v>0</v>
      </c>
      <c r="L52" s="23">
        <v>0</v>
      </c>
      <c r="M52" s="23">
        <v>0</v>
      </c>
      <c r="N52" s="23">
        <v>0</v>
      </c>
    </row>
    <row r="53" spans="1:14" x14ac:dyDescent="0.2">
      <c r="A53" s="21">
        <v>6</v>
      </c>
      <c r="B53" s="21">
        <v>3302</v>
      </c>
      <c r="C53" s="2" t="str">
        <f>VLOOKUP(B53,Hoja2!B:C,2,FALSE)</f>
        <v>ADMINISTRACION GENERAL DE CULTURA</v>
      </c>
      <c r="D53" s="3" t="str">
        <f t="shared" si="0"/>
        <v>6</v>
      </c>
      <c r="E53" s="3" t="str">
        <f t="shared" si="1"/>
        <v>63</v>
      </c>
      <c r="F53" s="20">
        <v>633</v>
      </c>
      <c r="G53" s="22" t="s">
        <v>120</v>
      </c>
      <c r="H53" s="23">
        <v>0</v>
      </c>
      <c r="I53" s="23">
        <v>0</v>
      </c>
      <c r="J53" s="23">
        <v>0</v>
      </c>
      <c r="K53" s="23">
        <v>6292</v>
      </c>
      <c r="L53" s="23">
        <v>6292</v>
      </c>
      <c r="M53" s="23">
        <v>0</v>
      </c>
      <c r="N53" s="23">
        <v>0</v>
      </c>
    </row>
    <row r="54" spans="1:14" x14ac:dyDescent="0.2">
      <c r="A54" s="21">
        <v>6</v>
      </c>
      <c r="B54" s="21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63</v>
      </c>
      <c r="F54" s="20">
        <v>636</v>
      </c>
      <c r="G54" s="22" t="s">
        <v>78</v>
      </c>
      <c r="H54" s="23">
        <v>0</v>
      </c>
      <c r="I54" s="23">
        <v>20000</v>
      </c>
      <c r="J54" s="23">
        <v>20000</v>
      </c>
      <c r="K54" s="23">
        <v>0</v>
      </c>
      <c r="L54" s="23">
        <v>0</v>
      </c>
      <c r="M54" s="23">
        <v>0</v>
      </c>
      <c r="N54" s="23">
        <v>0</v>
      </c>
    </row>
    <row r="55" spans="1:14" x14ac:dyDescent="0.2">
      <c r="A55" s="21">
        <v>6</v>
      </c>
      <c r="B55" s="21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64</v>
      </c>
      <c r="F55" s="20">
        <v>641</v>
      </c>
      <c r="G55" s="22" t="s">
        <v>106</v>
      </c>
      <c r="H55" s="23">
        <v>5000</v>
      </c>
      <c r="I55" s="23">
        <v>0</v>
      </c>
      <c r="J55" s="23">
        <v>5000</v>
      </c>
      <c r="K55" s="23">
        <v>0</v>
      </c>
      <c r="L55" s="23">
        <v>0</v>
      </c>
      <c r="M55" s="23">
        <v>0</v>
      </c>
      <c r="N55" s="23">
        <v>0</v>
      </c>
    </row>
    <row r="56" spans="1:14" x14ac:dyDescent="0.2">
      <c r="A56" s="21">
        <v>6</v>
      </c>
      <c r="B56" s="21">
        <v>3302</v>
      </c>
      <c r="C56" s="2" t="str">
        <f>VLOOKUP(B56,Hoja2!B:C,2,FALSE)</f>
        <v>ADMINISTRACION GENERAL DE CULTURA</v>
      </c>
      <c r="D56" s="3" t="str">
        <f t="shared" si="0"/>
        <v>8</v>
      </c>
      <c r="E56" s="3" t="str">
        <f t="shared" si="1"/>
        <v>83</v>
      </c>
      <c r="F56" s="20">
        <v>83000</v>
      </c>
      <c r="G56" s="22" t="s">
        <v>107</v>
      </c>
      <c r="H56" s="23">
        <v>1500</v>
      </c>
      <c r="I56" s="23">
        <v>0</v>
      </c>
      <c r="J56" s="23">
        <v>1500</v>
      </c>
      <c r="K56" s="23">
        <v>0</v>
      </c>
      <c r="L56" s="23">
        <v>0</v>
      </c>
      <c r="M56" s="23">
        <v>0</v>
      </c>
      <c r="N56" s="23">
        <v>0</v>
      </c>
    </row>
    <row r="57" spans="1:14" x14ac:dyDescent="0.2">
      <c r="A57" s="21">
        <v>6</v>
      </c>
      <c r="B57" s="21">
        <v>3302</v>
      </c>
      <c r="C57" s="2" t="str">
        <f>VLOOKUP(B57,Hoja2!B:C,2,FALSE)</f>
        <v>ADMINISTRACION GENERAL DE CULTURA</v>
      </c>
      <c r="D57" s="3" t="str">
        <f t="shared" si="0"/>
        <v>8</v>
      </c>
      <c r="E57" s="3" t="str">
        <f t="shared" si="1"/>
        <v>83</v>
      </c>
      <c r="F57" s="20">
        <v>83001</v>
      </c>
      <c r="G57" s="22" t="s">
        <v>108</v>
      </c>
      <c r="H57" s="23">
        <v>7000</v>
      </c>
      <c r="I57" s="23">
        <v>0</v>
      </c>
      <c r="J57" s="23">
        <v>7000</v>
      </c>
      <c r="K57" s="23">
        <v>0</v>
      </c>
      <c r="L57" s="23">
        <v>0</v>
      </c>
      <c r="M57" s="23">
        <v>0</v>
      </c>
      <c r="N57" s="23">
        <v>0</v>
      </c>
    </row>
    <row r="58" spans="1:14" x14ac:dyDescent="0.2">
      <c r="A58" s="21">
        <v>6</v>
      </c>
      <c r="B58" s="21">
        <v>3302</v>
      </c>
      <c r="C58" s="2" t="str">
        <f>VLOOKUP(B58,Hoja2!B:C,2,FALSE)</f>
        <v>ADMINISTRACION GENERAL DE CULTURA</v>
      </c>
      <c r="D58" s="3" t="str">
        <f t="shared" si="0"/>
        <v>8</v>
      </c>
      <c r="E58" s="3" t="str">
        <f t="shared" si="1"/>
        <v>83</v>
      </c>
      <c r="F58" s="20">
        <v>83101</v>
      </c>
      <c r="G58" s="22" t="s">
        <v>109</v>
      </c>
      <c r="H58" s="23">
        <v>7000</v>
      </c>
      <c r="I58" s="23">
        <v>0</v>
      </c>
      <c r="J58" s="23">
        <v>7000</v>
      </c>
      <c r="K58" s="23">
        <v>0</v>
      </c>
      <c r="L58" s="23">
        <v>0</v>
      </c>
      <c r="M58" s="23">
        <v>0</v>
      </c>
      <c r="N58" s="23">
        <v>0</v>
      </c>
    </row>
    <row r="59" spans="1:14" x14ac:dyDescent="0.2">
      <c r="A59" s="21">
        <v>6</v>
      </c>
      <c r="B59" s="21">
        <v>3330</v>
      </c>
      <c r="C59" s="2" t="str">
        <f>VLOOKUP(B59,Hoja2!B:C,2,FALSE)</f>
        <v>TEATRO CALDERON</v>
      </c>
      <c r="D59" s="3" t="str">
        <f t="shared" si="0"/>
        <v>1</v>
      </c>
      <c r="E59" s="3" t="str">
        <f t="shared" si="1"/>
        <v>13</v>
      </c>
      <c r="F59" s="20">
        <v>13000</v>
      </c>
      <c r="G59" s="22" t="s">
        <v>62</v>
      </c>
      <c r="H59" s="23">
        <v>184695</v>
      </c>
      <c r="I59" s="23">
        <v>0</v>
      </c>
      <c r="J59" s="23">
        <v>184695</v>
      </c>
      <c r="K59" s="23">
        <v>174506</v>
      </c>
      <c r="L59" s="23">
        <v>174506</v>
      </c>
      <c r="M59" s="23">
        <v>91190.46</v>
      </c>
      <c r="N59" s="23">
        <v>91190.46</v>
      </c>
    </row>
    <row r="60" spans="1:14" x14ac:dyDescent="0.2">
      <c r="A60" s="21">
        <v>6</v>
      </c>
      <c r="B60" s="21">
        <v>3330</v>
      </c>
      <c r="C60" s="2" t="str">
        <f>VLOOKUP(B60,Hoja2!B:C,2,FALSE)</f>
        <v>TEATRO CALDERON</v>
      </c>
      <c r="D60" s="3" t="str">
        <f t="shared" si="0"/>
        <v>1</v>
      </c>
      <c r="E60" s="3" t="str">
        <f t="shared" si="1"/>
        <v>13</v>
      </c>
      <c r="F60" s="20">
        <v>13002</v>
      </c>
      <c r="G60" s="22" t="s">
        <v>63</v>
      </c>
      <c r="H60" s="23">
        <v>163834</v>
      </c>
      <c r="I60" s="23">
        <v>0</v>
      </c>
      <c r="J60" s="23">
        <v>163834</v>
      </c>
      <c r="K60" s="23">
        <v>166243</v>
      </c>
      <c r="L60" s="23">
        <v>166243</v>
      </c>
      <c r="M60" s="23">
        <v>92010.55</v>
      </c>
      <c r="N60" s="23">
        <v>92010.55</v>
      </c>
    </row>
    <row r="61" spans="1:14" x14ac:dyDescent="0.2">
      <c r="A61" s="21">
        <v>6</v>
      </c>
      <c r="B61" s="21">
        <v>3330</v>
      </c>
      <c r="C61" s="2" t="str">
        <f>VLOOKUP(B61,Hoja2!B:C,2,FALSE)</f>
        <v>TEATRO CALDERON</v>
      </c>
      <c r="D61" s="3" t="str">
        <f t="shared" si="0"/>
        <v>1</v>
      </c>
      <c r="E61" s="3" t="str">
        <f t="shared" si="1"/>
        <v>13</v>
      </c>
      <c r="F61" s="20">
        <v>131</v>
      </c>
      <c r="G61" s="22" t="s">
        <v>64</v>
      </c>
      <c r="H61" s="23">
        <v>39707</v>
      </c>
      <c r="I61" s="23">
        <v>0</v>
      </c>
      <c r="J61" s="23">
        <v>39707</v>
      </c>
      <c r="K61" s="23">
        <v>35400</v>
      </c>
      <c r="L61" s="23">
        <v>35400</v>
      </c>
      <c r="M61" s="23">
        <v>13343.43</v>
      </c>
      <c r="N61" s="23">
        <v>13343.43</v>
      </c>
    </row>
    <row r="62" spans="1:14" x14ac:dyDescent="0.2">
      <c r="A62" s="21">
        <v>6</v>
      </c>
      <c r="B62" s="21">
        <v>3330</v>
      </c>
      <c r="C62" s="2" t="str">
        <f>VLOOKUP(B62,Hoja2!B:C,2,FALSE)</f>
        <v>TEATRO CALDERON</v>
      </c>
      <c r="D62" s="3" t="str">
        <f t="shared" si="0"/>
        <v>1</v>
      </c>
      <c r="E62" s="3" t="str">
        <f t="shared" si="1"/>
        <v>15</v>
      </c>
      <c r="F62" s="20">
        <v>150</v>
      </c>
      <c r="G62" s="22" t="s">
        <v>65</v>
      </c>
      <c r="H62" s="23">
        <v>1855</v>
      </c>
      <c r="I62" s="23">
        <v>0</v>
      </c>
      <c r="J62" s="23">
        <v>1855</v>
      </c>
      <c r="K62" s="23">
        <v>1855</v>
      </c>
      <c r="L62" s="23">
        <v>1855</v>
      </c>
      <c r="M62" s="23">
        <v>1800</v>
      </c>
      <c r="N62" s="23">
        <v>1800</v>
      </c>
    </row>
    <row r="63" spans="1:14" x14ac:dyDescent="0.2">
      <c r="A63" s="21">
        <v>6</v>
      </c>
      <c r="B63" s="21">
        <v>3330</v>
      </c>
      <c r="C63" s="2" t="str">
        <f>VLOOKUP(B63,Hoja2!B:C,2,FALSE)</f>
        <v>TEATRO CALDERON</v>
      </c>
      <c r="D63" s="3" t="str">
        <f t="shared" si="0"/>
        <v>2</v>
      </c>
      <c r="E63" s="3" t="str">
        <f t="shared" si="1"/>
        <v>20</v>
      </c>
      <c r="F63" s="20">
        <v>203</v>
      </c>
      <c r="G63" s="22" t="s">
        <v>71</v>
      </c>
      <c r="H63" s="23">
        <v>15000</v>
      </c>
      <c r="I63" s="23">
        <v>0</v>
      </c>
      <c r="J63" s="23">
        <v>15000</v>
      </c>
      <c r="K63" s="23">
        <v>3232.92</v>
      </c>
      <c r="L63" s="23">
        <v>3232.92</v>
      </c>
      <c r="M63" s="23">
        <v>593.95000000000005</v>
      </c>
      <c r="N63" s="23">
        <v>593.95000000000005</v>
      </c>
    </row>
    <row r="64" spans="1:14" x14ac:dyDescent="0.2">
      <c r="A64" s="21">
        <v>6</v>
      </c>
      <c r="B64" s="21">
        <v>3330</v>
      </c>
      <c r="C64" s="2" t="str">
        <f>VLOOKUP(B64,Hoja2!B:C,2,FALSE)</f>
        <v>TEATRO CALDERON</v>
      </c>
      <c r="D64" s="3" t="str">
        <f t="shared" si="0"/>
        <v>2</v>
      </c>
      <c r="E64" s="3" t="str">
        <f t="shared" si="1"/>
        <v>21</v>
      </c>
      <c r="F64" s="20">
        <v>212</v>
      </c>
      <c r="G64" s="22" t="s">
        <v>74</v>
      </c>
      <c r="H64" s="23">
        <v>10000</v>
      </c>
      <c r="I64" s="23">
        <v>30000</v>
      </c>
      <c r="J64" s="23">
        <v>40000</v>
      </c>
      <c r="K64" s="23">
        <v>1633.5</v>
      </c>
      <c r="L64" s="23">
        <v>1633.5</v>
      </c>
      <c r="M64" s="23">
        <v>777.06</v>
      </c>
      <c r="N64" s="23">
        <v>777.06</v>
      </c>
    </row>
    <row r="65" spans="1:14" x14ac:dyDescent="0.2">
      <c r="A65" s="21">
        <v>6</v>
      </c>
      <c r="B65" s="21">
        <v>3330</v>
      </c>
      <c r="C65" s="2" t="str">
        <f>VLOOKUP(B65,Hoja2!B:C,2,FALSE)</f>
        <v>TEATRO CALDERON</v>
      </c>
      <c r="D65" s="3" t="str">
        <f t="shared" ref="D65:D128" si="2">LEFT(F65,1)</f>
        <v>2</v>
      </c>
      <c r="E65" s="3" t="str">
        <f t="shared" ref="E65:E128" si="3">LEFT(F65,2)</f>
        <v>21</v>
      </c>
      <c r="F65" s="20">
        <v>213</v>
      </c>
      <c r="G65" s="22" t="s">
        <v>75</v>
      </c>
      <c r="H65" s="23">
        <v>94177</v>
      </c>
      <c r="I65" s="23">
        <v>0</v>
      </c>
      <c r="J65" s="23">
        <v>94177</v>
      </c>
      <c r="K65" s="23">
        <v>82123.509999999995</v>
      </c>
      <c r="L65" s="23">
        <v>82123.509999999995</v>
      </c>
      <c r="M65" s="23">
        <v>28873.82</v>
      </c>
      <c r="N65" s="23">
        <v>28873.82</v>
      </c>
    </row>
    <row r="66" spans="1:14" x14ac:dyDescent="0.2">
      <c r="A66" s="21">
        <v>6</v>
      </c>
      <c r="B66" s="21">
        <v>3330</v>
      </c>
      <c r="C66" s="2" t="str">
        <f>VLOOKUP(B66,Hoja2!B:C,2,FALSE)</f>
        <v>TEATRO CALDERON</v>
      </c>
      <c r="D66" s="3" t="str">
        <f t="shared" si="2"/>
        <v>2</v>
      </c>
      <c r="E66" s="3" t="str">
        <f t="shared" si="3"/>
        <v>22</v>
      </c>
      <c r="F66" s="20">
        <v>22000</v>
      </c>
      <c r="G66" s="22" t="s">
        <v>79</v>
      </c>
      <c r="H66" s="23">
        <v>6000</v>
      </c>
      <c r="I66" s="23">
        <v>0</v>
      </c>
      <c r="J66" s="23">
        <v>6000</v>
      </c>
      <c r="K66" s="23">
        <v>0</v>
      </c>
      <c r="L66" s="23">
        <v>0</v>
      </c>
      <c r="M66" s="23">
        <v>0</v>
      </c>
      <c r="N66" s="23">
        <v>0</v>
      </c>
    </row>
    <row r="67" spans="1:14" x14ac:dyDescent="0.2">
      <c r="A67" s="21">
        <v>6</v>
      </c>
      <c r="B67" s="21">
        <v>3330</v>
      </c>
      <c r="C67" s="2" t="str">
        <f>VLOOKUP(B67,Hoja2!B:C,2,FALSE)</f>
        <v>TEATRO CALDERON</v>
      </c>
      <c r="D67" s="3" t="str">
        <f t="shared" si="2"/>
        <v>2</v>
      </c>
      <c r="E67" s="3" t="str">
        <f t="shared" si="3"/>
        <v>22</v>
      </c>
      <c r="F67" s="20">
        <v>22001</v>
      </c>
      <c r="G67" s="22" t="s">
        <v>80</v>
      </c>
      <c r="H67" s="23">
        <v>1000</v>
      </c>
      <c r="I67" s="23">
        <v>0</v>
      </c>
      <c r="J67" s="23">
        <v>1000</v>
      </c>
      <c r="K67" s="23">
        <v>1319.47</v>
      </c>
      <c r="L67" s="23">
        <v>1319.47</v>
      </c>
      <c r="M67" s="23">
        <v>1305.25</v>
      </c>
      <c r="N67" s="23">
        <v>1305.25</v>
      </c>
    </row>
    <row r="68" spans="1:14" x14ac:dyDescent="0.2">
      <c r="A68" s="21">
        <v>6</v>
      </c>
      <c r="B68" s="21">
        <v>3330</v>
      </c>
      <c r="C68" s="2" t="str">
        <f>VLOOKUP(B68,Hoja2!B:C,2,FALSE)</f>
        <v>TEATRO CALDERON</v>
      </c>
      <c r="D68" s="3" t="str">
        <f t="shared" si="2"/>
        <v>2</v>
      </c>
      <c r="E68" s="3" t="str">
        <f t="shared" si="3"/>
        <v>22</v>
      </c>
      <c r="F68" s="20">
        <v>22100</v>
      </c>
      <c r="G68" s="22" t="s">
        <v>82</v>
      </c>
      <c r="H68" s="23">
        <v>125000</v>
      </c>
      <c r="I68" s="23">
        <v>0</v>
      </c>
      <c r="J68" s="23">
        <v>125000</v>
      </c>
      <c r="K68" s="23">
        <v>125434.42</v>
      </c>
      <c r="L68" s="23">
        <v>125434.42</v>
      </c>
      <c r="M68" s="23">
        <v>61321.97</v>
      </c>
      <c r="N68" s="23">
        <v>61321.97</v>
      </c>
    </row>
    <row r="69" spans="1:14" x14ac:dyDescent="0.2">
      <c r="A69" s="21">
        <v>6</v>
      </c>
      <c r="B69" s="21">
        <v>3330</v>
      </c>
      <c r="C69" s="2" t="str">
        <f>VLOOKUP(B69,Hoja2!B:C,2,FALSE)</f>
        <v>TEATRO CALDERON</v>
      </c>
      <c r="D69" s="3" t="str">
        <f t="shared" si="2"/>
        <v>2</v>
      </c>
      <c r="E69" s="3" t="str">
        <f t="shared" si="3"/>
        <v>22</v>
      </c>
      <c r="F69" s="20">
        <v>22102</v>
      </c>
      <c r="G69" s="22" t="s">
        <v>84</v>
      </c>
      <c r="H69" s="23">
        <v>57000</v>
      </c>
      <c r="I69" s="23">
        <v>0</v>
      </c>
      <c r="J69" s="23">
        <v>57000</v>
      </c>
      <c r="K69" s="23">
        <v>57000</v>
      </c>
      <c r="L69" s="23">
        <v>57000</v>
      </c>
      <c r="M69" s="23">
        <v>32981.410000000003</v>
      </c>
      <c r="N69" s="23">
        <v>30774.51</v>
      </c>
    </row>
    <row r="70" spans="1:14" x14ac:dyDescent="0.2">
      <c r="A70" s="21">
        <v>6</v>
      </c>
      <c r="B70" s="21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22</v>
      </c>
      <c r="F70" s="20">
        <v>22199</v>
      </c>
      <c r="G70" s="22" t="s">
        <v>88</v>
      </c>
      <c r="H70" s="23">
        <v>35000</v>
      </c>
      <c r="I70" s="23">
        <v>0</v>
      </c>
      <c r="J70" s="23">
        <v>35000</v>
      </c>
      <c r="K70" s="23">
        <v>40101.69</v>
      </c>
      <c r="L70" s="23">
        <v>40101.69</v>
      </c>
      <c r="M70" s="23">
        <v>13726.11</v>
      </c>
      <c r="N70" s="23">
        <v>13726.11</v>
      </c>
    </row>
    <row r="71" spans="1:14" x14ac:dyDescent="0.2">
      <c r="A71" s="21">
        <v>6</v>
      </c>
      <c r="B71" s="21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22</v>
      </c>
      <c r="F71" s="20">
        <v>22200</v>
      </c>
      <c r="G71" s="22" t="s">
        <v>89</v>
      </c>
      <c r="H71" s="23">
        <v>1000</v>
      </c>
      <c r="I71" s="23">
        <v>0</v>
      </c>
      <c r="J71" s="23">
        <v>1000</v>
      </c>
      <c r="K71" s="23">
        <v>0</v>
      </c>
      <c r="L71" s="23">
        <v>0</v>
      </c>
      <c r="M71" s="23">
        <v>0</v>
      </c>
      <c r="N71" s="23">
        <v>0</v>
      </c>
    </row>
    <row r="72" spans="1:14" x14ac:dyDescent="0.2">
      <c r="A72" s="21">
        <v>6</v>
      </c>
      <c r="B72" s="21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22</v>
      </c>
      <c r="F72" s="20">
        <v>22203</v>
      </c>
      <c r="G72" s="22" t="s">
        <v>91</v>
      </c>
      <c r="H72" s="23">
        <v>1000</v>
      </c>
      <c r="I72" s="23">
        <v>0</v>
      </c>
      <c r="J72" s="23">
        <v>1000</v>
      </c>
      <c r="K72" s="23">
        <v>810.06</v>
      </c>
      <c r="L72" s="23">
        <v>810.06</v>
      </c>
      <c r="M72" s="23">
        <v>448.82</v>
      </c>
      <c r="N72" s="23">
        <v>448.82</v>
      </c>
    </row>
    <row r="73" spans="1:14" x14ac:dyDescent="0.2">
      <c r="A73" s="21">
        <v>6</v>
      </c>
      <c r="B73" s="21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22</v>
      </c>
      <c r="F73" s="20">
        <v>223</v>
      </c>
      <c r="G73" s="22" t="s">
        <v>92</v>
      </c>
      <c r="H73" s="23">
        <v>19000</v>
      </c>
      <c r="I73" s="23">
        <v>30000</v>
      </c>
      <c r="J73" s="23">
        <v>49000</v>
      </c>
      <c r="K73" s="23">
        <v>7405.2</v>
      </c>
      <c r="L73" s="23">
        <v>7405.2</v>
      </c>
      <c r="M73" s="23">
        <v>6699.98</v>
      </c>
      <c r="N73" s="23">
        <v>6699.98</v>
      </c>
    </row>
    <row r="74" spans="1:14" x14ac:dyDescent="0.2">
      <c r="A74" s="21">
        <v>6</v>
      </c>
      <c r="B74" s="21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22</v>
      </c>
      <c r="F74" s="20">
        <v>224</v>
      </c>
      <c r="G74" s="22" t="s">
        <v>93</v>
      </c>
      <c r="H74" s="23">
        <v>35000</v>
      </c>
      <c r="I74" s="23">
        <v>0</v>
      </c>
      <c r="J74" s="23">
        <v>35000</v>
      </c>
      <c r="K74" s="23">
        <v>540.75</v>
      </c>
      <c r="L74" s="23">
        <v>540.75</v>
      </c>
      <c r="M74" s="23">
        <v>540.75</v>
      </c>
      <c r="N74" s="23">
        <v>540.75</v>
      </c>
    </row>
    <row r="75" spans="1:14" x14ac:dyDescent="0.2">
      <c r="A75" s="21">
        <v>6</v>
      </c>
      <c r="B75" s="21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0">
        <v>22601</v>
      </c>
      <c r="G75" s="22" t="s">
        <v>94</v>
      </c>
      <c r="H75" s="23">
        <v>1000</v>
      </c>
      <c r="I75" s="23">
        <v>0</v>
      </c>
      <c r="J75" s="23">
        <v>1000</v>
      </c>
      <c r="K75" s="23">
        <v>70.67</v>
      </c>
      <c r="L75" s="23">
        <v>70.67</v>
      </c>
      <c r="M75" s="23">
        <v>70.67</v>
      </c>
      <c r="N75" s="23">
        <v>70.67</v>
      </c>
    </row>
    <row r="76" spans="1:14" x14ac:dyDescent="0.2">
      <c r="A76" s="21">
        <v>6</v>
      </c>
      <c r="B76" s="21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20">
        <v>22602</v>
      </c>
      <c r="G76" s="22" t="s">
        <v>95</v>
      </c>
      <c r="H76" s="23">
        <v>0</v>
      </c>
      <c r="I76" s="23">
        <v>0</v>
      </c>
      <c r="J76" s="23">
        <v>0</v>
      </c>
      <c r="K76" s="23">
        <v>24990</v>
      </c>
      <c r="L76" s="23">
        <v>24990</v>
      </c>
      <c r="M76" s="23">
        <v>7646.77</v>
      </c>
      <c r="N76" s="23">
        <v>7646.77</v>
      </c>
    </row>
    <row r="77" spans="1:14" x14ac:dyDescent="0.2">
      <c r="A77" s="21">
        <v>6</v>
      </c>
      <c r="B77" s="21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0">
        <v>22606</v>
      </c>
      <c r="G77" s="22" t="s">
        <v>110</v>
      </c>
      <c r="H77" s="23">
        <v>22000</v>
      </c>
      <c r="I77" s="23">
        <v>0</v>
      </c>
      <c r="J77" s="23">
        <v>22000</v>
      </c>
      <c r="K77" s="23">
        <v>24636.65</v>
      </c>
      <c r="L77" s="23">
        <v>24636.65</v>
      </c>
      <c r="M77" s="23">
        <v>20506.650000000001</v>
      </c>
      <c r="N77" s="23">
        <v>14456.65</v>
      </c>
    </row>
    <row r="78" spans="1:14" x14ac:dyDescent="0.2">
      <c r="A78" s="21">
        <v>6</v>
      </c>
      <c r="B78" s="21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0">
        <v>22609</v>
      </c>
      <c r="G78" s="22" t="s">
        <v>111</v>
      </c>
      <c r="H78" s="23">
        <v>1318800</v>
      </c>
      <c r="I78" s="23">
        <v>335000</v>
      </c>
      <c r="J78" s="23">
        <v>1653800</v>
      </c>
      <c r="K78" s="23">
        <v>1269785.2</v>
      </c>
      <c r="L78" s="23">
        <v>1269785.2</v>
      </c>
      <c r="M78" s="23">
        <v>1205794.32</v>
      </c>
      <c r="N78" s="23">
        <v>1199689.32</v>
      </c>
    </row>
    <row r="79" spans="1:14" x14ac:dyDescent="0.2">
      <c r="A79" s="21">
        <v>6</v>
      </c>
      <c r="B79" s="21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0">
        <v>22699</v>
      </c>
      <c r="G79" s="22" t="s">
        <v>98</v>
      </c>
      <c r="H79" s="23">
        <v>120000</v>
      </c>
      <c r="I79" s="23">
        <v>70000</v>
      </c>
      <c r="J79" s="23">
        <v>190000</v>
      </c>
      <c r="K79" s="23">
        <v>138544.76</v>
      </c>
      <c r="L79" s="23">
        <v>138544.76</v>
      </c>
      <c r="M79" s="23">
        <v>124662.13</v>
      </c>
      <c r="N79" s="23">
        <v>117477.05</v>
      </c>
    </row>
    <row r="80" spans="1:14" x14ac:dyDescent="0.2">
      <c r="A80" s="21">
        <v>6</v>
      </c>
      <c r="B80" s="21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0">
        <v>22700</v>
      </c>
      <c r="G80" s="22" t="s">
        <v>99</v>
      </c>
      <c r="H80" s="23">
        <v>110000</v>
      </c>
      <c r="I80" s="23">
        <v>0</v>
      </c>
      <c r="J80" s="23">
        <v>110000</v>
      </c>
      <c r="K80" s="23">
        <v>108942.04</v>
      </c>
      <c r="L80" s="23">
        <v>108942.04</v>
      </c>
      <c r="M80" s="23">
        <v>52706.32</v>
      </c>
      <c r="N80" s="23">
        <v>52706.32</v>
      </c>
    </row>
    <row r="81" spans="1:14" x14ac:dyDescent="0.2">
      <c r="A81" s="21">
        <v>6</v>
      </c>
      <c r="B81" s="21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0">
        <v>22701</v>
      </c>
      <c r="G81" s="22" t="s">
        <v>100</v>
      </c>
      <c r="H81" s="23">
        <v>181705</v>
      </c>
      <c r="I81" s="23">
        <v>0</v>
      </c>
      <c r="J81" s="23">
        <v>181705</v>
      </c>
      <c r="K81" s="23">
        <v>161240.92000000001</v>
      </c>
      <c r="L81" s="23">
        <v>161240.92000000001</v>
      </c>
      <c r="M81" s="23">
        <v>72074.17</v>
      </c>
      <c r="N81" s="23">
        <v>72074.17</v>
      </c>
    </row>
    <row r="82" spans="1:14" x14ac:dyDescent="0.2">
      <c r="A82" s="21">
        <v>6</v>
      </c>
      <c r="B82" s="21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0">
        <v>22706</v>
      </c>
      <c r="G82" s="22" t="s">
        <v>101</v>
      </c>
      <c r="H82" s="23">
        <v>1000</v>
      </c>
      <c r="I82" s="23">
        <v>28000</v>
      </c>
      <c r="J82" s="23">
        <v>29000</v>
      </c>
      <c r="K82" s="23">
        <v>0</v>
      </c>
      <c r="L82" s="23">
        <v>0</v>
      </c>
      <c r="M82" s="23">
        <v>0</v>
      </c>
      <c r="N82" s="23">
        <v>0</v>
      </c>
    </row>
    <row r="83" spans="1:14" x14ac:dyDescent="0.2">
      <c r="A83" s="21">
        <v>6</v>
      </c>
      <c r="B83" s="21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0">
        <v>22799</v>
      </c>
      <c r="G83" s="22" t="s">
        <v>102</v>
      </c>
      <c r="H83" s="23">
        <v>500000</v>
      </c>
      <c r="I83" s="23">
        <v>70000</v>
      </c>
      <c r="J83" s="23">
        <v>570000</v>
      </c>
      <c r="K83" s="23">
        <v>580100.43000000005</v>
      </c>
      <c r="L83" s="23">
        <v>515988.58</v>
      </c>
      <c r="M83" s="23">
        <v>280985.98</v>
      </c>
      <c r="N83" s="23">
        <v>272896.59000000003</v>
      </c>
    </row>
    <row r="84" spans="1:14" x14ac:dyDescent="0.2">
      <c r="A84" s="21">
        <v>6</v>
      </c>
      <c r="B84" s="21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23</v>
      </c>
      <c r="F84" s="20">
        <v>23020</v>
      </c>
      <c r="G84" s="22" t="s">
        <v>103</v>
      </c>
      <c r="H84" s="23">
        <v>300</v>
      </c>
      <c r="I84" s="23">
        <v>0</v>
      </c>
      <c r="J84" s="23">
        <v>300</v>
      </c>
      <c r="K84" s="23">
        <v>187</v>
      </c>
      <c r="L84" s="23">
        <v>187</v>
      </c>
      <c r="M84" s="23">
        <v>187</v>
      </c>
      <c r="N84" s="23">
        <v>187</v>
      </c>
    </row>
    <row r="85" spans="1:14" x14ac:dyDescent="0.2">
      <c r="A85" s="21">
        <v>6</v>
      </c>
      <c r="B85" s="21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23</v>
      </c>
      <c r="F85" s="20">
        <v>23120</v>
      </c>
      <c r="G85" s="22" t="s">
        <v>104</v>
      </c>
      <c r="H85" s="23">
        <v>300</v>
      </c>
      <c r="I85" s="23">
        <v>0</v>
      </c>
      <c r="J85" s="23">
        <v>300</v>
      </c>
      <c r="K85" s="23">
        <v>0</v>
      </c>
      <c r="L85" s="23">
        <v>0</v>
      </c>
      <c r="M85" s="23">
        <v>0</v>
      </c>
      <c r="N85" s="23">
        <v>0</v>
      </c>
    </row>
    <row r="86" spans="1:14" x14ac:dyDescent="0.2">
      <c r="A86" s="21">
        <v>6</v>
      </c>
      <c r="B86" s="21">
        <v>3330</v>
      </c>
      <c r="C86" s="2" t="str">
        <f>VLOOKUP(B86,Hoja2!B:C,2,FALSE)</f>
        <v>TEATRO CALDERON</v>
      </c>
      <c r="D86" s="3" t="str">
        <f t="shared" si="2"/>
        <v>4</v>
      </c>
      <c r="E86" s="3" t="str">
        <f t="shared" si="3"/>
        <v>48</v>
      </c>
      <c r="F86" s="20">
        <v>481</v>
      </c>
      <c r="G86" s="22" t="s">
        <v>112</v>
      </c>
      <c r="H86" s="23">
        <v>23000</v>
      </c>
      <c r="I86" s="23">
        <v>0</v>
      </c>
      <c r="J86" s="23">
        <v>23000</v>
      </c>
      <c r="K86" s="23">
        <v>0</v>
      </c>
      <c r="L86" s="23">
        <v>0</v>
      </c>
      <c r="M86" s="23">
        <v>0</v>
      </c>
      <c r="N86" s="23">
        <v>0</v>
      </c>
    </row>
    <row r="87" spans="1:14" x14ac:dyDescent="0.2">
      <c r="A87" s="21">
        <v>6</v>
      </c>
      <c r="B87" s="21">
        <v>3331</v>
      </c>
      <c r="C87" s="2" t="str">
        <f>VLOOKUP(B87,Hoja2!B:C,2,FALSE)</f>
        <v>MUSEOS Y ARTES PLÁSTICAS</v>
      </c>
      <c r="D87" s="3" t="str">
        <f t="shared" si="2"/>
        <v>1</v>
      </c>
      <c r="E87" s="3" t="str">
        <f t="shared" si="3"/>
        <v>12</v>
      </c>
      <c r="F87" s="20">
        <v>12003</v>
      </c>
      <c r="G87" s="22" t="s">
        <v>56</v>
      </c>
      <c r="H87" s="23">
        <v>11830</v>
      </c>
      <c r="I87" s="23">
        <v>0</v>
      </c>
      <c r="J87" s="23">
        <v>11830</v>
      </c>
      <c r="K87" s="23">
        <v>11889</v>
      </c>
      <c r="L87" s="23">
        <v>11889</v>
      </c>
      <c r="M87" s="23">
        <v>5849.3</v>
      </c>
      <c r="N87" s="23">
        <v>5849.3</v>
      </c>
    </row>
    <row r="88" spans="1:14" x14ac:dyDescent="0.2">
      <c r="A88" s="21">
        <v>6</v>
      </c>
      <c r="B88" s="21">
        <v>3331</v>
      </c>
      <c r="C88" s="2" t="str">
        <f>VLOOKUP(B88,Hoja2!B:C,2,FALSE)</f>
        <v>MUSEOS Y ARTES PLÁSTICAS</v>
      </c>
      <c r="D88" s="3" t="str">
        <f t="shared" si="2"/>
        <v>1</v>
      </c>
      <c r="E88" s="3" t="str">
        <f t="shared" si="3"/>
        <v>12</v>
      </c>
      <c r="F88" s="20">
        <v>12006</v>
      </c>
      <c r="G88" s="22" t="s">
        <v>58</v>
      </c>
      <c r="H88" s="23">
        <v>4762</v>
      </c>
      <c r="I88" s="23">
        <v>0</v>
      </c>
      <c r="J88" s="23">
        <v>4762</v>
      </c>
      <c r="K88" s="23">
        <v>4661</v>
      </c>
      <c r="L88" s="23">
        <v>4661</v>
      </c>
      <c r="M88" s="23">
        <v>2259.91</v>
      </c>
      <c r="N88" s="23">
        <v>2259.91</v>
      </c>
    </row>
    <row r="89" spans="1:14" x14ac:dyDescent="0.2">
      <c r="A89" s="21">
        <v>6</v>
      </c>
      <c r="B89" s="21">
        <v>3331</v>
      </c>
      <c r="C89" s="2" t="str">
        <f>VLOOKUP(B89,Hoja2!B:C,2,FALSE)</f>
        <v>MUSEOS Y ARTES PLÁSTICAS</v>
      </c>
      <c r="D89" s="3" t="str">
        <f t="shared" si="2"/>
        <v>1</v>
      </c>
      <c r="E89" s="3" t="str">
        <f t="shared" si="3"/>
        <v>12</v>
      </c>
      <c r="F89" s="20">
        <v>12100</v>
      </c>
      <c r="G89" s="22" t="s">
        <v>59</v>
      </c>
      <c r="H89" s="23">
        <v>7368</v>
      </c>
      <c r="I89" s="23">
        <v>0</v>
      </c>
      <c r="J89" s="23">
        <v>7368</v>
      </c>
      <c r="K89" s="23">
        <v>7388</v>
      </c>
      <c r="L89" s="23">
        <v>7388</v>
      </c>
      <c r="M89" s="23">
        <v>3642.76</v>
      </c>
      <c r="N89" s="23">
        <v>3642.76</v>
      </c>
    </row>
    <row r="90" spans="1:14" x14ac:dyDescent="0.2">
      <c r="A90" s="21">
        <v>6</v>
      </c>
      <c r="B90" s="21">
        <v>3331</v>
      </c>
      <c r="C90" s="2" t="str">
        <f>VLOOKUP(B90,Hoja2!B:C,2,FALSE)</f>
        <v>MUSEOS Y ARTES PLÁSTICAS</v>
      </c>
      <c r="D90" s="3" t="str">
        <f t="shared" si="2"/>
        <v>1</v>
      </c>
      <c r="E90" s="3" t="str">
        <f t="shared" si="3"/>
        <v>12</v>
      </c>
      <c r="F90" s="20">
        <v>12101</v>
      </c>
      <c r="G90" s="22" t="s">
        <v>60</v>
      </c>
      <c r="H90" s="23">
        <v>14581</v>
      </c>
      <c r="I90" s="23">
        <v>0</v>
      </c>
      <c r="J90" s="23">
        <v>14581</v>
      </c>
      <c r="K90" s="23">
        <v>14670</v>
      </c>
      <c r="L90" s="23">
        <v>14670</v>
      </c>
      <c r="M90" s="23">
        <v>7209.6</v>
      </c>
      <c r="N90" s="23">
        <v>7209.6</v>
      </c>
    </row>
    <row r="91" spans="1:14" x14ac:dyDescent="0.2">
      <c r="A91" s="21">
        <v>6</v>
      </c>
      <c r="B91" s="21">
        <v>3331</v>
      </c>
      <c r="C91" s="2" t="str">
        <f>VLOOKUP(B91,Hoja2!B:C,2,FALSE)</f>
        <v>MUSEOS Y ARTES PLÁSTICAS</v>
      </c>
      <c r="D91" s="3" t="str">
        <f t="shared" si="2"/>
        <v>1</v>
      </c>
      <c r="E91" s="3" t="str">
        <f t="shared" si="3"/>
        <v>12</v>
      </c>
      <c r="F91" s="20">
        <v>12103</v>
      </c>
      <c r="G91" s="22" t="s">
        <v>61</v>
      </c>
      <c r="H91" s="23">
        <v>2375</v>
      </c>
      <c r="I91" s="23">
        <v>0</v>
      </c>
      <c r="J91" s="23">
        <v>2375</v>
      </c>
      <c r="K91" s="23">
        <v>2300</v>
      </c>
      <c r="L91" s="23">
        <v>2300</v>
      </c>
      <c r="M91" s="23">
        <v>1197.81</v>
      </c>
      <c r="N91" s="23">
        <v>1197.81</v>
      </c>
    </row>
    <row r="92" spans="1:14" x14ac:dyDescent="0.2">
      <c r="A92" s="21">
        <v>6</v>
      </c>
      <c r="B92" s="21">
        <v>3331</v>
      </c>
      <c r="C92" s="2" t="str">
        <f>VLOOKUP(B92,Hoja2!B:C,2,FALSE)</f>
        <v>MUSEOS Y ARTES PLÁSTICAS</v>
      </c>
      <c r="D92" s="3" t="str">
        <f t="shared" si="2"/>
        <v>1</v>
      </c>
      <c r="E92" s="3" t="str">
        <f t="shared" si="3"/>
        <v>13</v>
      </c>
      <c r="F92" s="20">
        <v>13000</v>
      </c>
      <c r="G92" s="22" t="s">
        <v>62</v>
      </c>
      <c r="H92" s="23">
        <v>18988</v>
      </c>
      <c r="I92" s="23">
        <v>0</v>
      </c>
      <c r="J92" s="23">
        <v>18988</v>
      </c>
      <c r="K92" s="23">
        <v>19567</v>
      </c>
      <c r="L92" s="23">
        <v>19567</v>
      </c>
      <c r="M92" s="23">
        <v>9578.7199999999993</v>
      </c>
      <c r="N92" s="23">
        <v>9578.7199999999993</v>
      </c>
    </row>
    <row r="93" spans="1:14" x14ac:dyDescent="0.2">
      <c r="A93" s="21">
        <v>6</v>
      </c>
      <c r="B93" s="21">
        <v>3331</v>
      </c>
      <c r="C93" s="2" t="str">
        <f>VLOOKUP(B93,Hoja2!B:C,2,FALSE)</f>
        <v>MUSEOS Y ARTES PLÁSTICAS</v>
      </c>
      <c r="D93" s="3" t="str">
        <f t="shared" si="2"/>
        <v>1</v>
      </c>
      <c r="E93" s="3" t="str">
        <f t="shared" si="3"/>
        <v>13</v>
      </c>
      <c r="F93" s="20">
        <v>13002</v>
      </c>
      <c r="G93" s="22" t="s">
        <v>63</v>
      </c>
      <c r="H93" s="23">
        <v>20659</v>
      </c>
      <c r="I93" s="23">
        <v>0</v>
      </c>
      <c r="J93" s="23">
        <v>20659</v>
      </c>
      <c r="K93" s="23">
        <v>22098</v>
      </c>
      <c r="L93" s="23">
        <v>22098</v>
      </c>
      <c r="M93" s="23">
        <v>10819.68</v>
      </c>
      <c r="N93" s="23">
        <v>10819.68</v>
      </c>
    </row>
    <row r="94" spans="1:14" x14ac:dyDescent="0.2">
      <c r="A94" s="21">
        <v>6</v>
      </c>
      <c r="B94" s="21">
        <v>3331</v>
      </c>
      <c r="C94" s="2" t="str">
        <f>VLOOKUP(B94,Hoja2!B:C,2,FALSE)</f>
        <v>MUSEOS Y ARTES PLÁSTICAS</v>
      </c>
      <c r="D94" s="3" t="str">
        <f t="shared" si="2"/>
        <v>1</v>
      </c>
      <c r="E94" s="3" t="str">
        <f t="shared" si="3"/>
        <v>15</v>
      </c>
      <c r="F94" s="20">
        <v>150</v>
      </c>
      <c r="G94" s="22" t="s">
        <v>65</v>
      </c>
      <c r="H94" s="23">
        <v>464</v>
      </c>
      <c r="I94" s="23">
        <v>0</v>
      </c>
      <c r="J94" s="23">
        <v>464</v>
      </c>
      <c r="K94" s="23">
        <v>464</v>
      </c>
      <c r="L94" s="23">
        <v>464</v>
      </c>
      <c r="M94" s="23">
        <v>436.25</v>
      </c>
      <c r="N94" s="23">
        <v>436.25</v>
      </c>
    </row>
    <row r="95" spans="1:14" x14ac:dyDescent="0.2">
      <c r="A95" s="21">
        <v>6</v>
      </c>
      <c r="B95" s="21">
        <v>3331</v>
      </c>
      <c r="C95" s="2" t="str">
        <f>VLOOKUP(B95,Hoja2!B:C,2,FALSE)</f>
        <v>MUSEOS Y ARTES PLÁSTICAS</v>
      </c>
      <c r="D95" s="3" t="str">
        <f t="shared" si="2"/>
        <v>2</v>
      </c>
      <c r="E95" s="3" t="str">
        <f t="shared" si="3"/>
        <v>20</v>
      </c>
      <c r="F95" s="20">
        <v>205</v>
      </c>
      <c r="G95" s="22" t="s">
        <v>72</v>
      </c>
      <c r="H95" s="23">
        <v>2000</v>
      </c>
      <c r="I95" s="23">
        <v>0</v>
      </c>
      <c r="J95" s="23">
        <v>2000</v>
      </c>
      <c r="K95" s="23">
        <v>0</v>
      </c>
      <c r="L95" s="23">
        <v>0</v>
      </c>
      <c r="M95" s="23">
        <v>0</v>
      </c>
      <c r="N95" s="23">
        <v>0</v>
      </c>
    </row>
    <row r="96" spans="1:14" x14ac:dyDescent="0.2">
      <c r="A96" s="21">
        <v>6</v>
      </c>
      <c r="B96" s="21">
        <v>3331</v>
      </c>
      <c r="C96" s="2" t="str">
        <f>VLOOKUP(B96,Hoja2!B:C,2,FALSE)</f>
        <v>MUSEOS Y ARTES PLÁSTICAS</v>
      </c>
      <c r="D96" s="3" t="str">
        <f t="shared" si="2"/>
        <v>2</v>
      </c>
      <c r="E96" s="3" t="str">
        <f t="shared" si="3"/>
        <v>20</v>
      </c>
      <c r="F96" s="20">
        <v>208</v>
      </c>
      <c r="G96" s="22" t="s">
        <v>73</v>
      </c>
      <c r="H96" s="23">
        <v>1000</v>
      </c>
      <c r="I96" s="23">
        <v>0</v>
      </c>
      <c r="J96" s="23">
        <v>1000</v>
      </c>
      <c r="K96" s="23">
        <v>0</v>
      </c>
      <c r="L96" s="23">
        <v>0</v>
      </c>
      <c r="M96" s="23">
        <v>0</v>
      </c>
      <c r="N96" s="23">
        <v>0</v>
      </c>
    </row>
    <row r="97" spans="1:14" x14ac:dyDescent="0.2">
      <c r="A97" s="21">
        <v>6</v>
      </c>
      <c r="B97" s="21">
        <v>3331</v>
      </c>
      <c r="C97" s="2" t="str">
        <f>VLOOKUP(B97,Hoja2!B:C,2,FALSE)</f>
        <v>MUSEOS Y ARTES PLÁSTICAS</v>
      </c>
      <c r="D97" s="3" t="str">
        <f t="shared" si="2"/>
        <v>2</v>
      </c>
      <c r="E97" s="3" t="str">
        <f t="shared" si="3"/>
        <v>21</v>
      </c>
      <c r="F97" s="20">
        <v>212</v>
      </c>
      <c r="G97" s="22" t="s">
        <v>74</v>
      </c>
      <c r="H97" s="23">
        <v>2000</v>
      </c>
      <c r="I97" s="23">
        <v>0</v>
      </c>
      <c r="J97" s="23">
        <v>2000</v>
      </c>
      <c r="K97" s="23">
        <v>5270.09</v>
      </c>
      <c r="L97" s="23">
        <v>5270.09</v>
      </c>
      <c r="M97" s="23">
        <v>4898.87</v>
      </c>
      <c r="N97" s="23">
        <v>4898.87</v>
      </c>
    </row>
    <row r="98" spans="1:14" x14ac:dyDescent="0.2">
      <c r="A98" s="21">
        <v>6</v>
      </c>
      <c r="B98" s="21">
        <v>3331</v>
      </c>
      <c r="C98" s="2" t="str">
        <f>VLOOKUP(B98,Hoja2!B:C,2,FALSE)</f>
        <v>MUSEOS Y ARTES PLÁSTICAS</v>
      </c>
      <c r="D98" s="3" t="str">
        <f t="shared" si="2"/>
        <v>2</v>
      </c>
      <c r="E98" s="3" t="str">
        <f t="shared" si="3"/>
        <v>22</v>
      </c>
      <c r="F98" s="20">
        <v>223</v>
      </c>
      <c r="G98" s="22" t="s">
        <v>92</v>
      </c>
      <c r="H98" s="23">
        <v>80000</v>
      </c>
      <c r="I98" s="23">
        <v>30000</v>
      </c>
      <c r="J98" s="23">
        <v>110000</v>
      </c>
      <c r="K98" s="23">
        <v>59228.9</v>
      </c>
      <c r="L98" s="23">
        <v>59228.9</v>
      </c>
      <c r="M98" s="23">
        <v>40524.79</v>
      </c>
      <c r="N98" s="23">
        <v>40524.79</v>
      </c>
    </row>
    <row r="99" spans="1:14" x14ac:dyDescent="0.2">
      <c r="A99" s="21">
        <v>6</v>
      </c>
      <c r="B99" s="21">
        <v>3331</v>
      </c>
      <c r="C99" s="2" t="str">
        <f>VLOOKUP(B99,Hoja2!B:C,2,FALSE)</f>
        <v>MUSEOS Y ARTES PLÁSTICAS</v>
      </c>
      <c r="D99" s="3" t="str">
        <f t="shared" si="2"/>
        <v>2</v>
      </c>
      <c r="E99" s="3" t="str">
        <f t="shared" si="3"/>
        <v>22</v>
      </c>
      <c r="F99" s="20">
        <v>224</v>
      </c>
      <c r="G99" s="22" t="s">
        <v>93</v>
      </c>
      <c r="H99" s="23">
        <v>10000</v>
      </c>
      <c r="I99" s="23">
        <v>0</v>
      </c>
      <c r="J99" s="23">
        <v>10000</v>
      </c>
      <c r="K99" s="23">
        <v>6168.21</v>
      </c>
      <c r="L99" s="23">
        <v>6168.21</v>
      </c>
      <c r="M99" s="23">
        <v>3506.13</v>
      </c>
      <c r="N99" s="23">
        <v>3506.13</v>
      </c>
    </row>
    <row r="100" spans="1:14" x14ac:dyDescent="0.2">
      <c r="A100" s="21">
        <v>6</v>
      </c>
      <c r="B100" s="21">
        <v>3331</v>
      </c>
      <c r="C100" s="2" t="str">
        <f>VLOOKUP(B100,Hoja2!B:C,2,FALSE)</f>
        <v>MUSEOS Y ARTES PLÁSTICAS</v>
      </c>
      <c r="D100" s="3" t="str">
        <f t="shared" si="2"/>
        <v>2</v>
      </c>
      <c r="E100" s="3" t="str">
        <f t="shared" si="3"/>
        <v>22</v>
      </c>
      <c r="F100" s="20">
        <v>22602</v>
      </c>
      <c r="G100" s="22" t="s">
        <v>95</v>
      </c>
      <c r="H100" s="23">
        <v>3000</v>
      </c>
      <c r="I100" s="23">
        <v>0</v>
      </c>
      <c r="J100" s="23">
        <v>3000</v>
      </c>
      <c r="K100" s="23">
        <v>4364</v>
      </c>
      <c r="L100" s="23">
        <v>4364</v>
      </c>
      <c r="M100" s="23">
        <v>3686.92</v>
      </c>
      <c r="N100" s="23">
        <v>3686.92</v>
      </c>
    </row>
    <row r="101" spans="1:14" x14ac:dyDescent="0.2">
      <c r="A101" s="21">
        <v>6</v>
      </c>
      <c r="B101" s="21">
        <v>3331</v>
      </c>
      <c r="C101" s="2" t="str">
        <f>VLOOKUP(B101,Hoja2!B:C,2,FALSE)</f>
        <v>MUSEOS Y ARTES PLÁSTICAS</v>
      </c>
      <c r="D101" s="3" t="str">
        <f t="shared" si="2"/>
        <v>2</v>
      </c>
      <c r="E101" s="3" t="str">
        <f t="shared" si="3"/>
        <v>22</v>
      </c>
      <c r="F101" s="20">
        <v>22606</v>
      </c>
      <c r="G101" s="22" t="s">
        <v>110</v>
      </c>
      <c r="H101" s="23">
        <v>500</v>
      </c>
      <c r="I101" s="23">
        <v>0</v>
      </c>
      <c r="J101" s="23">
        <v>500</v>
      </c>
      <c r="K101" s="23">
        <v>0</v>
      </c>
      <c r="L101" s="23">
        <v>0</v>
      </c>
      <c r="M101" s="23">
        <v>0</v>
      </c>
      <c r="N101" s="23">
        <v>0</v>
      </c>
    </row>
    <row r="102" spans="1:14" x14ac:dyDescent="0.2">
      <c r="A102" s="21">
        <v>6</v>
      </c>
      <c r="B102" s="21">
        <v>3331</v>
      </c>
      <c r="C102" s="2" t="str">
        <f>VLOOKUP(B102,Hoja2!B:C,2,FALSE)</f>
        <v>MUSEOS Y ARTES PLÁSTICAS</v>
      </c>
      <c r="D102" s="3" t="str">
        <f t="shared" si="2"/>
        <v>2</v>
      </c>
      <c r="E102" s="3" t="str">
        <f t="shared" si="3"/>
        <v>22</v>
      </c>
      <c r="F102" s="20">
        <v>22609</v>
      </c>
      <c r="G102" s="22" t="s">
        <v>111</v>
      </c>
      <c r="H102" s="23">
        <v>91100</v>
      </c>
      <c r="I102" s="23">
        <v>93432.8</v>
      </c>
      <c r="J102" s="23">
        <v>184532.8</v>
      </c>
      <c r="K102" s="23">
        <v>164500.45000000001</v>
      </c>
      <c r="L102" s="23">
        <v>164500.45000000001</v>
      </c>
      <c r="M102" s="23">
        <v>106935.33</v>
      </c>
      <c r="N102" s="23">
        <v>103090.83</v>
      </c>
    </row>
    <row r="103" spans="1:14" x14ac:dyDescent="0.2">
      <c r="A103" s="21">
        <v>6</v>
      </c>
      <c r="B103" s="21">
        <v>3331</v>
      </c>
      <c r="C103" s="2" t="str">
        <f>VLOOKUP(B103,Hoja2!B:C,2,FALSE)</f>
        <v>MUSEOS Y ARTES PLÁSTICAS</v>
      </c>
      <c r="D103" s="3" t="str">
        <f t="shared" si="2"/>
        <v>2</v>
      </c>
      <c r="E103" s="3" t="str">
        <f t="shared" si="3"/>
        <v>22</v>
      </c>
      <c r="F103" s="20">
        <v>22699</v>
      </c>
      <c r="G103" s="22" t="s">
        <v>98</v>
      </c>
      <c r="H103" s="23">
        <v>10000</v>
      </c>
      <c r="I103" s="23">
        <v>0</v>
      </c>
      <c r="J103" s="23">
        <v>10000</v>
      </c>
      <c r="K103" s="23">
        <v>22441.9</v>
      </c>
      <c r="L103" s="23">
        <v>22441.9</v>
      </c>
      <c r="M103" s="23">
        <v>13623.84</v>
      </c>
      <c r="N103" s="23">
        <v>13623.84</v>
      </c>
    </row>
    <row r="104" spans="1:14" x14ac:dyDescent="0.2">
      <c r="A104" s="21">
        <v>6</v>
      </c>
      <c r="B104" s="21">
        <v>3331</v>
      </c>
      <c r="C104" s="2" t="str">
        <f>VLOOKUP(B104,Hoja2!B:C,2,FALSE)</f>
        <v>MUSEOS Y ARTES PLÁSTICAS</v>
      </c>
      <c r="D104" s="3" t="str">
        <f t="shared" si="2"/>
        <v>2</v>
      </c>
      <c r="E104" s="3" t="str">
        <f t="shared" si="3"/>
        <v>22</v>
      </c>
      <c r="F104" s="20">
        <v>22706</v>
      </c>
      <c r="G104" s="22" t="s">
        <v>101</v>
      </c>
      <c r="H104" s="23">
        <v>6000</v>
      </c>
      <c r="I104" s="23">
        <v>0</v>
      </c>
      <c r="J104" s="23">
        <v>6000</v>
      </c>
      <c r="K104" s="23">
        <v>2468.4</v>
      </c>
      <c r="L104" s="23">
        <v>2468.4</v>
      </c>
      <c r="M104" s="23">
        <v>0</v>
      </c>
      <c r="N104" s="23">
        <v>0</v>
      </c>
    </row>
    <row r="105" spans="1:14" x14ac:dyDescent="0.2">
      <c r="A105" s="21">
        <v>6</v>
      </c>
      <c r="B105" s="21">
        <v>3331</v>
      </c>
      <c r="C105" s="2" t="str">
        <f>VLOOKUP(B105,Hoja2!B:C,2,FALSE)</f>
        <v>MUSEOS Y ARTES PLÁSTICAS</v>
      </c>
      <c r="D105" s="3" t="str">
        <f t="shared" si="2"/>
        <v>2</v>
      </c>
      <c r="E105" s="3" t="str">
        <f t="shared" si="3"/>
        <v>22</v>
      </c>
      <c r="F105" s="20">
        <v>22799</v>
      </c>
      <c r="G105" s="22" t="s">
        <v>102</v>
      </c>
      <c r="H105" s="23">
        <v>327000</v>
      </c>
      <c r="I105" s="23">
        <v>40000</v>
      </c>
      <c r="J105" s="23">
        <v>367000</v>
      </c>
      <c r="K105" s="23">
        <v>413221.54</v>
      </c>
      <c r="L105" s="23">
        <v>413221.54</v>
      </c>
      <c r="M105" s="23">
        <v>191893.64</v>
      </c>
      <c r="N105" s="23">
        <v>186027.98</v>
      </c>
    </row>
    <row r="106" spans="1:14" x14ac:dyDescent="0.2">
      <c r="A106" s="21">
        <v>6</v>
      </c>
      <c r="B106" s="21">
        <v>3331</v>
      </c>
      <c r="C106" s="2" t="str">
        <f>VLOOKUP(B106,Hoja2!B:C,2,FALSE)</f>
        <v>MUSEOS Y ARTES PLÁSTICAS</v>
      </c>
      <c r="D106" s="3" t="str">
        <f t="shared" si="2"/>
        <v>2</v>
      </c>
      <c r="E106" s="3" t="str">
        <f t="shared" si="3"/>
        <v>23</v>
      </c>
      <c r="F106" s="20">
        <v>23020</v>
      </c>
      <c r="G106" s="22" t="s">
        <v>103</v>
      </c>
      <c r="H106" s="23">
        <v>500</v>
      </c>
      <c r="I106" s="23">
        <v>0</v>
      </c>
      <c r="J106" s="23">
        <v>500</v>
      </c>
      <c r="K106" s="23">
        <v>0</v>
      </c>
      <c r="L106" s="23">
        <v>0</v>
      </c>
      <c r="M106" s="23">
        <v>0</v>
      </c>
      <c r="N106" s="23">
        <v>0</v>
      </c>
    </row>
    <row r="107" spans="1:14" x14ac:dyDescent="0.2">
      <c r="A107" s="21">
        <v>6</v>
      </c>
      <c r="B107" s="21">
        <v>3331</v>
      </c>
      <c r="C107" s="2" t="str">
        <f>VLOOKUP(B107,Hoja2!B:C,2,FALSE)</f>
        <v>MUSEOS Y ARTES PLÁSTICAS</v>
      </c>
      <c r="D107" s="3" t="str">
        <f t="shared" si="2"/>
        <v>2</v>
      </c>
      <c r="E107" s="3" t="str">
        <f t="shared" si="3"/>
        <v>23</v>
      </c>
      <c r="F107" s="20">
        <v>23120</v>
      </c>
      <c r="G107" s="22" t="s">
        <v>104</v>
      </c>
      <c r="H107" s="23">
        <v>500</v>
      </c>
      <c r="I107" s="23">
        <v>0</v>
      </c>
      <c r="J107" s="23">
        <v>500</v>
      </c>
      <c r="K107" s="23">
        <v>0</v>
      </c>
      <c r="L107" s="23">
        <v>0</v>
      </c>
      <c r="M107" s="23">
        <v>0</v>
      </c>
      <c r="N107" s="23">
        <v>0</v>
      </c>
    </row>
    <row r="108" spans="1:14" x14ac:dyDescent="0.2">
      <c r="A108" s="21">
        <v>6</v>
      </c>
      <c r="B108" s="21">
        <v>3331</v>
      </c>
      <c r="C108" s="2" t="str">
        <f>VLOOKUP(B108,Hoja2!B:C,2,FALSE)</f>
        <v>MUSEOS Y ARTES PLÁSTICAS</v>
      </c>
      <c r="D108" s="3" t="str">
        <f t="shared" si="2"/>
        <v>4</v>
      </c>
      <c r="E108" s="3" t="str">
        <f t="shared" si="3"/>
        <v>48</v>
      </c>
      <c r="F108" s="20">
        <v>481</v>
      </c>
      <c r="G108" s="22" t="s">
        <v>112</v>
      </c>
      <c r="H108" s="23">
        <v>0</v>
      </c>
      <c r="I108" s="23">
        <v>9400</v>
      </c>
      <c r="J108" s="23">
        <v>9400</v>
      </c>
      <c r="K108" s="23">
        <v>6100</v>
      </c>
      <c r="L108" s="23">
        <v>6100</v>
      </c>
      <c r="M108" s="23">
        <v>6100</v>
      </c>
      <c r="N108" s="23">
        <v>6100</v>
      </c>
    </row>
    <row r="109" spans="1:14" x14ac:dyDescent="0.2">
      <c r="A109" s="21">
        <v>6</v>
      </c>
      <c r="B109" s="21">
        <v>3331</v>
      </c>
      <c r="C109" s="2" t="str">
        <f>VLOOKUP(B109,Hoja2!B:C,2,FALSE)</f>
        <v>MUSEOS Y ARTES PLÁSTICAS</v>
      </c>
      <c r="D109" s="3" t="str">
        <f t="shared" si="2"/>
        <v>4</v>
      </c>
      <c r="E109" s="3" t="str">
        <f t="shared" si="3"/>
        <v>48</v>
      </c>
      <c r="F109" s="20">
        <v>489</v>
      </c>
      <c r="G109" s="22" t="s">
        <v>113</v>
      </c>
      <c r="H109" s="23">
        <v>0</v>
      </c>
      <c r="I109" s="23">
        <v>3000</v>
      </c>
      <c r="J109" s="23">
        <v>3000</v>
      </c>
      <c r="K109" s="23">
        <v>3000</v>
      </c>
      <c r="L109" s="23">
        <v>3000</v>
      </c>
      <c r="M109" s="23">
        <v>3000</v>
      </c>
      <c r="N109" s="23">
        <v>3000</v>
      </c>
    </row>
    <row r="110" spans="1:14" x14ac:dyDescent="0.2">
      <c r="A110" s="21">
        <v>6</v>
      </c>
      <c r="B110" s="21">
        <v>3332</v>
      </c>
      <c r="C110" s="2" t="str">
        <f>VLOOKUP(B110,Hoja2!B:C,2,FALSE)</f>
        <v>PATIO HERRERIANO</v>
      </c>
      <c r="D110" s="3" t="str">
        <f t="shared" si="2"/>
        <v>1</v>
      </c>
      <c r="E110" s="3" t="str">
        <f t="shared" si="3"/>
        <v>13</v>
      </c>
      <c r="F110" s="20">
        <v>13000</v>
      </c>
      <c r="G110" s="22" t="s">
        <v>62</v>
      </c>
      <c r="H110" s="23">
        <v>172569</v>
      </c>
      <c r="I110" s="23">
        <v>0</v>
      </c>
      <c r="J110" s="23">
        <v>172569</v>
      </c>
      <c r="K110" s="23">
        <v>174261</v>
      </c>
      <c r="L110" s="23">
        <v>174261</v>
      </c>
      <c r="M110" s="23">
        <v>85268.84</v>
      </c>
      <c r="N110" s="23">
        <v>85268.84</v>
      </c>
    </row>
    <row r="111" spans="1:14" x14ac:dyDescent="0.2">
      <c r="A111" s="21">
        <v>6</v>
      </c>
      <c r="B111" s="21">
        <v>3332</v>
      </c>
      <c r="C111" s="2" t="str">
        <f>VLOOKUP(B111,Hoja2!B:C,2,FALSE)</f>
        <v>PATIO HERRERIANO</v>
      </c>
      <c r="D111" s="3" t="str">
        <f t="shared" si="2"/>
        <v>1</v>
      </c>
      <c r="E111" s="3" t="str">
        <f t="shared" si="3"/>
        <v>13</v>
      </c>
      <c r="F111" s="20">
        <v>13002</v>
      </c>
      <c r="G111" s="22" t="s">
        <v>63</v>
      </c>
      <c r="H111" s="23">
        <v>135242</v>
      </c>
      <c r="I111" s="23">
        <v>0</v>
      </c>
      <c r="J111" s="23">
        <v>135242</v>
      </c>
      <c r="K111" s="23">
        <v>141341</v>
      </c>
      <c r="L111" s="23">
        <v>141341</v>
      </c>
      <c r="M111" s="23">
        <v>72143</v>
      </c>
      <c r="N111" s="23">
        <v>72143</v>
      </c>
    </row>
    <row r="112" spans="1:14" x14ac:dyDescent="0.2">
      <c r="A112" s="21">
        <v>6</v>
      </c>
      <c r="B112" s="21">
        <v>3332</v>
      </c>
      <c r="C112" s="2" t="str">
        <f>VLOOKUP(B112,Hoja2!B:C,2,FALSE)</f>
        <v>PATIO HERRERIANO</v>
      </c>
      <c r="D112" s="3" t="str">
        <f t="shared" si="2"/>
        <v>1</v>
      </c>
      <c r="E112" s="3" t="str">
        <f t="shared" si="3"/>
        <v>15</v>
      </c>
      <c r="F112" s="20">
        <v>150</v>
      </c>
      <c r="G112" s="22" t="s">
        <v>65</v>
      </c>
      <c r="H112" s="23">
        <v>1623</v>
      </c>
      <c r="I112" s="23">
        <v>0</v>
      </c>
      <c r="J112" s="23">
        <v>1623</v>
      </c>
      <c r="K112" s="23">
        <v>1623</v>
      </c>
      <c r="L112" s="23">
        <v>1623</v>
      </c>
      <c r="M112" s="23">
        <v>1575</v>
      </c>
      <c r="N112" s="23">
        <v>1575</v>
      </c>
    </row>
    <row r="113" spans="1:14" x14ac:dyDescent="0.2">
      <c r="A113" s="21">
        <v>6</v>
      </c>
      <c r="B113" s="21">
        <v>3332</v>
      </c>
      <c r="C113" s="2" t="str">
        <f>VLOOKUP(B113,Hoja2!B:C,2,FALSE)</f>
        <v>PATIO HERRERIANO</v>
      </c>
      <c r="D113" s="3" t="str">
        <f t="shared" si="2"/>
        <v>1</v>
      </c>
      <c r="E113" s="3" t="str">
        <f t="shared" si="3"/>
        <v>15</v>
      </c>
      <c r="F113" s="20">
        <v>151</v>
      </c>
      <c r="G113" s="22" t="s">
        <v>66</v>
      </c>
      <c r="H113" s="23">
        <v>5000</v>
      </c>
      <c r="I113" s="23">
        <v>0</v>
      </c>
      <c r="J113" s="23">
        <v>5000</v>
      </c>
      <c r="K113" s="23">
        <v>0</v>
      </c>
      <c r="L113" s="23">
        <v>0</v>
      </c>
      <c r="M113" s="23">
        <v>0</v>
      </c>
      <c r="N113" s="23">
        <v>0</v>
      </c>
    </row>
    <row r="114" spans="1:14" x14ac:dyDescent="0.2">
      <c r="A114" s="21">
        <v>6</v>
      </c>
      <c r="B114" s="21">
        <v>3332</v>
      </c>
      <c r="C114" s="2" t="str">
        <f>VLOOKUP(B114,Hoja2!B:C,2,FALSE)</f>
        <v>PATIO HERRERIANO</v>
      </c>
      <c r="D114" s="3" t="str">
        <f t="shared" si="2"/>
        <v>2</v>
      </c>
      <c r="E114" s="3" t="str">
        <f t="shared" si="3"/>
        <v>20</v>
      </c>
      <c r="F114" s="20">
        <v>203</v>
      </c>
      <c r="G114" s="22" t="s">
        <v>71</v>
      </c>
      <c r="H114" s="23">
        <v>10000</v>
      </c>
      <c r="I114" s="23">
        <v>10000</v>
      </c>
      <c r="J114" s="23">
        <v>20000</v>
      </c>
      <c r="K114" s="23">
        <v>5951.44</v>
      </c>
      <c r="L114" s="23">
        <v>5951.44</v>
      </c>
      <c r="M114" s="23">
        <v>1170.96</v>
      </c>
      <c r="N114" s="23">
        <v>1170.96</v>
      </c>
    </row>
    <row r="115" spans="1:14" x14ac:dyDescent="0.2">
      <c r="A115" s="21">
        <v>6</v>
      </c>
      <c r="B115" s="21">
        <v>3332</v>
      </c>
      <c r="C115" s="2" t="str">
        <f>VLOOKUP(B115,Hoja2!B:C,2,FALSE)</f>
        <v>PATIO HERRERIANO</v>
      </c>
      <c r="D115" s="3" t="str">
        <f t="shared" si="2"/>
        <v>2</v>
      </c>
      <c r="E115" s="3" t="str">
        <f t="shared" si="3"/>
        <v>20</v>
      </c>
      <c r="F115" s="20">
        <v>208</v>
      </c>
      <c r="G115" s="22" t="s">
        <v>73</v>
      </c>
      <c r="H115" s="23">
        <v>100</v>
      </c>
      <c r="I115" s="23">
        <v>0</v>
      </c>
      <c r="J115" s="23">
        <v>100</v>
      </c>
      <c r="K115" s="23">
        <v>0</v>
      </c>
      <c r="L115" s="23">
        <v>0</v>
      </c>
      <c r="M115" s="23">
        <v>0</v>
      </c>
      <c r="N115" s="23">
        <v>0</v>
      </c>
    </row>
    <row r="116" spans="1:14" x14ac:dyDescent="0.2">
      <c r="A116" s="21">
        <v>6</v>
      </c>
      <c r="B116" s="21">
        <v>3332</v>
      </c>
      <c r="C116" s="2" t="str">
        <f>VLOOKUP(B116,Hoja2!B:C,2,FALSE)</f>
        <v>PATIO HERRERIANO</v>
      </c>
      <c r="D116" s="3" t="str">
        <f t="shared" si="2"/>
        <v>2</v>
      </c>
      <c r="E116" s="3" t="str">
        <f t="shared" si="3"/>
        <v>21</v>
      </c>
      <c r="F116" s="20">
        <v>212</v>
      </c>
      <c r="G116" s="22" t="s">
        <v>74</v>
      </c>
      <c r="H116" s="23">
        <v>15000</v>
      </c>
      <c r="I116" s="23">
        <v>0</v>
      </c>
      <c r="J116" s="23">
        <v>15000</v>
      </c>
      <c r="K116" s="23">
        <v>8060.42</v>
      </c>
      <c r="L116" s="23">
        <v>8060.42</v>
      </c>
      <c r="M116" s="23">
        <v>5350.33</v>
      </c>
      <c r="N116" s="23">
        <v>5350.33</v>
      </c>
    </row>
    <row r="117" spans="1:14" x14ac:dyDescent="0.2">
      <c r="A117" s="21">
        <v>6</v>
      </c>
      <c r="B117" s="21">
        <v>3332</v>
      </c>
      <c r="C117" s="2" t="str">
        <f>VLOOKUP(B117,Hoja2!B:C,2,FALSE)</f>
        <v>PATIO HERRERIANO</v>
      </c>
      <c r="D117" s="3" t="str">
        <f t="shared" si="2"/>
        <v>2</v>
      </c>
      <c r="E117" s="3" t="str">
        <f t="shared" si="3"/>
        <v>21</v>
      </c>
      <c r="F117" s="20">
        <v>213</v>
      </c>
      <c r="G117" s="22" t="s">
        <v>75</v>
      </c>
      <c r="H117" s="23">
        <v>90000</v>
      </c>
      <c r="I117" s="23">
        <v>0</v>
      </c>
      <c r="J117" s="23">
        <v>90000</v>
      </c>
      <c r="K117" s="23">
        <v>70771.5</v>
      </c>
      <c r="L117" s="23">
        <v>70771.5</v>
      </c>
      <c r="M117" s="23">
        <v>29441.71</v>
      </c>
      <c r="N117" s="23">
        <v>29441.71</v>
      </c>
    </row>
    <row r="118" spans="1:14" x14ac:dyDescent="0.2">
      <c r="A118" s="21">
        <v>6</v>
      </c>
      <c r="B118" s="21">
        <v>3332</v>
      </c>
      <c r="C118" s="2" t="str">
        <f>VLOOKUP(B118,Hoja2!B:C,2,FALSE)</f>
        <v>PATIO HERRERIANO</v>
      </c>
      <c r="D118" s="3" t="str">
        <f t="shared" si="2"/>
        <v>2</v>
      </c>
      <c r="E118" s="3" t="str">
        <f t="shared" si="3"/>
        <v>22</v>
      </c>
      <c r="F118" s="20">
        <v>22000</v>
      </c>
      <c r="G118" s="22" t="s">
        <v>79</v>
      </c>
      <c r="H118" s="23">
        <v>2000</v>
      </c>
      <c r="I118" s="23">
        <v>0</v>
      </c>
      <c r="J118" s="23">
        <v>2000</v>
      </c>
      <c r="K118" s="23">
        <v>16.940000000000001</v>
      </c>
      <c r="L118" s="23">
        <v>16.940000000000001</v>
      </c>
      <c r="M118" s="23">
        <v>16.940000000000001</v>
      </c>
      <c r="N118" s="23">
        <v>16.940000000000001</v>
      </c>
    </row>
    <row r="119" spans="1:14" x14ac:dyDescent="0.2">
      <c r="A119" s="21">
        <v>6</v>
      </c>
      <c r="B119" s="21">
        <v>3332</v>
      </c>
      <c r="C119" s="2" t="str">
        <f>VLOOKUP(B119,Hoja2!B:C,2,FALSE)</f>
        <v>PATIO HERRERIANO</v>
      </c>
      <c r="D119" s="3" t="str">
        <f t="shared" si="2"/>
        <v>2</v>
      </c>
      <c r="E119" s="3" t="str">
        <f t="shared" si="3"/>
        <v>22</v>
      </c>
      <c r="F119" s="20">
        <v>22001</v>
      </c>
      <c r="G119" s="22" t="s">
        <v>80</v>
      </c>
      <c r="H119" s="23">
        <v>8000</v>
      </c>
      <c r="I119" s="23">
        <v>0</v>
      </c>
      <c r="J119" s="23">
        <v>8000</v>
      </c>
      <c r="K119" s="23">
        <v>8195.14</v>
      </c>
      <c r="L119" s="23">
        <v>8195.14</v>
      </c>
      <c r="M119" s="23">
        <v>3212.94</v>
      </c>
      <c r="N119" s="23">
        <v>3212.94</v>
      </c>
    </row>
    <row r="120" spans="1:14" x14ac:dyDescent="0.2">
      <c r="A120" s="21">
        <v>6</v>
      </c>
      <c r="B120" s="21">
        <v>3332</v>
      </c>
      <c r="C120" s="2" t="str">
        <f>VLOOKUP(B120,Hoja2!B:C,2,FALSE)</f>
        <v>PATIO HERRERIANO</v>
      </c>
      <c r="D120" s="3" t="str">
        <f t="shared" si="2"/>
        <v>2</v>
      </c>
      <c r="E120" s="3" t="str">
        <f t="shared" si="3"/>
        <v>22</v>
      </c>
      <c r="F120" s="20">
        <v>22100</v>
      </c>
      <c r="G120" s="22" t="s">
        <v>82</v>
      </c>
      <c r="H120" s="23">
        <v>76000</v>
      </c>
      <c r="I120" s="23">
        <v>0</v>
      </c>
      <c r="J120" s="23">
        <v>76000</v>
      </c>
      <c r="K120" s="23">
        <v>80779.63</v>
      </c>
      <c r="L120" s="23">
        <v>80779.63</v>
      </c>
      <c r="M120" s="23">
        <v>40591.06</v>
      </c>
      <c r="N120" s="23">
        <v>40591.06</v>
      </c>
    </row>
    <row r="121" spans="1:14" x14ac:dyDescent="0.2">
      <c r="A121" s="21">
        <v>6</v>
      </c>
      <c r="B121" s="21">
        <v>3332</v>
      </c>
      <c r="C121" s="2" t="str">
        <f>VLOOKUP(B121,Hoja2!B:C,2,FALSE)</f>
        <v>PATIO HERRERIANO</v>
      </c>
      <c r="D121" s="3" t="str">
        <f t="shared" si="2"/>
        <v>2</v>
      </c>
      <c r="E121" s="3" t="str">
        <f t="shared" si="3"/>
        <v>22</v>
      </c>
      <c r="F121" s="20">
        <v>22102</v>
      </c>
      <c r="G121" s="22" t="s">
        <v>84</v>
      </c>
      <c r="H121" s="23">
        <v>32000</v>
      </c>
      <c r="I121" s="23">
        <v>0</v>
      </c>
      <c r="J121" s="23">
        <v>32000</v>
      </c>
      <c r="K121" s="23">
        <v>38972.839999999997</v>
      </c>
      <c r="L121" s="23">
        <v>38972.839999999997</v>
      </c>
      <c r="M121" s="23">
        <v>23201.84</v>
      </c>
      <c r="N121" s="23">
        <v>22877.79</v>
      </c>
    </row>
    <row r="122" spans="1:14" x14ac:dyDescent="0.2">
      <c r="A122" s="21">
        <v>6</v>
      </c>
      <c r="B122" s="21">
        <v>3332</v>
      </c>
      <c r="C122" s="2" t="str">
        <f>VLOOKUP(B122,Hoja2!B:C,2,FALSE)</f>
        <v>PATIO HERRERIANO</v>
      </c>
      <c r="D122" s="3" t="str">
        <f t="shared" si="2"/>
        <v>2</v>
      </c>
      <c r="E122" s="3" t="str">
        <f t="shared" si="3"/>
        <v>22</v>
      </c>
      <c r="F122" s="20">
        <v>22199</v>
      </c>
      <c r="G122" s="22" t="s">
        <v>88</v>
      </c>
      <c r="H122" s="23">
        <v>15000</v>
      </c>
      <c r="I122" s="23">
        <v>0</v>
      </c>
      <c r="J122" s="23">
        <v>15000</v>
      </c>
      <c r="K122" s="23">
        <v>27435.93</v>
      </c>
      <c r="L122" s="23">
        <v>27435.93</v>
      </c>
      <c r="M122" s="23">
        <v>10087.870000000001</v>
      </c>
      <c r="N122" s="23">
        <v>9984.81</v>
      </c>
    </row>
    <row r="123" spans="1:14" x14ac:dyDescent="0.2">
      <c r="A123" s="21">
        <v>6</v>
      </c>
      <c r="B123" s="21">
        <v>3332</v>
      </c>
      <c r="C123" s="2" t="str">
        <f>VLOOKUP(B123,Hoja2!B:C,2,FALSE)</f>
        <v>PATIO HERRERIANO</v>
      </c>
      <c r="D123" s="3" t="str">
        <f t="shared" si="2"/>
        <v>2</v>
      </c>
      <c r="E123" s="3" t="str">
        <f t="shared" si="3"/>
        <v>22</v>
      </c>
      <c r="F123" s="20">
        <v>22201</v>
      </c>
      <c r="G123" s="22" t="s">
        <v>90</v>
      </c>
      <c r="H123" s="23">
        <v>500</v>
      </c>
      <c r="I123" s="23">
        <v>0</v>
      </c>
      <c r="J123" s="23">
        <v>500</v>
      </c>
      <c r="K123" s="23">
        <v>1815</v>
      </c>
      <c r="L123" s="23">
        <v>1815</v>
      </c>
      <c r="M123" s="23">
        <v>144.37</v>
      </c>
      <c r="N123" s="23">
        <v>144.37</v>
      </c>
    </row>
    <row r="124" spans="1:14" x14ac:dyDescent="0.2">
      <c r="A124" s="21">
        <v>6</v>
      </c>
      <c r="B124" s="21">
        <v>3332</v>
      </c>
      <c r="C124" s="2" t="str">
        <f>VLOOKUP(B124,Hoja2!B:C,2,FALSE)</f>
        <v>PATIO HERRERIANO</v>
      </c>
      <c r="D124" s="3" t="str">
        <f t="shared" si="2"/>
        <v>2</v>
      </c>
      <c r="E124" s="3" t="str">
        <f t="shared" si="3"/>
        <v>22</v>
      </c>
      <c r="F124" s="20">
        <v>22203</v>
      </c>
      <c r="G124" s="22" t="s">
        <v>91</v>
      </c>
      <c r="H124" s="23">
        <v>2100</v>
      </c>
      <c r="I124" s="23">
        <v>0</v>
      </c>
      <c r="J124" s="23">
        <v>2100</v>
      </c>
      <c r="K124" s="23">
        <v>1490.37</v>
      </c>
      <c r="L124" s="23">
        <v>1490.37</v>
      </c>
      <c r="M124" s="23">
        <v>1417.95</v>
      </c>
      <c r="N124" s="23">
        <v>1417.95</v>
      </c>
    </row>
    <row r="125" spans="1:14" x14ac:dyDescent="0.2">
      <c r="A125" s="21">
        <v>6</v>
      </c>
      <c r="B125" s="21">
        <v>3332</v>
      </c>
      <c r="C125" s="2" t="str">
        <f>VLOOKUP(B125,Hoja2!B:C,2,FALSE)</f>
        <v>PATIO HERRERIANO</v>
      </c>
      <c r="D125" s="3" t="str">
        <f t="shared" si="2"/>
        <v>2</v>
      </c>
      <c r="E125" s="3" t="str">
        <f t="shared" si="3"/>
        <v>22</v>
      </c>
      <c r="F125" s="20">
        <v>223</v>
      </c>
      <c r="G125" s="22" t="s">
        <v>92</v>
      </c>
      <c r="H125" s="23">
        <v>85000</v>
      </c>
      <c r="I125" s="23">
        <v>15000</v>
      </c>
      <c r="J125" s="23">
        <v>100000</v>
      </c>
      <c r="K125" s="23">
        <v>74691.31</v>
      </c>
      <c r="L125" s="23">
        <v>74691.31</v>
      </c>
      <c r="M125" s="23">
        <v>57886.16</v>
      </c>
      <c r="N125" s="23">
        <v>57886.16</v>
      </c>
    </row>
    <row r="126" spans="1:14" x14ac:dyDescent="0.2">
      <c r="A126" s="21">
        <v>6</v>
      </c>
      <c r="B126" s="21">
        <v>3332</v>
      </c>
      <c r="C126" s="2" t="str">
        <f>VLOOKUP(B126,Hoja2!B:C,2,FALSE)</f>
        <v>PATIO HERRERIANO</v>
      </c>
      <c r="D126" s="3" t="str">
        <f t="shared" si="2"/>
        <v>2</v>
      </c>
      <c r="E126" s="3" t="str">
        <f t="shared" si="3"/>
        <v>22</v>
      </c>
      <c r="F126" s="20">
        <v>224</v>
      </c>
      <c r="G126" s="22" t="s">
        <v>93</v>
      </c>
      <c r="H126" s="23">
        <v>25000</v>
      </c>
      <c r="I126" s="23">
        <v>0</v>
      </c>
      <c r="J126" s="23">
        <v>25000</v>
      </c>
      <c r="K126" s="23">
        <v>18880.91</v>
      </c>
      <c r="L126" s="23">
        <v>18880.91</v>
      </c>
      <c r="M126" s="23">
        <v>18880.91</v>
      </c>
      <c r="N126" s="23">
        <v>18880.91</v>
      </c>
    </row>
    <row r="127" spans="1:14" x14ac:dyDescent="0.2">
      <c r="A127" s="21">
        <v>6</v>
      </c>
      <c r="B127" s="21">
        <v>3332</v>
      </c>
      <c r="C127" s="2" t="str">
        <f>VLOOKUP(B127,Hoja2!B:C,2,FALSE)</f>
        <v>PATIO HERRERIANO</v>
      </c>
      <c r="D127" s="3" t="str">
        <f t="shared" si="2"/>
        <v>2</v>
      </c>
      <c r="E127" s="3" t="str">
        <f t="shared" si="3"/>
        <v>22</v>
      </c>
      <c r="F127" s="20">
        <v>22601</v>
      </c>
      <c r="G127" s="22" t="s">
        <v>94</v>
      </c>
      <c r="H127" s="23">
        <v>1000</v>
      </c>
      <c r="I127" s="23">
        <v>0</v>
      </c>
      <c r="J127" s="23">
        <v>1000</v>
      </c>
      <c r="K127" s="23">
        <v>6965.81</v>
      </c>
      <c r="L127" s="23">
        <v>6965.81</v>
      </c>
      <c r="M127" s="23">
        <v>5086.3900000000003</v>
      </c>
      <c r="N127" s="23">
        <v>5086.3900000000003</v>
      </c>
    </row>
    <row r="128" spans="1:14" x14ac:dyDescent="0.2">
      <c r="A128" s="21">
        <v>6</v>
      </c>
      <c r="B128" s="21">
        <v>3332</v>
      </c>
      <c r="C128" s="2" t="str">
        <f>VLOOKUP(B128,Hoja2!B:C,2,FALSE)</f>
        <v>PATIO HERRERIANO</v>
      </c>
      <c r="D128" s="3" t="str">
        <f t="shared" si="2"/>
        <v>2</v>
      </c>
      <c r="E128" s="3" t="str">
        <f t="shared" si="3"/>
        <v>22</v>
      </c>
      <c r="F128" s="20">
        <v>22609</v>
      </c>
      <c r="G128" s="22" t="s">
        <v>111</v>
      </c>
      <c r="H128" s="23">
        <v>107000</v>
      </c>
      <c r="I128" s="23">
        <v>20000</v>
      </c>
      <c r="J128" s="23">
        <v>127000</v>
      </c>
      <c r="K128" s="23">
        <v>126741.41</v>
      </c>
      <c r="L128" s="23">
        <v>126741.41</v>
      </c>
      <c r="M128" s="23">
        <v>89422.94</v>
      </c>
      <c r="N128" s="23">
        <v>89222.94</v>
      </c>
    </row>
    <row r="129" spans="1:14" x14ac:dyDescent="0.2">
      <c r="A129" s="21">
        <v>6</v>
      </c>
      <c r="B129" s="21">
        <v>3332</v>
      </c>
      <c r="C129" s="2" t="str">
        <f>VLOOKUP(B129,Hoja2!B:C,2,FALSE)</f>
        <v>PATIO HERRERIANO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0">
        <v>22699</v>
      </c>
      <c r="G129" s="22" t="s">
        <v>98</v>
      </c>
      <c r="H129" s="23">
        <v>10000</v>
      </c>
      <c r="I129" s="23">
        <v>0</v>
      </c>
      <c r="J129" s="23">
        <v>10000</v>
      </c>
      <c r="K129" s="23">
        <v>18164.73</v>
      </c>
      <c r="L129" s="23">
        <v>18164.73</v>
      </c>
      <c r="M129" s="23">
        <v>9917.73</v>
      </c>
      <c r="N129" s="23">
        <v>8989.51</v>
      </c>
    </row>
    <row r="130" spans="1:14" x14ac:dyDescent="0.2">
      <c r="A130" s="21">
        <v>6</v>
      </c>
      <c r="B130" s="21">
        <v>3332</v>
      </c>
      <c r="C130" s="2" t="str">
        <f>VLOOKUP(B130,Hoja2!B:C,2,FALSE)</f>
        <v>PATIO HERRERIANO</v>
      </c>
      <c r="D130" s="3" t="str">
        <f t="shared" si="4"/>
        <v>2</v>
      </c>
      <c r="E130" s="3" t="str">
        <f t="shared" si="5"/>
        <v>22</v>
      </c>
      <c r="F130" s="20">
        <v>22700</v>
      </c>
      <c r="G130" s="22" t="s">
        <v>99</v>
      </c>
      <c r="H130" s="23">
        <v>75000</v>
      </c>
      <c r="I130" s="23">
        <v>0</v>
      </c>
      <c r="J130" s="23">
        <v>75000</v>
      </c>
      <c r="K130" s="23">
        <v>74622.42</v>
      </c>
      <c r="L130" s="23">
        <v>74622.42</v>
      </c>
      <c r="M130" s="23">
        <v>35781.43</v>
      </c>
      <c r="N130" s="23">
        <v>35781.43</v>
      </c>
    </row>
    <row r="131" spans="1:14" x14ac:dyDescent="0.2">
      <c r="A131" s="21">
        <v>6</v>
      </c>
      <c r="B131" s="21">
        <v>3332</v>
      </c>
      <c r="C131" s="2" t="str">
        <f>VLOOKUP(B131,Hoja2!B:C,2,FALSE)</f>
        <v>PATIO HERRERIANO</v>
      </c>
      <c r="D131" s="3" t="str">
        <f t="shared" si="4"/>
        <v>2</v>
      </c>
      <c r="E131" s="3" t="str">
        <f t="shared" si="5"/>
        <v>22</v>
      </c>
      <c r="F131" s="20">
        <v>22701</v>
      </c>
      <c r="G131" s="22" t="s">
        <v>100</v>
      </c>
      <c r="H131" s="23">
        <v>377000</v>
      </c>
      <c r="I131" s="23">
        <v>0</v>
      </c>
      <c r="J131" s="23">
        <v>377000</v>
      </c>
      <c r="K131" s="23">
        <v>328159.31</v>
      </c>
      <c r="L131" s="23">
        <v>328159.31</v>
      </c>
      <c r="M131" s="23">
        <v>147904.32000000001</v>
      </c>
      <c r="N131" s="23">
        <v>147904.32000000001</v>
      </c>
    </row>
    <row r="132" spans="1:14" x14ac:dyDescent="0.2">
      <c r="A132" s="21">
        <v>6</v>
      </c>
      <c r="B132" s="21">
        <v>3332</v>
      </c>
      <c r="C132" s="2" t="str">
        <f>VLOOKUP(B132,Hoja2!B:C,2,FALSE)</f>
        <v>PATIO HERRERIANO</v>
      </c>
      <c r="D132" s="3" t="str">
        <f t="shared" si="4"/>
        <v>2</v>
      </c>
      <c r="E132" s="3" t="str">
        <f t="shared" si="5"/>
        <v>22</v>
      </c>
      <c r="F132" s="20">
        <v>22706</v>
      </c>
      <c r="G132" s="22" t="s">
        <v>101</v>
      </c>
      <c r="H132" s="23">
        <v>15000</v>
      </c>
      <c r="I132" s="23">
        <v>25000</v>
      </c>
      <c r="J132" s="23">
        <v>40000</v>
      </c>
      <c r="K132" s="23">
        <v>34749.58</v>
      </c>
      <c r="L132" s="23">
        <v>34749.58</v>
      </c>
      <c r="M132" s="23">
        <v>28110.17</v>
      </c>
      <c r="N132" s="23">
        <v>26153.13</v>
      </c>
    </row>
    <row r="133" spans="1:14" x14ac:dyDescent="0.2">
      <c r="A133" s="21">
        <v>6</v>
      </c>
      <c r="B133" s="21">
        <v>3332</v>
      </c>
      <c r="C133" s="2" t="str">
        <f>VLOOKUP(B133,Hoja2!B:C,2,FALSE)</f>
        <v>PATIO HERRERIANO</v>
      </c>
      <c r="D133" s="3" t="str">
        <f t="shared" si="4"/>
        <v>2</v>
      </c>
      <c r="E133" s="3" t="str">
        <f t="shared" si="5"/>
        <v>22</v>
      </c>
      <c r="F133" s="20">
        <v>22799</v>
      </c>
      <c r="G133" s="22" t="s">
        <v>102</v>
      </c>
      <c r="H133" s="23">
        <v>479000</v>
      </c>
      <c r="I133" s="23">
        <v>95000</v>
      </c>
      <c r="J133" s="23">
        <v>574000</v>
      </c>
      <c r="K133" s="23">
        <v>484556.09</v>
      </c>
      <c r="L133" s="23">
        <v>484556.09</v>
      </c>
      <c r="M133" s="23">
        <v>275579.77</v>
      </c>
      <c r="N133" s="23">
        <v>275579.77</v>
      </c>
    </row>
    <row r="134" spans="1:14" x14ac:dyDescent="0.2">
      <c r="A134" s="21">
        <v>6</v>
      </c>
      <c r="B134" s="21">
        <v>3332</v>
      </c>
      <c r="C134" s="2" t="str">
        <f>VLOOKUP(B134,Hoja2!B:C,2,FALSE)</f>
        <v>PATIO HERRERIANO</v>
      </c>
      <c r="D134" s="3" t="str">
        <f t="shared" si="4"/>
        <v>4</v>
      </c>
      <c r="E134" s="3" t="str">
        <f t="shared" si="5"/>
        <v>48</v>
      </c>
      <c r="F134" s="20">
        <v>489</v>
      </c>
      <c r="G134" s="22" t="s">
        <v>113</v>
      </c>
      <c r="H134" s="23">
        <v>10000</v>
      </c>
      <c r="I134" s="23">
        <v>0</v>
      </c>
      <c r="J134" s="23">
        <v>10000</v>
      </c>
      <c r="K134" s="23">
        <v>795</v>
      </c>
      <c r="L134" s="23">
        <v>795</v>
      </c>
      <c r="M134" s="23">
        <v>795</v>
      </c>
      <c r="N134" s="23">
        <v>795</v>
      </c>
    </row>
    <row r="135" spans="1:14" x14ac:dyDescent="0.2">
      <c r="A135" s="21">
        <v>6</v>
      </c>
      <c r="B135" s="21">
        <v>3332</v>
      </c>
      <c r="C135" s="2" t="str">
        <f>VLOOKUP(B135,Hoja2!B:C,2,FALSE)</f>
        <v>PATIO HERRERIANO</v>
      </c>
      <c r="D135" s="3" t="str">
        <f t="shared" si="4"/>
        <v>9</v>
      </c>
      <c r="E135" s="3" t="str">
        <f t="shared" si="5"/>
        <v>91</v>
      </c>
      <c r="F135" s="20">
        <v>911</v>
      </c>
      <c r="G135" s="22" t="s">
        <v>114</v>
      </c>
      <c r="H135" s="23">
        <v>10417</v>
      </c>
      <c r="I135" s="23">
        <v>0</v>
      </c>
      <c r="J135" s="23">
        <v>10417</v>
      </c>
      <c r="K135" s="23">
        <v>0</v>
      </c>
      <c r="L135" s="23">
        <v>0</v>
      </c>
      <c r="M135" s="23">
        <v>0</v>
      </c>
      <c r="N135" s="23">
        <v>0</v>
      </c>
    </row>
    <row r="136" spans="1:14" x14ac:dyDescent="0.2">
      <c r="A136" s="21">
        <v>6</v>
      </c>
      <c r="B136" s="21">
        <v>3333</v>
      </c>
      <c r="C136" s="2" t="str">
        <f>VLOOKUP(B136,Hoja2!B:C,2,FALSE)</f>
        <v>MUSEO DE LA CIENCIA</v>
      </c>
      <c r="D136" s="3" t="str">
        <f t="shared" si="4"/>
        <v>1</v>
      </c>
      <c r="E136" s="3" t="str">
        <f t="shared" si="5"/>
        <v>13</v>
      </c>
      <c r="F136" s="20">
        <v>13000</v>
      </c>
      <c r="G136" s="22" t="s">
        <v>62</v>
      </c>
      <c r="H136" s="23">
        <v>198967</v>
      </c>
      <c r="I136" s="23">
        <v>0</v>
      </c>
      <c r="J136" s="23">
        <v>198967</v>
      </c>
      <c r="K136" s="23">
        <v>197462</v>
      </c>
      <c r="L136" s="23">
        <v>197462</v>
      </c>
      <c r="M136" s="23">
        <v>96081.21</v>
      </c>
      <c r="N136" s="23">
        <v>96081.21</v>
      </c>
    </row>
    <row r="137" spans="1:14" x14ac:dyDescent="0.2">
      <c r="A137" s="21">
        <v>6</v>
      </c>
      <c r="B137" s="21">
        <v>3333</v>
      </c>
      <c r="C137" s="2" t="str">
        <f>VLOOKUP(B137,Hoja2!B:C,2,FALSE)</f>
        <v>MUSEO DE LA CIENCIA</v>
      </c>
      <c r="D137" s="3" t="str">
        <f t="shared" si="4"/>
        <v>1</v>
      </c>
      <c r="E137" s="3" t="str">
        <f t="shared" si="5"/>
        <v>13</v>
      </c>
      <c r="F137" s="20">
        <v>13002</v>
      </c>
      <c r="G137" s="22" t="s">
        <v>63</v>
      </c>
      <c r="H137" s="23">
        <v>135522</v>
      </c>
      <c r="I137" s="23">
        <v>0</v>
      </c>
      <c r="J137" s="23">
        <v>135522</v>
      </c>
      <c r="K137" s="23">
        <v>139266</v>
      </c>
      <c r="L137" s="23">
        <v>139266</v>
      </c>
      <c r="M137" s="23">
        <v>68481.41</v>
      </c>
      <c r="N137" s="23">
        <v>68481.41</v>
      </c>
    </row>
    <row r="138" spans="1:14" x14ac:dyDescent="0.2">
      <c r="A138" s="21">
        <v>6</v>
      </c>
      <c r="B138" s="21">
        <v>3333</v>
      </c>
      <c r="C138" s="2" t="str">
        <f>VLOOKUP(B138,Hoja2!B:C,2,FALSE)</f>
        <v>MUSEO DE LA CIENCIA</v>
      </c>
      <c r="D138" s="3" t="str">
        <f t="shared" si="4"/>
        <v>1</v>
      </c>
      <c r="E138" s="3" t="str">
        <f t="shared" si="5"/>
        <v>15</v>
      </c>
      <c r="F138" s="20">
        <v>150</v>
      </c>
      <c r="G138" s="22" t="s">
        <v>65</v>
      </c>
      <c r="H138" s="23">
        <v>1623</v>
      </c>
      <c r="I138" s="23">
        <v>0</v>
      </c>
      <c r="J138" s="23">
        <v>1623</v>
      </c>
      <c r="K138" s="23">
        <v>1623</v>
      </c>
      <c r="L138" s="23">
        <v>1623</v>
      </c>
      <c r="M138" s="23">
        <v>1575</v>
      </c>
      <c r="N138" s="23">
        <v>1575</v>
      </c>
    </row>
    <row r="139" spans="1:14" x14ac:dyDescent="0.2">
      <c r="A139" s="21">
        <v>6</v>
      </c>
      <c r="B139" s="21">
        <v>3333</v>
      </c>
      <c r="C139" s="2" t="str">
        <f>VLOOKUP(B139,Hoja2!B:C,2,FALSE)</f>
        <v>MUSEO DE LA CIENCIA</v>
      </c>
      <c r="D139" s="3" t="str">
        <f t="shared" si="4"/>
        <v>2</v>
      </c>
      <c r="E139" s="3" t="str">
        <f t="shared" si="5"/>
        <v>20</v>
      </c>
      <c r="F139" s="20">
        <v>203</v>
      </c>
      <c r="G139" s="22" t="s">
        <v>71</v>
      </c>
      <c r="H139" s="23">
        <v>4200</v>
      </c>
      <c r="I139" s="23">
        <v>0</v>
      </c>
      <c r="J139" s="23">
        <v>4200</v>
      </c>
      <c r="K139" s="23">
        <v>4191.4399999999996</v>
      </c>
      <c r="L139" s="23">
        <v>4191.4399999999996</v>
      </c>
      <c r="M139" s="23">
        <v>723.59</v>
      </c>
      <c r="N139" s="23">
        <v>723.59</v>
      </c>
    </row>
    <row r="140" spans="1:14" x14ac:dyDescent="0.2">
      <c r="A140" s="21">
        <v>6</v>
      </c>
      <c r="B140" s="21">
        <v>3333</v>
      </c>
      <c r="C140" s="2" t="str">
        <f>VLOOKUP(B140,Hoja2!B:C,2,FALSE)</f>
        <v>MUSEO DE LA CIENCIA</v>
      </c>
      <c r="D140" s="3" t="str">
        <f t="shared" si="4"/>
        <v>2</v>
      </c>
      <c r="E140" s="3" t="str">
        <f t="shared" si="5"/>
        <v>21</v>
      </c>
      <c r="F140" s="20">
        <v>212</v>
      </c>
      <c r="G140" s="22" t="s">
        <v>74</v>
      </c>
      <c r="H140" s="23">
        <v>10000</v>
      </c>
      <c r="I140" s="23">
        <v>0</v>
      </c>
      <c r="J140" s="23">
        <v>10000</v>
      </c>
      <c r="K140" s="23">
        <v>9740.5</v>
      </c>
      <c r="L140" s="23">
        <v>9740.5</v>
      </c>
      <c r="M140" s="23">
        <v>1691.95</v>
      </c>
      <c r="N140" s="23">
        <v>943.12</v>
      </c>
    </row>
    <row r="141" spans="1:14" x14ac:dyDescent="0.2">
      <c r="A141" s="21">
        <v>6</v>
      </c>
      <c r="B141" s="21">
        <v>3333</v>
      </c>
      <c r="C141" s="2" t="str">
        <f>VLOOKUP(B141,Hoja2!B:C,2,FALSE)</f>
        <v>MUSEO DE LA CIENCIA</v>
      </c>
      <c r="D141" s="3" t="str">
        <f t="shared" si="4"/>
        <v>2</v>
      </c>
      <c r="E141" s="3" t="str">
        <f t="shared" si="5"/>
        <v>21</v>
      </c>
      <c r="F141" s="20">
        <v>213</v>
      </c>
      <c r="G141" s="22" t="s">
        <v>75</v>
      </c>
      <c r="H141" s="23">
        <v>131000</v>
      </c>
      <c r="I141" s="23">
        <v>0</v>
      </c>
      <c r="J141" s="23">
        <v>131000</v>
      </c>
      <c r="K141" s="23">
        <v>105349.93</v>
      </c>
      <c r="L141" s="23">
        <v>105349.93</v>
      </c>
      <c r="M141" s="23">
        <v>35429.15</v>
      </c>
      <c r="N141" s="23">
        <v>35429.15</v>
      </c>
    </row>
    <row r="142" spans="1:14" x14ac:dyDescent="0.2">
      <c r="A142" s="21">
        <v>6</v>
      </c>
      <c r="B142" s="21">
        <v>3333</v>
      </c>
      <c r="C142" s="2" t="str">
        <f>VLOOKUP(B142,Hoja2!B:C,2,FALSE)</f>
        <v>MUSEO DE LA CIENCIA</v>
      </c>
      <c r="D142" s="3" t="str">
        <f t="shared" si="4"/>
        <v>2</v>
      </c>
      <c r="E142" s="3" t="str">
        <f t="shared" si="5"/>
        <v>22</v>
      </c>
      <c r="F142" s="20">
        <v>22000</v>
      </c>
      <c r="G142" s="22" t="s">
        <v>79</v>
      </c>
      <c r="H142" s="23">
        <v>1000</v>
      </c>
      <c r="I142" s="23">
        <v>0</v>
      </c>
      <c r="J142" s="23">
        <v>1000</v>
      </c>
      <c r="K142" s="23">
        <v>99.93</v>
      </c>
      <c r="L142" s="23">
        <v>99.93</v>
      </c>
      <c r="M142" s="23">
        <v>99.93</v>
      </c>
      <c r="N142" s="23">
        <v>99.93</v>
      </c>
    </row>
    <row r="143" spans="1:14" x14ac:dyDescent="0.2">
      <c r="A143" s="21">
        <v>6</v>
      </c>
      <c r="B143" s="21">
        <v>3333</v>
      </c>
      <c r="C143" s="2" t="str">
        <f>VLOOKUP(B143,Hoja2!B:C,2,FALSE)</f>
        <v>MUSEO DE LA CIENCIA</v>
      </c>
      <c r="D143" s="3" t="str">
        <f t="shared" si="4"/>
        <v>2</v>
      </c>
      <c r="E143" s="3" t="str">
        <f t="shared" si="5"/>
        <v>22</v>
      </c>
      <c r="F143" s="20">
        <v>22100</v>
      </c>
      <c r="G143" s="22" t="s">
        <v>82</v>
      </c>
      <c r="H143" s="23">
        <v>157000</v>
      </c>
      <c r="I143" s="23">
        <v>0</v>
      </c>
      <c r="J143" s="23">
        <v>157000</v>
      </c>
      <c r="K143" s="23">
        <v>164848.32999999999</v>
      </c>
      <c r="L143" s="23">
        <v>164848.32999999999</v>
      </c>
      <c r="M143" s="23">
        <v>67711.429999999993</v>
      </c>
      <c r="N143" s="23">
        <v>67711.429999999993</v>
      </c>
    </row>
    <row r="144" spans="1:14" x14ac:dyDescent="0.2">
      <c r="A144" s="21">
        <v>6</v>
      </c>
      <c r="B144" s="21">
        <v>3333</v>
      </c>
      <c r="C144" s="2" t="str">
        <f>VLOOKUP(B144,Hoja2!B:C,2,FALSE)</f>
        <v>MUSEO DE LA CIENCIA</v>
      </c>
      <c r="D144" s="3" t="str">
        <f t="shared" si="4"/>
        <v>2</v>
      </c>
      <c r="E144" s="3" t="str">
        <f t="shared" si="5"/>
        <v>22</v>
      </c>
      <c r="F144" s="20">
        <v>22102</v>
      </c>
      <c r="G144" s="22" t="s">
        <v>84</v>
      </c>
      <c r="H144" s="23">
        <v>58000</v>
      </c>
      <c r="I144" s="23">
        <v>0</v>
      </c>
      <c r="J144" s="23">
        <v>58000</v>
      </c>
      <c r="K144" s="23">
        <v>66999.850000000006</v>
      </c>
      <c r="L144" s="23">
        <v>66999.850000000006</v>
      </c>
      <c r="M144" s="23">
        <v>32814.26</v>
      </c>
      <c r="N144" s="23">
        <v>32814.26</v>
      </c>
    </row>
    <row r="145" spans="1:14" x14ac:dyDescent="0.2">
      <c r="A145" s="21">
        <v>6</v>
      </c>
      <c r="B145" s="21">
        <v>3333</v>
      </c>
      <c r="C145" s="2" t="str">
        <f>VLOOKUP(B145,Hoja2!B:C,2,FALSE)</f>
        <v>MUSEO DE LA CIENCIA</v>
      </c>
      <c r="D145" s="3" t="str">
        <f t="shared" si="4"/>
        <v>2</v>
      </c>
      <c r="E145" s="3" t="str">
        <f t="shared" si="5"/>
        <v>22</v>
      </c>
      <c r="F145" s="20">
        <v>22199</v>
      </c>
      <c r="G145" s="22" t="s">
        <v>88</v>
      </c>
      <c r="H145" s="23">
        <v>18000</v>
      </c>
      <c r="I145" s="23">
        <v>0</v>
      </c>
      <c r="J145" s="23">
        <v>18000</v>
      </c>
      <c r="K145" s="23">
        <v>18904.68</v>
      </c>
      <c r="L145" s="23">
        <v>18904.68</v>
      </c>
      <c r="M145" s="23">
        <v>5830.56</v>
      </c>
      <c r="N145" s="23">
        <v>5830.56</v>
      </c>
    </row>
    <row r="146" spans="1:14" x14ac:dyDescent="0.2">
      <c r="A146" s="21">
        <v>6</v>
      </c>
      <c r="B146" s="21">
        <v>3333</v>
      </c>
      <c r="C146" s="2" t="str">
        <f>VLOOKUP(B146,Hoja2!B:C,2,FALSE)</f>
        <v>MUSEO DE LA CIENCIA</v>
      </c>
      <c r="D146" s="3" t="str">
        <f t="shared" si="4"/>
        <v>2</v>
      </c>
      <c r="E146" s="3" t="str">
        <f t="shared" si="5"/>
        <v>22</v>
      </c>
      <c r="F146" s="20">
        <v>22200</v>
      </c>
      <c r="G146" s="22" t="s">
        <v>89</v>
      </c>
      <c r="H146" s="23">
        <v>1000</v>
      </c>
      <c r="I146" s="23">
        <v>0</v>
      </c>
      <c r="J146" s="23">
        <v>1000</v>
      </c>
      <c r="K146" s="23">
        <v>0</v>
      </c>
      <c r="L146" s="23">
        <v>0</v>
      </c>
      <c r="M146" s="23">
        <v>0</v>
      </c>
      <c r="N146" s="23">
        <v>0</v>
      </c>
    </row>
    <row r="147" spans="1:14" x14ac:dyDescent="0.2">
      <c r="A147" s="21">
        <v>6</v>
      </c>
      <c r="B147" s="21">
        <v>3333</v>
      </c>
      <c r="C147" s="2" t="str">
        <f>VLOOKUP(B147,Hoja2!B:C,2,FALSE)</f>
        <v>MUSEO DE LA CIENCIA</v>
      </c>
      <c r="D147" s="3" t="str">
        <f t="shared" si="4"/>
        <v>2</v>
      </c>
      <c r="E147" s="3" t="str">
        <f t="shared" si="5"/>
        <v>22</v>
      </c>
      <c r="F147" s="20">
        <v>22203</v>
      </c>
      <c r="G147" s="22" t="s">
        <v>91</v>
      </c>
      <c r="H147" s="23">
        <v>10000</v>
      </c>
      <c r="I147" s="23">
        <v>0</v>
      </c>
      <c r="J147" s="23">
        <v>10000</v>
      </c>
      <c r="K147" s="23">
        <v>3259.4</v>
      </c>
      <c r="L147" s="23">
        <v>3259.4</v>
      </c>
      <c r="M147" s="23">
        <v>1677.32</v>
      </c>
      <c r="N147" s="23">
        <v>1677.32</v>
      </c>
    </row>
    <row r="148" spans="1:14" x14ac:dyDescent="0.2">
      <c r="A148" s="21">
        <v>6</v>
      </c>
      <c r="B148" s="21">
        <v>3333</v>
      </c>
      <c r="C148" s="2" t="str">
        <f>VLOOKUP(B148,Hoja2!B:C,2,FALSE)</f>
        <v>MUSEO DE LA CIENCIA</v>
      </c>
      <c r="D148" s="3" t="str">
        <f t="shared" si="4"/>
        <v>2</v>
      </c>
      <c r="E148" s="3" t="str">
        <f t="shared" si="5"/>
        <v>22</v>
      </c>
      <c r="F148" s="20">
        <v>223</v>
      </c>
      <c r="G148" s="22" t="s">
        <v>92</v>
      </c>
      <c r="H148" s="23">
        <v>4000</v>
      </c>
      <c r="I148" s="23">
        <v>0</v>
      </c>
      <c r="J148" s="23">
        <v>4000</v>
      </c>
      <c r="K148" s="23">
        <v>1266.32</v>
      </c>
      <c r="L148" s="23">
        <v>1266.32</v>
      </c>
      <c r="M148" s="23">
        <v>1266.32</v>
      </c>
      <c r="N148" s="23">
        <v>1266.32</v>
      </c>
    </row>
    <row r="149" spans="1:14" x14ac:dyDescent="0.2">
      <c r="A149" s="21">
        <v>6</v>
      </c>
      <c r="B149" s="21">
        <v>3333</v>
      </c>
      <c r="C149" s="2" t="str">
        <f>VLOOKUP(B149,Hoja2!B:C,2,FALSE)</f>
        <v>MUSEO DE LA CIENCIA</v>
      </c>
      <c r="D149" s="3" t="str">
        <f t="shared" si="4"/>
        <v>2</v>
      </c>
      <c r="E149" s="3" t="str">
        <f t="shared" si="5"/>
        <v>22</v>
      </c>
      <c r="F149" s="20">
        <v>224</v>
      </c>
      <c r="G149" s="22" t="s">
        <v>93</v>
      </c>
      <c r="H149" s="23">
        <v>500</v>
      </c>
      <c r="I149" s="23">
        <v>0</v>
      </c>
      <c r="J149" s="23">
        <v>500</v>
      </c>
      <c r="K149" s="23">
        <v>547.24</v>
      </c>
      <c r="L149" s="23">
        <v>547.24</v>
      </c>
      <c r="M149" s="23">
        <v>547.24</v>
      </c>
      <c r="N149" s="23">
        <v>547.24</v>
      </c>
    </row>
    <row r="150" spans="1:14" x14ac:dyDescent="0.2">
      <c r="A150" s="21">
        <v>6</v>
      </c>
      <c r="B150" s="21">
        <v>3333</v>
      </c>
      <c r="C150" s="2" t="str">
        <f>VLOOKUP(B150,Hoja2!B:C,2,FALSE)</f>
        <v>MUSEO DE LA CIENCIA</v>
      </c>
      <c r="D150" s="3" t="str">
        <f t="shared" si="4"/>
        <v>2</v>
      </c>
      <c r="E150" s="3" t="str">
        <f t="shared" si="5"/>
        <v>22</v>
      </c>
      <c r="F150" s="20">
        <v>22601</v>
      </c>
      <c r="G150" s="22" t="s">
        <v>94</v>
      </c>
      <c r="H150" s="23">
        <v>1000</v>
      </c>
      <c r="I150" s="23">
        <v>0</v>
      </c>
      <c r="J150" s="23">
        <v>1000</v>
      </c>
      <c r="K150" s="23">
        <v>132.75</v>
      </c>
      <c r="L150" s="23">
        <v>132.75</v>
      </c>
      <c r="M150" s="23">
        <v>132.75</v>
      </c>
      <c r="N150" s="23">
        <v>132.75</v>
      </c>
    </row>
    <row r="151" spans="1:14" x14ac:dyDescent="0.2">
      <c r="A151" s="21">
        <v>6</v>
      </c>
      <c r="B151" s="21">
        <v>3333</v>
      </c>
      <c r="C151" s="2" t="str">
        <f>VLOOKUP(B151,Hoja2!B:C,2,FALSE)</f>
        <v>MUSEO DE LA CIENCIA</v>
      </c>
      <c r="D151" s="3" t="str">
        <f t="shared" si="4"/>
        <v>2</v>
      </c>
      <c r="E151" s="3" t="str">
        <f t="shared" si="5"/>
        <v>22</v>
      </c>
      <c r="F151" s="20">
        <v>22602</v>
      </c>
      <c r="G151" s="22" t="s">
        <v>95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</row>
    <row r="152" spans="1:14" x14ac:dyDescent="0.2">
      <c r="A152" s="21">
        <v>6</v>
      </c>
      <c r="B152" s="21">
        <v>3333</v>
      </c>
      <c r="C152" s="2" t="str">
        <f>VLOOKUP(B152,Hoja2!B:C,2,FALSE)</f>
        <v>MUSEO DE LA CIENCIA</v>
      </c>
      <c r="D152" s="3" t="str">
        <f t="shared" si="4"/>
        <v>2</v>
      </c>
      <c r="E152" s="3" t="str">
        <f t="shared" si="5"/>
        <v>22</v>
      </c>
      <c r="F152" s="20">
        <v>22606</v>
      </c>
      <c r="G152" s="22" t="s">
        <v>110</v>
      </c>
      <c r="H152" s="23">
        <v>0</v>
      </c>
      <c r="I152" s="23">
        <v>0</v>
      </c>
      <c r="J152" s="23">
        <v>0</v>
      </c>
      <c r="K152" s="23">
        <v>2023.52</v>
      </c>
      <c r="L152" s="23">
        <v>2023.52</v>
      </c>
      <c r="M152" s="23">
        <v>1423.52</v>
      </c>
      <c r="N152" s="23">
        <v>1423.52</v>
      </c>
    </row>
    <row r="153" spans="1:14" x14ac:dyDescent="0.2">
      <c r="A153" s="21">
        <v>6</v>
      </c>
      <c r="B153" s="21">
        <v>3333</v>
      </c>
      <c r="C153" s="2" t="str">
        <f>VLOOKUP(B153,Hoja2!B:C,2,FALSE)</f>
        <v>MUSEO DE LA CIENCIA</v>
      </c>
      <c r="D153" s="3" t="str">
        <f t="shared" si="4"/>
        <v>2</v>
      </c>
      <c r="E153" s="3" t="str">
        <f t="shared" si="5"/>
        <v>22</v>
      </c>
      <c r="F153" s="20">
        <v>22609</v>
      </c>
      <c r="G153" s="22" t="s">
        <v>111</v>
      </c>
      <c r="H153" s="23">
        <v>83000</v>
      </c>
      <c r="I153" s="23">
        <v>60000</v>
      </c>
      <c r="J153" s="23">
        <v>143000</v>
      </c>
      <c r="K153" s="23">
        <v>77008.479999999996</v>
      </c>
      <c r="L153" s="23">
        <v>77008.479999999996</v>
      </c>
      <c r="M153" s="23">
        <v>61611.14</v>
      </c>
      <c r="N153" s="23">
        <v>47221.14</v>
      </c>
    </row>
    <row r="154" spans="1:14" x14ac:dyDescent="0.2">
      <c r="A154" s="21">
        <v>6</v>
      </c>
      <c r="B154" s="21">
        <v>3333</v>
      </c>
      <c r="C154" s="2" t="str">
        <f>VLOOKUP(B154,Hoja2!B:C,2,FALSE)</f>
        <v>MUSEO DE LA CIENCIA</v>
      </c>
      <c r="D154" s="3" t="str">
        <f t="shared" si="4"/>
        <v>2</v>
      </c>
      <c r="E154" s="3" t="str">
        <f t="shared" si="5"/>
        <v>22</v>
      </c>
      <c r="F154" s="20">
        <v>22699</v>
      </c>
      <c r="G154" s="22" t="s">
        <v>98</v>
      </c>
      <c r="H154" s="23">
        <v>5559</v>
      </c>
      <c r="I154" s="23">
        <v>0</v>
      </c>
      <c r="J154" s="23">
        <v>5559</v>
      </c>
      <c r="K154" s="23">
        <v>8253.83</v>
      </c>
      <c r="L154" s="23">
        <v>8253.83</v>
      </c>
      <c r="M154" s="23">
        <v>5758.56</v>
      </c>
      <c r="N154" s="23">
        <v>5758.56</v>
      </c>
    </row>
    <row r="155" spans="1:14" x14ac:dyDescent="0.2">
      <c r="A155" s="21">
        <v>6</v>
      </c>
      <c r="B155" s="21">
        <v>3333</v>
      </c>
      <c r="C155" s="2" t="str">
        <f>VLOOKUP(B155,Hoja2!B:C,2,FALSE)</f>
        <v>MUSEO DE LA CIENCIA</v>
      </c>
      <c r="D155" s="3" t="str">
        <f t="shared" si="4"/>
        <v>2</v>
      </c>
      <c r="E155" s="3" t="str">
        <f t="shared" si="5"/>
        <v>22</v>
      </c>
      <c r="F155" s="20">
        <v>22700</v>
      </c>
      <c r="G155" s="22" t="s">
        <v>99</v>
      </c>
      <c r="H155" s="23">
        <v>110000</v>
      </c>
      <c r="I155" s="23">
        <v>0</v>
      </c>
      <c r="J155" s="23">
        <v>110000</v>
      </c>
      <c r="K155" s="23">
        <v>111212.64</v>
      </c>
      <c r="L155" s="23">
        <v>111212.64</v>
      </c>
      <c r="M155" s="23">
        <v>54000.9</v>
      </c>
      <c r="N155" s="23">
        <v>54000.9</v>
      </c>
    </row>
    <row r="156" spans="1:14" x14ac:dyDescent="0.2">
      <c r="A156" s="21">
        <v>6</v>
      </c>
      <c r="B156" s="21">
        <v>3333</v>
      </c>
      <c r="C156" s="2" t="str">
        <f>VLOOKUP(B156,Hoja2!B:C,2,FALSE)</f>
        <v>MUSEO DE LA CIENCIA</v>
      </c>
      <c r="D156" s="3" t="str">
        <f t="shared" si="4"/>
        <v>2</v>
      </c>
      <c r="E156" s="3" t="str">
        <f t="shared" si="5"/>
        <v>22</v>
      </c>
      <c r="F156" s="20">
        <v>22701</v>
      </c>
      <c r="G156" s="22" t="s">
        <v>100</v>
      </c>
      <c r="H156" s="23">
        <v>332000</v>
      </c>
      <c r="I156" s="23">
        <v>0</v>
      </c>
      <c r="J156" s="23">
        <v>332000</v>
      </c>
      <c r="K156" s="23">
        <v>286222.99</v>
      </c>
      <c r="L156" s="23">
        <v>286222.99</v>
      </c>
      <c r="M156" s="23">
        <v>127315.41</v>
      </c>
      <c r="N156" s="23">
        <v>127315.41</v>
      </c>
    </row>
    <row r="157" spans="1:14" x14ac:dyDescent="0.2">
      <c r="A157" s="21">
        <v>6</v>
      </c>
      <c r="B157" s="21">
        <v>3333</v>
      </c>
      <c r="C157" s="2" t="str">
        <f>VLOOKUP(B157,Hoja2!B:C,2,FALSE)</f>
        <v>MUSEO DE LA CIENCIA</v>
      </c>
      <c r="D157" s="3" t="str">
        <f t="shared" si="4"/>
        <v>2</v>
      </c>
      <c r="E157" s="3" t="str">
        <f t="shared" si="5"/>
        <v>22</v>
      </c>
      <c r="F157" s="20">
        <v>22799</v>
      </c>
      <c r="G157" s="22" t="s">
        <v>102</v>
      </c>
      <c r="H157" s="23">
        <v>615000</v>
      </c>
      <c r="I157" s="23">
        <v>0</v>
      </c>
      <c r="J157" s="23">
        <v>615000</v>
      </c>
      <c r="K157" s="23">
        <v>634332.23</v>
      </c>
      <c r="L157" s="23">
        <v>634332.23</v>
      </c>
      <c r="M157" s="23">
        <v>285741.61</v>
      </c>
      <c r="N157" s="23">
        <v>282260.38</v>
      </c>
    </row>
    <row r="158" spans="1:14" x14ac:dyDescent="0.2">
      <c r="A158" s="21">
        <v>6</v>
      </c>
      <c r="B158" s="21">
        <v>3333</v>
      </c>
      <c r="C158" s="2" t="str">
        <f>VLOOKUP(B158,Hoja2!B:C,2,FALSE)</f>
        <v>MUSEO DE LA CIENCIA</v>
      </c>
      <c r="D158" s="3" t="str">
        <f t="shared" si="4"/>
        <v>2</v>
      </c>
      <c r="E158" s="3" t="str">
        <f t="shared" si="5"/>
        <v>23</v>
      </c>
      <c r="F158" s="20">
        <v>23020</v>
      </c>
      <c r="G158" s="22" t="s">
        <v>103</v>
      </c>
      <c r="H158" s="23">
        <v>300</v>
      </c>
      <c r="I158" s="23">
        <v>0</v>
      </c>
      <c r="J158" s="23">
        <v>300</v>
      </c>
      <c r="K158" s="23">
        <v>96.7</v>
      </c>
      <c r="L158" s="23">
        <v>96.7</v>
      </c>
      <c r="M158" s="23">
        <v>96.7</v>
      </c>
      <c r="N158" s="23">
        <v>96.7</v>
      </c>
    </row>
    <row r="159" spans="1:14" x14ac:dyDescent="0.2">
      <c r="A159" s="21">
        <v>6</v>
      </c>
      <c r="B159" s="21">
        <v>3333</v>
      </c>
      <c r="C159" s="2" t="str">
        <f>VLOOKUP(B159,Hoja2!B:C,2,FALSE)</f>
        <v>MUSEO DE LA CIENCIA</v>
      </c>
      <c r="D159" s="3" t="str">
        <f t="shared" si="4"/>
        <v>2</v>
      </c>
      <c r="E159" s="3" t="str">
        <f t="shared" si="5"/>
        <v>23</v>
      </c>
      <c r="F159" s="20">
        <v>23120</v>
      </c>
      <c r="G159" s="22" t="s">
        <v>104</v>
      </c>
      <c r="H159" s="23">
        <v>300</v>
      </c>
      <c r="I159" s="23">
        <v>0</v>
      </c>
      <c r="J159" s="23">
        <v>300</v>
      </c>
      <c r="K159" s="23">
        <v>0</v>
      </c>
      <c r="L159" s="23">
        <v>0</v>
      </c>
      <c r="M159" s="23">
        <v>0</v>
      </c>
      <c r="N159" s="23">
        <v>0</v>
      </c>
    </row>
    <row r="160" spans="1:14" x14ac:dyDescent="0.2">
      <c r="A160" s="21">
        <v>6</v>
      </c>
      <c r="B160" s="21">
        <v>3333</v>
      </c>
      <c r="C160" s="2" t="str">
        <f>VLOOKUP(B160,Hoja2!B:C,2,FALSE)</f>
        <v>MUSEO DE LA CIENCIA</v>
      </c>
      <c r="D160" s="3" t="str">
        <f t="shared" si="4"/>
        <v>6</v>
      </c>
      <c r="E160" s="3" t="str">
        <f t="shared" si="5"/>
        <v>63</v>
      </c>
      <c r="F160" s="20">
        <v>632</v>
      </c>
      <c r="G160" s="22" t="s">
        <v>105</v>
      </c>
      <c r="H160" s="23">
        <v>100000</v>
      </c>
      <c r="I160" s="23">
        <v>0</v>
      </c>
      <c r="J160" s="23">
        <v>100000</v>
      </c>
      <c r="K160" s="23">
        <v>0</v>
      </c>
      <c r="L160" s="23">
        <v>0</v>
      </c>
      <c r="M160" s="23">
        <v>0</v>
      </c>
      <c r="N160" s="23">
        <v>0</v>
      </c>
    </row>
    <row r="161" spans="1:14" x14ac:dyDescent="0.2">
      <c r="A161" s="21">
        <v>6</v>
      </c>
      <c r="B161" s="21">
        <v>3333</v>
      </c>
      <c r="C161" s="2" t="str">
        <f>VLOOKUP(B161,Hoja2!B:C,2,FALSE)</f>
        <v>MUSEO DE LA CIENCIA</v>
      </c>
      <c r="D161" s="3" t="str">
        <f t="shared" si="4"/>
        <v>6</v>
      </c>
      <c r="E161" s="3" t="str">
        <f t="shared" si="5"/>
        <v>63</v>
      </c>
      <c r="F161" s="20">
        <v>639</v>
      </c>
      <c r="G161" s="22" t="s">
        <v>116</v>
      </c>
      <c r="H161" s="23">
        <v>0</v>
      </c>
      <c r="I161" s="23">
        <v>87000</v>
      </c>
      <c r="J161" s="23">
        <v>87000</v>
      </c>
      <c r="K161" s="23">
        <v>0</v>
      </c>
      <c r="L161" s="23">
        <v>0</v>
      </c>
      <c r="M161" s="23">
        <v>0</v>
      </c>
      <c r="N161" s="23">
        <v>0</v>
      </c>
    </row>
    <row r="162" spans="1:14" x14ac:dyDescent="0.2">
      <c r="A162" s="21">
        <v>6</v>
      </c>
      <c r="B162" s="21">
        <v>3342</v>
      </c>
      <c r="C162" s="2" t="str">
        <f>VLOOKUP(B162,Hoja2!B:C,2,FALSE)</f>
        <v>PROMOCIÓN CULTURAL Y ARTES ESCÉNICAS</v>
      </c>
      <c r="D162" s="3" t="str">
        <f t="shared" si="4"/>
        <v>1</v>
      </c>
      <c r="E162" s="3" t="str">
        <f t="shared" si="5"/>
        <v>12</v>
      </c>
      <c r="F162" s="20">
        <v>12004</v>
      </c>
      <c r="G162" s="22" t="s">
        <v>57</v>
      </c>
      <c r="H162" s="23">
        <v>5014</v>
      </c>
      <c r="I162" s="23">
        <v>0</v>
      </c>
      <c r="J162" s="23">
        <v>5014</v>
      </c>
      <c r="K162" s="23">
        <v>5014</v>
      </c>
      <c r="L162" s="23">
        <v>5014</v>
      </c>
      <c r="M162" s="23">
        <v>1801.62</v>
      </c>
      <c r="N162" s="23">
        <v>1801.62</v>
      </c>
    </row>
    <row r="163" spans="1:14" x14ac:dyDescent="0.2">
      <c r="A163" s="21">
        <v>6</v>
      </c>
      <c r="B163" s="21">
        <v>3342</v>
      </c>
      <c r="C163" s="2" t="str">
        <f>VLOOKUP(B163,Hoja2!B:C,2,FALSE)</f>
        <v>PROMOCIÓN CULTURAL Y ARTES ESCÉNICAS</v>
      </c>
      <c r="D163" s="3" t="str">
        <f t="shared" si="4"/>
        <v>1</v>
      </c>
      <c r="E163" s="3" t="str">
        <f t="shared" si="5"/>
        <v>12</v>
      </c>
      <c r="F163" s="20">
        <v>12006</v>
      </c>
      <c r="G163" s="22" t="s">
        <v>58</v>
      </c>
      <c r="H163" s="23">
        <v>751</v>
      </c>
      <c r="I163" s="23">
        <v>0</v>
      </c>
      <c r="J163" s="23">
        <v>751</v>
      </c>
      <c r="K163" s="23">
        <v>750</v>
      </c>
      <c r="L163" s="23">
        <v>750</v>
      </c>
      <c r="M163" s="23">
        <v>269.45</v>
      </c>
      <c r="N163" s="23">
        <v>269.45</v>
      </c>
    </row>
    <row r="164" spans="1:14" x14ac:dyDescent="0.2">
      <c r="A164" s="21">
        <v>6</v>
      </c>
      <c r="B164" s="21">
        <v>3342</v>
      </c>
      <c r="C164" s="2" t="str">
        <f>VLOOKUP(B164,Hoja2!B:C,2,FALSE)</f>
        <v>PROMOCIÓN CULTURAL Y ARTES ESCÉNICAS</v>
      </c>
      <c r="D164" s="3" t="str">
        <f t="shared" si="4"/>
        <v>1</v>
      </c>
      <c r="E164" s="3" t="str">
        <f t="shared" si="5"/>
        <v>12</v>
      </c>
      <c r="F164" s="20">
        <v>12100</v>
      </c>
      <c r="G164" s="22" t="s">
        <v>59</v>
      </c>
      <c r="H164" s="23">
        <v>2556</v>
      </c>
      <c r="I164" s="23">
        <v>0</v>
      </c>
      <c r="J164" s="23">
        <v>2556</v>
      </c>
      <c r="K164" s="23">
        <v>2550</v>
      </c>
      <c r="L164" s="23">
        <v>2550</v>
      </c>
      <c r="M164" s="23">
        <v>918.76</v>
      </c>
      <c r="N164" s="23">
        <v>918.76</v>
      </c>
    </row>
    <row r="165" spans="1:14" x14ac:dyDescent="0.2">
      <c r="A165" s="21">
        <v>6</v>
      </c>
      <c r="B165" s="21">
        <v>3342</v>
      </c>
      <c r="C165" s="2" t="str">
        <f>VLOOKUP(B165,Hoja2!B:C,2,FALSE)</f>
        <v>PROMOCIÓN CULTURAL Y ARTES ESCÉNICAS</v>
      </c>
      <c r="D165" s="3" t="str">
        <f t="shared" si="4"/>
        <v>1</v>
      </c>
      <c r="E165" s="3" t="str">
        <f t="shared" si="5"/>
        <v>12</v>
      </c>
      <c r="F165" s="20">
        <v>12101</v>
      </c>
      <c r="G165" s="22" t="s">
        <v>60</v>
      </c>
      <c r="H165" s="23">
        <v>6182</v>
      </c>
      <c r="I165" s="23">
        <v>0</v>
      </c>
      <c r="J165" s="23">
        <v>6182</v>
      </c>
      <c r="K165" s="23">
        <v>6180</v>
      </c>
      <c r="L165" s="23">
        <v>6180</v>
      </c>
      <c r="M165" s="23">
        <v>2279.9899999999998</v>
      </c>
      <c r="N165" s="23">
        <v>2279.9899999999998</v>
      </c>
    </row>
    <row r="166" spans="1:14" x14ac:dyDescent="0.2">
      <c r="A166" s="21">
        <v>6</v>
      </c>
      <c r="B166" s="21">
        <v>3342</v>
      </c>
      <c r="C166" s="2" t="str">
        <f>VLOOKUP(B166,Hoja2!B:C,2,FALSE)</f>
        <v>PROMOCIÓN CULTURAL Y ARTES ESCÉNICAS</v>
      </c>
      <c r="D166" s="3" t="str">
        <f t="shared" si="4"/>
        <v>1</v>
      </c>
      <c r="E166" s="3" t="str">
        <f t="shared" si="5"/>
        <v>12</v>
      </c>
      <c r="F166" s="20">
        <v>12103</v>
      </c>
      <c r="G166" s="22" t="s">
        <v>61</v>
      </c>
      <c r="H166" s="23">
        <v>955</v>
      </c>
      <c r="I166" s="23">
        <v>0</v>
      </c>
      <c r="J166" s="23">
        <v>955</v>
      </c>
      <c r="K166" s="23">
        <v>950</v>
      </c>
      <c r="L166" s="23">
        <v>950</v>
      </c>
      <c r="M166" s="23">
        <v>370.73</v>
      </c>
      <c r="N166" s="23">
        <v>370.73</v>
      </c>
    </row>
    <row r="167" spans="1:14" x14ac:dyDescent="0.2">
      <c r="A167" s="21">
        <v>6</v>
      </c>
      <c r="B167" s="21">
        <v>3342</v>
      </c>
      <c r="C167" s="2" t="str">
        <f>VLOOKUP(B167,Hoja2!B:C,2,FALSE)</f>
        <v>PROMOCIÓN CULTURAL Y ARTES ESCÉNICAS</v>
      </c>
      <c r="D167" s="3" t="str">
        <f t="shared" si="4"/>
        <v>1</v>
      </c>
      <c r="E167" s="3" t="str">
        <f t="shared" si="5"/>
        <v>13</v>
      </c>
      <c r="F167" s="20">
        <v>13000</v>
      </c>
      <c r="G167" s="22" t="s">
        <v>62</v>
      </c>
      <c r="H167" s="23">
        <v>84166</v>
      </c>
      <c r="I167" s="23">
        <v>0</v>
      </c>
      <c r="J167" s="23">
        <v>84166</v>
      </c>
      <c r="K167" s="23">
        <v>76000</v>
      </c>
      <c r="L167" s="23">
        <v>76000</v>
      </c>
      <c r="M167" s="23">
        <v>35566.050000000003</v>
      </c>
      <c r="N167" s="23">
        <v>35566.050000000003</v>
      </c>
    </row>
    <row r="168" spans="1:14" x14ac:dyDescent="0.2">
      <c r="A168" s="21">
        <v>6</v>
      </c>
      <c r="B168" s="21">
        <v>3342</v>
      </c>
      <c r="C168" s="2" t="str">
        <f>VLOOKUP(B168,Hoja2!B:C,2,FALSE)</f>
        <v>PROMOCIÓN CULTURAL Y ARTES ESCÉNICAS</v>
      </c>
      <c r="D168" s="3" t="str">
        <f t="shared" si="4"/>
        <v>1</v>
      </c>
      <c r="E168" s="3" t="str">
        <f t="shared" si="5"/>
        <v>13</v>
      </c>
      <c r="F168" s="20">
        <v>13002</v>
      </c>
      <c r="G168" s="22" t="s">
        <v>63</v>
      </c>
      <c r="H168" s="23">
        <v>93050</v>
      </c>
      <c r="I168" s="23">
        <v>0</v>
      </c>
      <c r="J168" s="23">
        <v>93050</v>
      </c>
      <c r="K168" s="23">
        <v>82000</v>
      </c>
      <c r="L168" s="23">
        <v>82000</v>
      </c>
      <c r="M168" s="23">
        <v>36725.1</v>
      </c>
      <c r="N168" s="23">
        <v>36725.1</v>
      </c>
    </row>
    <row r="169" spans="1:14" x14ac:dyDescent="0.2">
      <c r="A169" s="21">
        <v>6</v>
      </c>
      <c r="B169" s="21">
        <v>3342</v>
      </c>
      <c r="C169" s="2" t="str">
        <f>VLOOKUP(B169,Hoja2!B:C,2,FALSE)</f>
        <v>PROMOCIÓN CULTURAL Y ARTES ESCÉNICAS</v>
      </c>
      <c r="D169" s="3" t="str">
        <f t="shared" si="4"/>
        <v>1</v>
      </c>
      <c r="E169" s="3" t="str">
        <f t="shared" si="5"/>
        <v>13</v>
      </c>
      <c r="F169" s="20">
        <v>131</v>
      </c>
      <c r="G169" s="22" t="s">
        <v>64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</row>
    <row r="170" spans="1:14" x14ac:dyDescent="0.2">
      <c r="A170" s="21">
        <v>6</v>
      </c>
      <c r="B170" s="21">
        <v>3342</v>
      </c>
      <c r="C170" s="2" t="str">
        <f>VLOOKUP(B170,Hoja2!B:C,2,FALSE)</f>
        <v>PROMOCIÓN CULTURAL Y ARTES ESCÉNICAS</v>
      </c>
      <c r="D170" s="3" t="str">
        <f t="shared" si="4"/>
        <v>1</v>
      </c>
      <c r="E170" s="3" t="str">
        <f t="shared" si="5"/>
        <v>15</v>
      </c>
      <c r="F170" s="20">
        <v>150</v>
      </c>
      <c r="G170" s="22" t="s">
        <v>65</v>
      </c>
      <c r="H170" s="23">
        <v>1237</v>
      </c>
      <c r="I170" s="23">
        <v>0</v>
      </c>
      <c r="J170" s="23">
        <v>1237</v>
      </c>
      <c r="K170" s="23">
        <v>940</v>
      </c>
      <c r="L170" s="23">
        <v>940</v>
      </c>
      <c r="M170" s="23">
        <v>589.38</v>
      </c>
      <c r="N170" s="23">
        <v>589.38</v>
      </c>
    </row>
    <row r="171" spans="1:14" x14ac:dyDescent="0.2">
      <c r="A171" s="21">
        <v>6</v>
      </c>
      <c r="B171" s="21">
        <v>3342</v>
      </c>
      <c r="C171" s="2" t="str">
        <f>VLOOKUP(B171,Hoja2!B:C,2,FALSE)</f>
        <v>PROMOCIÓN CULTURAL Y ARTES ESCÉNICAS</v>
      </c>
      <c r="D171" s="3" t="str">
        <f t="shared" si="4"/>
        <v>2</v>
      </c>
      <c r="E171" s="3" t="str">
        <f t="shared" si="5"/>
        <v>20</v>
      </c>
      <c r="F171" s="20">
        <v>203</v>
      </c>
      <c r="G171" s="22" t="s">
        <v>71</v>
      </c>
      <c r="H171" s="23">
        <v>315324</v>
      </c>
      <c r="I171" s="23">
        <v>0</v>
      </c>
      <c r="J171" s="23">
        <v>315324</v>
      </c>
      <c r="K171" s="23">
        <v>224625.89</v>
      </c>
      <c r="L171" s="23">
        <v>224625.89</v>
      </c>
      <c r="M171" s="23">
        <v>110769.22</v>
      </c>
      <c r="N171" s="23">
        <v>110769.22</v>
      </c>
    </row>
    <row r="172" spans="1:14" x14ac:dyDescent="0.2">
      <c r="A172" s="21">
        <v>6</v>
      </c>
      <c r="B172" s="21">
        <v>3342</v>
      </c>
      <c r="C172" s="2" t="str">
        <f>VLOOKUP(B172,Hoja2!B:C,2,FALSE)</f>
        <v>PROMOCIÓN CULTURAL Y ARTES ESCÉNICAS</v>
      </c>
      <c r="D172" s="3" t="str">
        <f t="shared" si="4"/>
        <v>2</v>
      </c>
      <c r="E172" s="3" t="str">
        <f t="shared" si="5"/>
        <v>20</v>
      </c>
      <c r="F172" s="20">
        <v>205</v>
      </c>
      <c r="G172" s="22" t="s">
        <v>72</v>
      </c>
      <c r="H172" s="23">
        <v>1000</v>
      </c>
      <c r="I172" s="23">
        <v>0</v>
      </c>
      <c r="J172" s="23">
        <v>1000</v>
      </c>
      <c r="K172" s="23">
        <v>0</v>
      </c>
      <c r="L172" s="23">
        <v>0</v>
      </c>
      <c r="M172" s="23">
        <v>0</v>
      </c>
      <c r="N172" s="23">
        <v>0</v>
      </c>
    </row>
    <row r="173" spans="1:14" x14ac:dyDescent="0.2">
      <c r="A173" s="21">
        <v>6</v>
      </c>
      <c r="B173" s="21">
        <v>3342</v>
      </c>
      <c r="C173" s="2" t="str">
        <f>VLOOKUP(B173,Hoja2!B:C,2,FALSE)</f>
        <v>PROMOCIÓN CULTURAL Y ARTES ESCÉNICAS</v>
      </c>
      <c r="D173" s="3" t="str">
        <f t="shared" si="4"/>
        <v>2</v>
      </c>
      <c r="E173" s="3" t="str">
        <f t="shared" si="5"/>
        <v>21</v>
      </c>
      <c r="F173" s="20">
        <v>212</v>
      </c>
      <c r="G173" s="22" t="s">
        <v>74</v>
      </c>
      <c r="H173" s="23">
        <v>11000</v>
      </c>
      <c r="I173" s="23">
        <v>0</v>
      </c>
      <c r="J173" s="23">
        <v>11000</v>
      </c>
      <c r="K173" s="23">
        <v>0</v>
      </c>
      <c r="L173" s="23">
        <v>0</v>
      </c>
      <c r="M173" s="23">
        <v>0</v>
      </c>
      <c r="N173" s="23">
        <v>0</v>
      </c>
    </row>
    <row r="174" spans="1:14" x14ac:dyDescent="0.2">
      <c r="A174" s="21">
        <v>6</v>
      </c>
      <c r="B174" s="21">
        <v>3342</v>
      </c>
      <c r="C174" s="2" t="str">
        <f>VLOOKUP(B174,Hoja2!B:C,2,FALSE)</f>
        <v>PROMOCIÓN CULTURAL Y ARTES ESCÉNICAS</v>
      </c>
      <c r="D174" s="3" t="str">
        <f t="shared" si="4"/>
        <v>2</v>
      </c>
      <c r="E174" s="3" t="str">
        <f t="shared" si="5"/>
        <v>21</v>
      </c>
      <c r="F174" s="20">
        <v>213</v>
      </c>
      <c r="G174" s="22" t="s">
        <v>75</v>
      </c>
      <c r="H174" s="23">
        <v>1000</v>
      </c>
      <c r="I174" s="23">
        <v>0</v>
      </c>
      <c r="J174" s="23">
        <v>1000</v>
      </c>
      <c r="K174" s="23">
        <v>0</v>
      </c>
      <c r="L174" s="23">
        <v>0</v>
      </c>
      <c r="M174" s="23">
        <v>0</v>
      </c>
      <c r="N174" s="23">
        <v>0</v>
      </c>
    </row>
    <row r="175" spans="1:14" x14ac:dyDescent="0.2">
      <c r="A175" s="21">
        <v>6</v>
      </c>
      <c r="B175" s="21">
        <v>3342</v>
      </c>
      <c r="C175" s="2" t="str">
        <f>VLOOKUP(B175,Hoja2!B:C,2,FALSE)</f>
        <v>PROMOCIÓN CULTURAL Y ARTES ESCÉNICAS</v>
      </c>
      <c r="D175" s="3" t="str">
        <f t="shared" si="4"/>
        <v>2</v>
      </c>
      <c r="E175" s="3" t="str">
        <f t="shared" si="5"/>
        <v>22</v>
      </c>
      <c r="F175" s="20">
        <v>22100</v>
      </c>
      <c r="G175" s="22" t="s">
        <v>82</v>
      </c>
      <c r="H175" s="23">
        <v>20000</v>
      </c>
      <c r="I175" s="23">
        <v>0</v>
      </c>
      <c r="J175" s="23">
        <v>20000</v>
      </c>
      <c r="K175" s="23">
        <v>0</v>
      </c>
      <c r="L175" s="23">
        <v>0</v>
      </c>
      <c r="M175" s="23">
        <v>0</v>
      </c>
      <c r="N175" s="23">
        <v>0</v>
      </c>
    </row>
    <row r="176" spans="1:14" x14ac:dyDescent="0.2">
      <c r="A176" s="21">
        <v>6</v>
      </c>
      <c r="B176" s="21">
        <v>3342</v>
      </c>
      <c r="C176" s="2" t="str">
        <f>VLOOKUP(B176,Hoja2!B:C,2,FALSE)</f>
        <v>PROMOCIÓN CULTURAL Y ARTES ESCÉNICAS</v>
      </c>
      <c r="D176" s="3" t="str">
        <f t="shared" si="4"/>
        <v>2</v>
      </c>
      <c r="E176" s="3" t="str">
        <f t="shared" si="5"/>
        <v>22</v>
      </c>
      <c r="F176" s="20">
        <v>22199</v>
      </c>
      <c r="G176" s="22" t="s">
        <v>88</v>
      </c>
      <c r="H176" s="23">
        <v>10000</v>
      </c>
      <c r="I176" s="23">
        <v>0</v>
      </c>
      <c r="J176" s="23">
        <v>10000</v>
      </c>
      <c r="K176" s="23">
        <v>4374.17</v>
      </c>
      <c r="L176" s="23">
        <v>4374.17</v>
      </c>
      <c r="M176" s="23">
        <v>2600.5</v>
      </c>
      <c r="N176" s="23">
        <v>2600.5</v>
      </c>
    </row>
    <row r="177" spans="1:14" x14ac:dyDescent="0.2">
      <c r="A177" s="21">
        <v>6</v>
      </c>
      <c r="B177" s="21">
        <v>3342</v>
      </c>
      <c r="C177" s="2" t="str">
        <f>VLOOKUP(B177,Hoja2!B:C,2,FALSE)</f>
        <v>PROMOCIÓN CULTURAL Y ARTES ESCÉNICAS</v>
      </c>
      <c r="D177" s="3" t="str">
        <f t="shared" si="4"/>
        <v>2</v>
      </c>
      <c r="E177" s="3" t="str">
        <f t="shared" si="5"/>
        <v>22</v>
      </c>
      <c r="F177" s="20">
        <v>22200</v>
      </c>
      <c r="G177" s="22" t="s">
        <v>89</v>
      </c>
      <c r="H177" s="23">
        <v>3000</v>
      </c>
      <c r="I177" s="23">
        <v>0</v>
      </c>
      <c r="J177" s="23">
        <v>3000</v>
      </c>
      <c r="K177" s="23">
        <v>0</v>
      </c>
      <c r="L177" s="23">
        <v>0</v>
      </c>
      <c r="M177" s="23">
        <v>0</v>
      </c>
      <c r="N177" s="23">
        <v>0</v>
      </c>
    </row>
    <row r="178" spans="1:14" x14ac:dyDescent="0.2">
      <c r="A178" s="21">
        <v>6</v>
      </c>
      <c r="B178" s="21">
        <v>3342</v>
      </c>
      <c r="C178" s="2" t="str">
        <f>VLOOKUP(B178,Hoja2!B:C,2,FALSE)</f>
        <v>PROMOCIÓN CULTURAL Y ARTES ESCÉNICAS</v>
      </c>
      <c r="D178" s="3" t="str">
        <f t="shared" si="4"/>
        <v>2</v>
      </c>
      <c r="E178" s="3" t="str">
        <f t="shared" si="5"/>
        <v>22</v>
      </c>
      <c r="F178" s="20">
        <v>22203</v>
      </c>
      <c r="G178" s="22" t="s">
        <v>91</v>
      </c>
      <c r="H178" s="23">
        <v>0</v>
      </c>
      <c r="I178" s="23">
        <v>0</v>
      </c>
      <c r="J178" s="23">
        <v>0</v>
      </c>
      <c r="K178" s="23">
        <v>2765.43</v>
      </c>
      <c r="L178" s="23">
        <v>2765.43</v>
      </c>
      <c r="M178" s="23">
        <v>2641.95</v>
      </c>
      <c r="N178" s="23">
        <v>2641.95</v>
      </c>
    </row>
    <row r="179" spans="1:14" x14ac:dyDescent="0.2">
      <c r="A179" s="21">
        <v>6</v>
      </c>
      <c r="B179" s="21">
        <v>3342</v>
      </c>
      <c r="C179" s="2" t="str">
        <f>VLOOKUP(B179,Hoja2!B:C,2,FALSE)</f>
        <v>PROMOCIÓN CULTURAL Y ARTES ESCÉNICAS</v>
      </c>
      <c r="D179" s="3" t="str">
        <f t="shared" si="4"/>
        <v>2</v>
      </c>
      <c r="E179" s="3" t="str">
        <f t="shared" si="5"/>
        <v>22</v>
      </c>
      <c r="F179" s="20">
        <v>223</v>
      </c>
      <c r="G179" s="22" t="s">
        <v>92</v>
      </c>
      <c r="H179" s="23">
        <v>2500</v>
      </c>
      <c r="I179" s="23">
        <v>0</v>
      </c>
      <c r="J179" s="23">
        <v>2500</v>
      </c>
      <c r="K179" s="23">
        <v>0</v>
      </c>
      <c r="L179" s="23">
        <v>0</v>
      </c>
      <c r="M179" s="23">
        <v>0</v>
      </c>
      <c r="N179" s="23">
        <v>0</v>
      </c>
    </row>
    <row r="180" spans="1:14" x14ac:dyDescent="0.2">
      <c r="A180" s="21">
        <v>6</v>
      </c>
      <c r="B180" s="21">
        <v>3342</v>
      </c>
      <c r="C180" s="2" t="str">
        <f>VLOOKUP(B180,Hoja2!B:C,2,FALSE)</f>
        <v>PROMOCIÓN CULTURAL Y ARTES ESCÉNICAS</v>
      </c>
      <c r="D180" s="3" t="str">
        <f t="shared" si="4"/>
        <v>2</v>
      </c>
      <c r="E180" s="3" t="str">
        <f t="shared" si="5"/>
        <v>22</v>
      </c>
      <c r="F180" s="20">
        <v>224</v>
      </c>
      <c r="G180" s="22" t="s">
        <v>93</v>
      </c>
      <c r="H180" s="23">
        <v>1000</v>
      </c>
      <c r="I180" s="23">
        <v>0</v>
      </c>
      <c r="J180" s="23">
        <v>1000</v>
      </c>
      <c r="K180" s="23">
        <v>0</v>
      </c>
      <c r="L180" s="23">
        <v>0</v>
      </c>
      <c r="M180" s="23">
        <v>0</v>
      </c>
      <c r="N180" s="23">
        <v>0</v>
      </c>
    </row>
    <row r="181" spans="1:14" x14ac:dyDescent="0.2">
      <c r="A181" s="21">
        <v>6</v>
      </c>
      <c r="B181" s="21">
        <v>3342</v>
      </c>
      <c r="C181" s="2" t="str">
        <f>VLOOKUP(B181,Hoja2!B:C,2,FALSE)</f>
        <v>PROMOCIÓN CULTURAL Y ARTES ESCÉNICAS</v>
      </c>
      <c r="D181" s="3" t="str">
        <f t="shared" si="4"/>
        <v>2</v>
      </c>
      <c r="E181" s="3" t="str">
        <f t="shared" si="5"/>
        <v>22</v>
      </c>
      <c r="F181" s="20">
        <v>22601</v>
      </c>
      <c r="G181" s="22" t="s">
        <v>94</v>
      </c>
      <c r="H181" s="23">
        <v>1000</v>
      </c>
      <c r="I181" s="23">
        <v>0</v>
      </c>
      <c r="J181" s="23">
        <v>1000</v>
      </c>
      <c r="K181" s="23">
        <v>7500</v>
      </c>
      <c r="L181" s="23">
        <v>7500</v>
      </c>
      <c r="M181" s="23">
        <v>3709.12</v>
      </c>
      <c r="N181" s="23">
        <v>3709.12</v>
      </c>
    </row>
    <row r="182" spans="1:14" x14ac:dyDescent="0.2">
      <c r="A182" s="21">
        <v>6</v>
      </c>
      <c r="B182" s="21">
        <v>3342</v>
      </c>
      <c r="C182" s="2" t="str">
        <f>VLOOKUP(B182,Hoja2!B:C,2,FALSE)</f>
        <v>PROMOCIÓN CULTURAL Y ARTES ESCÉNICAS</v>
      </c>
      <c r="D182" s="3" t="str">
        <f t="shared" si="4"/>
        <v>2</v>
      </c>
      <c r="E182" s="3" t="str">
        <f t="shared" si="5"/>
        <v>22</v>
      </c>
      <c r="F182" s="20">
        <v>22602</v>
      </c>
      <c r="G182" s="22" t="s">
        <v>95</v>
      </c>
      <c r="H182" s="23">
        <v>0</v>
      </c>
      <c r="I182" s="23">
        <v>0</v>
      </c>
      <c r="J182" s="23">
        <v>0</v>
      </c>
      <c r="K182" s="23">
        <v>28414.240000000002</v>
      </c>
      <c r="L182" s="23">
        <v>28414.240000000002</v>
      </c>
      <c r="M182" s="23">
        <v>15886.62</v>
      </c>
      <c r="N182" s="23">
        <v>15886.62</v>
      </c>
    </row>
    <row r="183" spans="1:14" x14ac:dyDescent="0.2">
      <c r="A183" s="21">
        <v>6</v>
      </c>
      <c r="B183" s="21">
        <v>3342</v>
      </c>
      <c r="C183" s="2" t="str">
        <f>VLOOKUP(B183,Hoja2!B:C,2,FALSE)</f>
        <v>PROMOCIÓN CULTURAL Y ARTES ESCÉNICAS</v>
      </c>
      <c r="D183" s="3" t="str">
        <f t="shared" si="4"/>
        <v>2</v>
      </c>
      <c r="E183" s="3" t="str">
        <f t="shared" si="5"/>
        <v>22</v>
      </c>
      <c r="F183" s="20">
        <v>22606</v>
      </c>
      <c r="G183" s="22" t="s">
        <v>110</v>
      </c>
      <c r="H183" s="23">
        <v>6000</v>
      </c>
      <c r="I183" s="23">
        <v>0</v>
      </c>
      <c r="J183" s="23">
        <v>6000</v>
      </c>
      <c r="K183" s="23">
        <v>3391.56</v>
      </c>
      <c r="L183" s="23">
        <v>3391.56</v>
      </c>
      <c r="M183" s="23">
        <v>3391</v>
      </c>
      <c r="N183" s="23">
        <v>3391</v>
      </c>
    </row>
    <row r="184" spans="1:14" x14ac:dyDescent="0.2">
      <c r="A184" s="21">
        <v>6</v>
      </c>
      <c r="B184" s="21">
        <v>3342</v>
      </c>
      <c r="C184" s="2" t="str">
        <f>VLOOKUP(B184,Hoja2!B:C,2,FALSE)</f>
        <v>PROMOCIÓN CULTURAL Y ARTES ESCÉNICAS</v>
      </c>
      <c r="D184" s="3" t="str">
        <f t="shared" si="4"/>
        <v>2</v>
      </c>
      <c r="E184" s="3" t="str">
        <f t="shared" si="5"/>
        <v>22</v>
      </c>
      <c r="F184" s="20">
        <v>22609</v>
      </c>
      <c r="G184" s="22" t="s">
        <v>111</v>
      </c>
      <c r="H184" s="23">
        <v>1407000</v>
      </c>
      <c r="I184" s="23">
        <v>0</v>
      </c>
      <c r="J184" s="23">
        <v>1407000</v>
      </c>
      <c r="K184" s="23">
        <v>1017896.18</v>
      </c>
      <c r="L184" s="23">
        <v>1017896.18</v>
      </c>
      <c r="M184" s="23">
        <v>725443.24</v>
      </c>
      <c r="N184" s="23">
        <v>660089.89</v>
      </c>
    </row>
    <row r="185" spans="1:14" x14ac:dyDescent="0.2">
      <c r="A185" s="21">
        <v>6</v>
      </c>
      <c r="B185" s="21">
        <v>3342</v>
      </c>
      <c r="C185" s="2" t="str">
        <f>VLOOKUP(B185,Hoja2!B:C,2,FALSE)</f>
        <v>PROMOCIÓN CULTURAL Y ARTES ESCÉNICAS</v>
      </c>
      <c r="D185" s="3" t="str">
        <f t="shared" si="4"/>
        <v>2</v>
      </c>
      <c r="E185" s="3" t="str">
        <f t="shared" si="5"/>
        <v>22</v>
      </c>
      <c r="F185" s="20">
        <v>22699</v>
      </c>
      <c r="G185" s="22" t="s">
        <v>98</v>
      </c>
      <c r="H185" s="23">
        <v>60000</v>
      </c>
      <c r="I185" s="23">
        <v>0</v>
      </c>
      <c r="J185" s="23">
        <v>60000</v>
      </c>
      <c r="K185" s="23">
        <v>68006.509999999995</v>
      </c>
      <c r="L185" s="23">
        <v>68006.509999999995</v>
      </c>
      <c r="M185" s="23">
        <v>59570.52</v>
      </c>
      <c r="N185" s="23">
        <v>44568.12</v>
      </c>
    </row>
    <row r="186" spans="1:14" x14ac:dyDescent="0.2">
      <c r="A186" s="21">
        <v>6</v>
      </c>
      <c r="B186" s="21">
        <v>3342</v>
      </c>
      <c r="C186" s="2" t="str">
        <f>VLOOKUP(B186,Hoja2!B:C,2,FALSE)</f>
        <v>PROMOCIÓN CULTURAL Y ARTES ESCÉNICAS</v>
      </c>
      <c r="D186" s="3" t="str">
        <f t="shared" si="4"/>
        <v>2</v>
      </c>
      <c r="E186" s="3" t="str">
        <f t="shared" si="5"/>
        <v>22</v>
      </c>
      <c r="F186" s="20">
        <v>22700</v>
      </c>
      <c r="G186" s="22" t="s">
        <v>99</v>
      </c>
      <c r="H186" s="23">
        <v>29000</v>
      </c>
      <c r="I186" s="23">
        <v>0</v>
      </c>
      <c r="J186" s="23">
        <v>29000</v>
      </c>
      <c r="K186" s="23">
        <v>2649.9</v>
      </c>
      <c r="L186" s="23">
        <v>2649.9</v>
      </c>
      <c r="M186" s="23">
        <v>345.36</v>
      </c>
      <c r="N186" s="23">
        <v>345.36</v>
      </c>
    </row>
    <row r="187" spans="1:14" x14ac:dyDescent="0.2">
      <c r="A187" s="21">
        <v>6</v>
      </c>
      <c r="B187" s="21">
        <v>3342</v>
      </c>
      <c r="C187" s="2" t="str">
        <f>VLOOKUP(B187,Hoja2!B:C,2,FALSE)</f>
        <v>PROMOCIÓN CULTURAL Y ARTES ESCÉNICAS</v>
      </c>
      <c r="D187" s="3" t="str">
        <f t="shared" si="4"/>
        <v>2</v>
      </c>
      <c r="E187" s="3" t="str">
        <f t="shared" si="5"/>
        <v>22</v>
      </c>
      <c r="F187" s="20">
        <v>22701</v>
      </c>
      <c r="G187" s="22" t="s">
        <v>100</v>
      </c>
      <c r="H187" s="23">
        <v>15000</v>
      </c>
      <c r="I187" s="23">
        <v>0</v>
      </c>
      <c r="J187" s="23">
        <v>15000</v>
      </c>
      <c r="K187" s="23">
        <v>491.96</v>
      </c>
      <c r="L187" s="23">
        <v>491.96</v>
      </c>
      <c r="M187" s="23">
        <v>468.05</v>
      </c>
      <c r="N187" s="23">
        <v>468.05</v>
      </c>
    </row>
    <row r="188" spans="1:14" x14ac:dyDescent="0.2">
      <c r="A188" s="21">
        <v>6</v>
      </c>
      <c r="B188" s="21">
        <v>3342</v>
      </c>
      <c r="C188" s="2" t="str">
        <f>VLOOKUP(B188,Hoja2!B:C,2,FALSE)</f>
        <v>PROMOCIÓN CULTURAL Y ARTES ESCÉNICAS</v>
      </c>
      <c r="D188" s="3" t="str">
        <f t="shared" si="4"/>
        <v>2</v>
      </c>
      <c r="E188" s="3" t="str">
        <f t="shared" si="5"/>
        <v>22</v>
      </c>
      <c r="F188" s="20">
        <v>22706</v>
      </c>
      <c r="G188" s="22" t="s">
        <v>101</v>
      </c>
      <c r="H188" s="23">
        <v>0</v>
      </c>
      <c r="I188" s="23">
        <v>15000</v>
      </c>
      <c r="J188" s="23">
        <v>15000</v>
      </c>
      <c r="K188" s="23">
        <v>9512.9</v>
      </c>
      <c r="L188" s="23">
        <v>9512.9</v>
      </c>
      <c r="M188" s="23">
        <v>3451.91</v>
      </c>
      <c r="N188" s="23">
        <v>3451.91</v>
      </c>
    </row>
    <row r="189" spans="1:14" x14ac:dyDescent="0.2">
      <c r="A189" s="21">
        <v>6</v>
      </c>
      <c r="B189" s="21">
        <v>3342</v>
      </c>
      <c r="C189" s="2" t="str">
        <f>VLOOKUP(B189,Hoja2!B:C,2,FALSE)</f>
        <v>PROMOCIÓN CULTURAL Y ARTES ESCÉNICAS</v>
      </c>
      <c r="D189" s="3" t="str">
        <f t="shared" si="4"/>
        <v>2</v>
      </c>
      <c r="E189" s="3" t="str">
        <f t="shared" si="5"/>
        <v>22</v>
      </c>
      <c r="F189" s="20">
        <v>22799</v>
      </c>
      <c r="G189" s="22" t="s">
        <v>102</v>
      </c>
      <c r="H189" s="23">
        <v>30000</v>
      </c>
      <c r="I189" s="23">
        <v>350000</v>
      </c>
      <c r="J189" s="23">
        <v>380000</v>
      </c>
      <c r="K189" s="23">
        <v>276677.84999999998</v>
      </c>
      <c r="L189" s="23">
        <v>276677.84999999998</v>
      </c>
      <c r="M189" s="23">
        <v>92041.34</v>
      </c>
      <c r="N189" s="23">
        <v>89226.45</v>
      </c>
    </row>
    <row r="190" spans="1:14" x14ac:dyDescent="0.2">
      <c r="A190" s="21">
        <v>6</v>
      </c>
      <c r="B190" s="21">
        <v>3342</v>
      </c>
      <c r="C190" s="2" t="str">
        <f>VLOOKUP(B190,Hoja2!B:C,2,FALSE)</f>
        <v>PROMOCIÓN CULTURAL Y ARTES ESCÉNICAS</v>
      </c>
      <c r="D190" s="3" t="str">
        <f t="shared" si="4"/>
        <v>4</v>
      </c>
      <c r="E190" s="3" t="str">
        <f t="shared" si="5"/>
        <v>47</v>
      </c>
      <c r="F190" s="20">
        <v>479</v>
      </c>
      <c r="G190" s="22" t="s">
        <v>115</v>
      </c>
      <c r="H190" s="23">
        <v>30000</v>
      </c>
      <c r="I190" s="23">
        <v>0</v>
      </c>
      <c r="J190" s="23">
        <v>30000</v>
      </c>
      <c r="K190" s="23">
        <v>0</v>
      </c>
      <c r="L190" s="23">
        <v>0</v>
      </c>
      <c r="M190" s="23">
        <v>0</v>
      </c>
      <c r="N190" s="23">
        <v>0</v>
      </c>
    </row>
    <row r="191" spans="1:14" x14ac:dyDescent="0.2">
      <c r="A191" s="21">
        <v>6</v>
      </c>
      <c r="B191" s="21">
        <v>3342</v>
      </c>
      <c r="C191" s="2" t="str">
        <f>VLOOKUP(B191,Hoja2!B:C,2,FALSE)</f>
        <v>PROMOCIÓN CULTURAL Y ARTES ESCÉNICAS</v>
      </c>
      <c r="D191" s="3" t="str">
        <f t="shared" si="4"/>
        <v>4</v>
      </c>
      <c r="E191" s="3" t="str">
        <f t="shared" si="5"/>
        <v>48</v>
      </c>
      <c r="F191" s="20">
        <v>481</v>
      </c>
      <c r="G191" s="22" t="s">
        <v>112</v>
      </c>
      <c r="H191" s="23">
        <v>37800</v>
      </c>
      <c r="I191" s="23">
        <v>0</v>
      </c>
      <c r="J191" s="23">
        <v>37800</v>
      </c>
      <c r="K191" s="23">
        <v>3700</v>
      </c>
      <c r="L191" s="23">
        <v>3700</v>
      </c>
      <c r="M191" s="23">
        <v>3700</v>
      </c>
      <c r="N191" s="23">
        <v>0</v>
      </c>
    </row>
    <row r="192" spans="1:14" x14ac:dyDescent="0.2">
      <c r="A192" s="21">
        <v>6</v>
      </c>
      <c r="B192" s="21">
        <v>3342</v>
      </c>
      <c r="C192" s="2" t="str">
        <f>VLOOKUP(B192,Hoja2!B:C,2,FALSE)</f>
        <v>PROMOCIÓN CULTURAL Y ARTES ESCÉNICAS</v>
      </c>
      <c r="D192" s="3" t="str">
        <f t="shared" si="4"/>
        <v>4</v>
      </c>
      <c r="E192" s="3" t="str">
        <f t="shared" si="5"/>
        <v>48</v>
      </c>
      <c r="F192" s="20">
        <v>489</v>
      </c>
      <c r="G192" s="22" t="s">
        <v>113</v>
      </c>
      <c r="H192" s="23">
        <v>140000</v>
      </c>
      <c r="I192" s="23">
        <v>0</v>
      </c>
      <c r="J192" s="23">
        <v>140000</v>
      </c>
      <c r="K192" s="23">
        <v>45000</v>
      </c>
      <c r="L192" s="23">
        <v>45000</v>
      </c>
      <c r="M192" s="23">
        <v>32000</v>
      </c>
      <c r="N192" s="23">
        <v>32000</v>
      </c>
    </row>
    <row r="193" spans="1:14" x14ac:dyDescent="0.2">
      <c r="A193" s="21">
        <v>6</v>
      </c>
      <c r="B193" s="21">
        <v>3343</v>
      </c>
      <c r="C193" s="2" t="str">
        <f>VLOOKUP(B193,Hoja2!B:C,2,FALSE)</f>
        <v>SEMINCI</v>
      </c>
      <c r="D193" s="3" t="str">
        <f t="shared" ref="D193:D229" si="6">LEFT(F193,1)</f>
        <v>1</v>
      </c>
      <c r="E193" s="3" t="str">
        <f t="shared" ref="E193:E229" si="7">LEFT(F193,2)</f>
        <v>12</v>
      </c>
      <c r="F193" s="20">
        <v>12001</v>
      </c>
      <c r="G193" s="22" t="s">
        <v>121</v>
      </c>
      <c r="H193" s="23">
        <v>0</v>
      </c>
      <c r="I193" s="23">
        <v>13150</v>
      </c>
      <c r="J193" s="23">
        <v>13150</v>
      </c>
      <c r="K193" s="23">
        <v>0</v>
      </c>
      <c r="L193" s="23">
        <v>0</v>
      </c>
      <c r="M193" s="23">
        <v>0</v>
      </c>
      <c r="N193" s="23">
        <v>0</v>
      </c>
    </row>
    <row r="194" spans="1:14" x14ac:dyDescent="0.2">
      <c r="A194" s="21">
        <v>6</v>
      </c>
      <c r="B194" s="21">
        <v>3343</v>
      </c>
      <c r="C194" s="2" t="str">
        <f>VLOOKUP(B194,Hoja2!B:C,2,FALSE)</f>
        <v>SEMINCI</v>
      </c>
      <c r="D194" s="3" t="str">
        <f t="shared" si="6"/>
        <v>1</v>
      </c>
      <c r="E194" s="3" t="str">
        <f t="shared" si="7"/>
        <v>12</v>
      </c>
      <c r="F194" s="20">
        <v>12003</v>
      </c>
      <c r="G194" s="22" t="s">
        <v>56</v>
      </c>
      <c r="H194" s="23">
        <v>11830</v>
      </c>
      <c r="I194" s="23">
        <v>0</v>
      </c>
      <c r="J194" s="23">
        <v>11830</v>
      </c>
      <c r="K194" s="23">
        <v>11862</v>
      </c>
      <c r="L194" s="23">
        <v>11862</v>
      </c>
      <c r="M194" s="23">
        <v>5846.84</v>
      </c>
      <c r="N194" s="23">
        <v>5846.84</v>
      </c>
    </row>
    <row r="195" spans="1:14" x14ac:dyDescent="0.2">
      <c r="A195" s="21">
        <v>6</v>
      </c>
      <c r="B195" s="21">
        <v>3343</v>
      </c>
      <c r="C195" s="2" t="str">
        <f>VLOOKUP(B195,Hoja2!B:C,2,FALSE)</f>
        <v>SEMINCI</v>
      </c>
      <c r="D195" s="3" t="str">
        <f t="shared" si="6"/>
        <v>1</v>
      </c>
      <c r="E195" s="3" t="str">
        <f t="shared" si="7"/>
        <v>12</v>
      </c>
      <c r="F195" s="20">
        <v>12006</v>
      </c>
      <c r="G195" s="22" t="s">
        <v>58</v>
      </c>
      <c r="H195" s="23">
        <v>4329</v>
      </c>
      <c r="I195" s="23">
        <v>0</v>
      </c>
      <c r="J195" s="23">
        <v>4329</v>
      </c>
      <c r="K195" s="23">
        <v>4294</v>
      </c>
      <c r="L195" s="23">
        <v>4294</v>
      </c>
      <c r="M195" s="23">
        <v>2139.4499999999998</v>
      </c>
      <c r="N195" s="23">
        <v>2139.4499999999998</v>
      </c>
    </row>
    <row r="196" spans="1:14" x14ac:dyDescent="0.2">
      <c r="A196" s="21">
        <v>6</v>
      </c>
      <c r="B196" s="21">
        <v>3343</v>
      </c>
      <c r="C196" s="2" t="str">
        <f>VLOOKUP(B196,Hoja2!B:C,2,FALSE)</f>
        <v>SEMINCI</v>
      </c>
      <c r="D196" s="3" t="str">
        <f t="shared" si="6"/>
        <v>1</v>
      </c>
      <c r="E196" s="3" t="str">
        <f t="shared" si="7"/>
        <v>12</v>
      </c>
      <c r="F196" s="20">
        <v>12100</v>
      </c>
      <c r="G196" s="22" t="s">
        <v>59</v>
      </c>
      <c r="H196" s="23">
        <v>7368</v>
      </c>
      <c r="I196" s="23">
        <v>0</v>
      </c>
      <c r="J196" s="23">
        <v>7368</v>
      </c>
      <c r="K196" s="23">
        <v>7362</v>
      </c>
      <c r="L196" s="23">
        <v>7362</v>
      </c>
      <c r="M196" s="23">
        <v>3641.26</v>
      </c>
      <c r="N196" s="23">
        <v>3641.26</v>
      </c>
    </row>
    <row r="197" spans="1:14" x14ac:dyDescent="0.2">
      <c r="A197" s="21">
        <v>6</v>
      </c>
      <c r="B197" s="21">
        <v>3343</v>
      </c>
      <c r="C197" s="2" t="str">
        <f>VLOOKUP(B197,Hoja2!B:C,2,FALSE)</f>
        <v>SEMINCI</v>
      </c>
      <c r="D197" s="3" t="str">
        <f t="shared" si="6"/>
        <v>1</v>
      </c>
      <c r="E197" s="3" t="str">
        <f t="shared" si="7"/>
        <v>12</v>
      </c>
      <c r="F197" s="20">
        <v>12101</v>
      </c>
      <c r="G197" s="22" t="s">
        <v>60</v>
      </c>
      <c r="H197" s="23">
        <v>14581</v>
      </c>
      <c r="I197" s="23">
        <v>24342</v>
      </c>
      <c r="J197" s="23">
        <v>38923</v>
      </c>
      <c r="K197" s="23">
        <v>14651</v>
      </c>
      <c r="L197" s="23">
        <v>14651</v>
      </c>
      <c r="M197" s="23">
        <v>7214.82</v>
      </c>
      <c r="N197" s="23">
        <v>7214.82</v>
      </c>
    </row>
    <row r="198" spans="1:14" x14ac:dyDescent="0.2">
      <c r="A198" s="21">
        <v>6</v>
      </c>
      <c r="B198" s="21">
        <v>3343</v>
      </c>
      <c r="C198" s="2" t="str">
        <f>VLOOKUP(B198,Hoja2!B:C,2,FALSE)</f>
        <v>SEMINCI</v>
      </c>
      <c r="D198" s="3" t="str">
        <f t="shared" si="6"/>
        <v>1</v>
      </c>
      <c r="E198" s="3" t="str">
        <f t="shared" si="7"/>
        <v>12</v>
      </c>
      <c r="F198" s="20">
        <v>12103</v>
      </c>
      <c r="G198" s="22" t="s">
        <v>61</v>
      </c>
      <c r="H198" s="23">
        <v>2172</v>
      </c>
      <c r="I198" s="23">
        <v>0</v>
      </c>
      <c r="J198" s="23">
        <v>2172</v>
      </c>
      <c r="K198" s="23">
        <v>2111</v>
      </c>
      <c r="L198" s="23">
        <v>2111</v>
      </c>
      <c r="M198" s="23">
        <v>1138.68</v>
      </c>
      <c r="N198" s="23">
        <v>1138.68</v>
      </c>
    </row>
    <row r="199" spans="1:14" x14ac:dyDescent="0.2">
      <c r="A199" s="21">
        <v>6</v>
      </c>
      <c r="B199" s="21">
        <v>3343</v>
      </c>
      <c r="C199" s="2" t="str">
        <f>VLOOKUP(B199,Hoja2!B:C,2,FALSE)</f>
        <v>SEMINCI</v>
      </c>
      <c r="D199" s="3" t="str">
        <f t="shared" si="6"/>
        <v>1</v>
      </c>
      <c r="E199" s="3" t="str">
        <f t="shared" si="7"/>
        <v>13</v>
      </c>
      <c r="F199" s="20">
        <v>13000</v>
      </c>
      <c r="G199" s="22" t="s">
        <v>62</v>
      </c>
      <c r="H199" s="23">
        <v>136705</v>
      </c>
      <c r="I199" s="23">
        <v>-13150</v>
      </c>
      <c r="J199" s="23">
        <v>123555</v>
      </c>
      <c r="K199" s="23">
        <v>123000</v>
      </c>
      <c r="L199" s="23">
        <v>123000</v>
      </c>
      <c r="M199" s="23">
        <v>62970.05</v>
      </c>
      <c r="N199" s="23">
        <v>62970.05</v>
      </c>
    </row>
    <row r="200" spans="1:14" x14ac:dyDescent="0.2">
      <c r="A200" s="21">
        <v>6</v>
      </c>
      <c r="B200" s="21">
        <v>3343</v>
      </c>
      <c r="C200" s="2" t="str">
        <f>VLOOKUP(B200,Hoja2!B:C,2,FALSE)</f>
        <v>SEMINCI</v>
      </c>
      <c r="D200" s="3" t="str">
        <f t="shared" si="6"/>
        <v>1</v>
      </c>
      <c r="E200" s="3" t="str">
        <f t="shared" si="7"/>
        <v>13</v>
      </c>
      <c r="F200" s="20">
        <v>13002</v>
      </c>
      <c r="G200" s="22" t="s">
        <v>63</v>
      </c>
      <c r="H200" s="23">
        <v>94508</v>
      </c>
      <c r="I200" s="23">
        <v>-24342</v>
      </c>
      <c r="J200" s="23">
        <v>70166</v>
      </c>
      <c r="K200" s="23">
        <v>88000</v>
      </c>
      <c r="L200" s="23">
        <v>88000</v>
      </c>
      <c r="M200" s="23">
        <v>44530.68</v>
      </c>
      <c r="N200" s="23">
        <v>44530.68</v>
      </c>
    </row>
    <row r="201" spans="1:14" x14ac:dyDescent="0.2">
      <c r="A201" s="21">
        <v>6</v>
      </c>
      <c r="B201" s="21">
        <v>3343</v>
      </c>
      <c r="C201" s="2" t="str">
        <f>VLOOKUP(B201,Hoja2!B:C,2,FALSE)</f>
        <v>SEMINCI</v>
      </c>
      <c r="D201" s="3" t="str">
        <f t="shared" si="6"/>
        <v>1</v>
      </c>
      <c r="E201" s="3" t="str">
        <f t="shared" si="7"/>
        <v>13</v>
      </c>
      <c r="F201" s="20">
        <v>131</v>
      </c>
      <c r="G201" s="22" t="s">
        <v>64</v>
      </c>
      <c r="H201" s="23">
        <v>34071</v>
      </c>
      <c r="I201" s="23">
        <v>0</v>
      </c>
      <c r="J201" s="23">
        <v>34071</v>
      </c>
      <c r="K201" s="23">
        <v>7600</v>
      </c>
      <c r="L201" s="23">
        <v>7600</v>
      </c>
      <c r="M201" s="23">
        <v>7040.97</v>
      </c>
      <c r="N201" s="23">
        <v>7040.97</v>
      </c>
    </row>
    <row r="202" spans="1:14" x14ac:dyDescent="0.2">
      <c r="A202" s="21">
        <v>6</v>
      </c>
      <c r="B202" s="21">
        <v>3343</v>
      </c>
      <c r="C202" s="2" t="str">
        <f>VLOOKUP(B202,Hoja2!B:C,2,FALSE)</f>
        <v>SEMINCI</v>
      </c>
      <c r="D202" s="3" t="str">
        <f t="shared" si="6"/>
        <v>1</v>
      </c>
      <c r="E202" s="3" t="str">
        <f t="shared" si="7"/>
        <v>15</v>
      </c>
      <c r="F202" s="20">
        <v>150</v>
      </c>
      <c r="G202" s="22" t="s">
        <v>65</v>
      </c>
      <c r="H202" s="23">
        <v>1681</v>
      </c>
      <c r="I202" s="23">
        <v>0</v>
      </c>
      <c r="J202" s="23">
        <v>1681</v>
      </c>
      <c r="K202" s="23">
        <v>1413</v>
      </c>
      <c r="L202" s="23">
        <v>1413</v>
      </c>
      <c r="M202" s="23">
        <v>1406.25</v>
      </c>
      <c r="N202" s="23">
        <v>1406.25</v>
      </c>
    </row>
    <row r="203" spans="1:14" x14ac:dyDescent="0.2">
      <c r="A203" s="21">
        <v>6</v>
      </c>
      <c r="B203" s="21">
        <v>3343</v>
      </c>
      <c r="C203" s="2" t="str">
        <f>VLOOKUP(B203,Hoja2!B:C,2,FALSE)</f>
        <v>SEMINCI</v>
      </c>
      <c r="D203" s="3" t="str">
        <f t="shared" si="6"/>
        <v>1</v>
      </c>
      <c r="E203" s="3" t="str">
        <f t="shared" si="7"/>
        <v>15</v>
      </c>
      <c r="F203" s="20">
        <v>151</v>
      </c>
      <c r="G203" s="22" t="s">
        <v>66</v>
      </c>
      <c r="H203" s="23">
        <v>3000</v>
      </c>
      <c r="I203" s="23">
        <v>0</v>
      </c>
      <c r="J203" s="23">
        <v>3000</v>
      </c>
      <c r="K203" s="23">
        <v>0</v>
      </c>
      <c r="L203" s="23">
        <v>0</v>
      </c>
      <c r="M203" s="23">
        <v>0</v>
      </c>
      <c r="N203" s="23">
        <v>0</v>
      </c>
    </row>
    <row r="204" spans="1:14" x14ac:dyDescent="0.2">
      <c r="A204" s="21">
        <v>6</v>
      </c>
      <c r="B204" s="21">
        <v>3343</v>
      </c>
      <c r="C204" s="2" t="str">
        <f>VLOOKUP(B204,Hoja2!B:C,2,FALSE)</f>
        <v>SEMINCI</v>
      </c>
      <c r="D204" s="3" t="str">
        <f t="shared" si="6"/>
        <v>1</v>
      </c>
      <c r="E204" s="3" t="str">
        <f t="shared" si="7"/>
        <v>16</v>
      </c>
      <c r="F204" s="20">
        <v>16000</v>
      </c>
      <c r="G204" s="22" t="s">
        <v>67</v>
      </c>
      <c r="H204" s="23">
        <v>99279</v>
      </c>
      <c r="I204" s="23">
        <v>0</v>
      </c>
      <c r="J204" s="23">
        <v>99279</v>
      </c>
      <c r="K204" s="23">
        <v>29556.77</v>
      </c>
      <c r="L204" s="23">
        <v>29556.77</v>
      </c>
      <c r="M204" s="23">
        <v>29556.77</v>
      </c>
      <c r="N204" s="23">
        <v>23979.62</v>
      </c>
    </row>
    <row r="205" spans="1:14" x14ac:dyDescent="0.2">
      <c r="A205" s="21">
        <v>6</v>
      </c>
      <c r="B205" s="21">
        <v>3343</v>
      </c>
      <c r="C205" s="2" t="str">
        <f>VLOOKUP(B205,Hoja2!B:C,2,FALSE)</f>
        <v>SEMINCI</v>
      </c>
      <c r="D205" s="3" t="str">
        <f t="shared" si="6"/>
        <v>1</v>
      </c>
      <c r="E205" s="3" t="str">
        <f t="shared" si="7"/>
        <v>16</v>
      </c>
      <c r="F205" s="20">
        <v>16204</v>
      </c>
      <c r="G205" s="22" t="s">
        <v>69</v>
      </c>
      <c r="H205" s="23">
        <v>1800</v>
      </c>
      <c r="I205" s="23">
        <v>0</v>
      </c>
      <c r="J205" s="23">
        <v>1800</v>
      </c>
      <c r="K205" s="23">
        <v>0</v>
      </c>
      <c r="L205" s="23">
        <v>0</v>
      </c>
      <c r="M205" s="23">
        <v>0</v>
      </c>
      <c r="N205" s="23">
        <v>0</v>
      </c>
    </row>
    <row r="206" spans="1:14" x14ac:dyDescent="0.2">
      <c r="A206" s="21">
        <v>6</v>
      </c>
      <c r="B206" s="21">
        <v>3343</v>
      </c>
      <c r="C206" s="2" t="str">
        <f>VLOOKUP(B206,Hoja2!B:C,2,FALSE)</f>
        <v>SEMINCI</v>
      </c>
      <c r="D206" s="3" t="str">
        <f t="shared" si="6"/>
        <v>2</v>
      </c>
      <c r="E206" s="3" t="str">
        <f t="shared" si="7"/>
        <v>20</v>
      </c>
      <c r="F206" s="20">
        <v>202</v>
      </c>
      <c r="G206" s="22" t="s">
        <v>70</v>
      </c>
      <c r="H206" s="23">
        <v>92000</v>
      </c>
      <c r="I206" s="23">
        <v>0</v>
      </c>
      <c r="J206" s="23">
        <v>92000</v>
      </c>
      <c r="K206" s="23">
        <v>0</v>
      </c>
      <c r="L206" s="23">
        <v>0</v>
      </c>
      <c r="M206" s="23">
        <v>0</v>
      </c>
      <c r="N206" s="23">
        <v>0</v>
      </c>
    </row>
    <row r="207" spans="1:14" x14ac:dyDescent="0.2">
      <c r="A207" s="21">
        <v>6</v>
      </c>
      <c r="B207" s="21">
        <v>3343</v>
      </c>
      <c r="C207" s="2" t="str">
        <f>VLOOKUP(B207,Hoja2!B:C,2,FALSE)</f>
        <v>SEMINCI</v>
      </c>
      <c r="D207" s="3" t="str">
        <f t="shared" si="6"/>
        <v>2</v>
      </c>
      <c r="E207" s="3" t="str">
        <f t="shared" si="7"/>
        <v>21</v>
      </c>
      <c r="F207" s="20">
        <v>213</v>
      </c>
      <c r="G207" s="22" t="s">
        <v>75</v>
      </c>
      <c r="H207" s="23">
        <v>5000</v>
      </c>
      <c r="I207" s="23">
        <v>0</v>
      </c>
      <c r="J207" s="23">
        <v>5000</v>
      </c>
      <c r="K207" s="23">
        <v>373.89</v>
      </c>
      <c r="L207" s="23">
        <v>373.89</v>
      </c>
      <c r="M207" s="23">
        <v>373.89</v>
      </c>
      <c r="N207" s="23">
        <v>373.89</v>
      </c>
    </row>
    <row r="208" spans="1:14" x14ac:dyDescent="0.2">
      <c r="A208" s="21">
        <v>6</v>
      </c>
      <c r="B208" s="21">
        <v>3343</v>
      </c>
      <c r="C208" s="2" t="str">
        <f>VLOOKUP(B208,Hoja2!B:C,2,FALSE)</f>
        <v>SEMINCI</v>
      </c>
      <c r="D208" s="3" t="str">
        <f t="shared" si="6"/>
        <v>2</v>
      </c>
      <c r="E208" s="3" t="str">
        <f t="shared" si="7"/>
        <v>22</v>
      </c>
      <c r="F208" s="20">
        <v>22000</v>
      </c>
      <c r="G208" s="22" t="s">
        <v>79</v>
      </c>
      <c r="H208" s="23">
        <v>2000</v>
      </c>
      <c r="I208" s="23">
        <v>0</v>
      </c>
      <c r="J208" s="23">
        <v>2000</v>
      </c>
      <c r="K208" s="23">
        <v>45</v>
      </c>
      <c r="L208" s="23">
        <v>45</v>
      </c>
      <c r="M208" s="23">
        <v>45</v>
      </c>
      <c r="N208" s="23">
        <v>45</v>
      </c>
    </row>
    <row r="209" spans="1:14" x14ac:dyDescent="0.2">
      <c r="A209" s="21">
        <v>6</v>
      </c>
      <c r="B209" s="21">
        <v>3343</v>
      </c>
      <c r="C209" s="2" t="str">
        <f>VLOOKUP(B209,Hoja2!B:C,2,FALSE)</f>
        <v>SEMINCI</v>
      </c>
      <c r="D209" s="3" t="str">
        <f t="shared" si="6"/>
        <v>2</v>
      </c>
      <c r="E209" s="3" t="str">
        <f t="shared" si="7"/>
        <v>22</v>
      </c>
      <c r="F209" s="20">
        <v>22001</v>
      </c>
      <c r="G209" s="22" t="s">
        <v>80</v>
      </c>
      <c r="H209" s="23">
        <v>2000</v>
      </c>
      <c r="I209" s="23">
        <v>0</v>
      </c>
      <c r="J209" s="23">
        <v>2000</v>
      </c>
      <c r="K209" s="23">
        <v>1391.47</v>
      </c>
      <c r="L209" s="23">
        <v>1391.47</v>
      </c>
      <c r="M209" s="23">
        <v>771</v>
      </c>
      <c r="N209" s="23">
        <v>771</v>
      </c>
    </row>
    <row r="210" spans="1:14" x14ac:dyDescent="0.2">
      <c r="A210" s="21">
        <v>6</v>
      </c>
      <c r="B210" s="21">
        <v>3343</v>
      </c>
      <c r="C210" s="2" t="str">
        <f>VLOOKUP(B210,Hoja2!B:C,2,FALSE)</f>
        <v>SEMINCI</v>
      </c>
      <c r="D210" s="3" t="str">
        <f t="shared" si="6"/>
        <v>2</v>
      </c>
      <c r="E210" s="3" t="str">
        <f t="shared" si="7"/>
        <v>22</v>
      </c>
      <c r="F210" s="20">
        <v>22199</v>
      </c>
      <c r="G210" s="22" t="s">
        <v>88</v>
      </c>
      <c r="H210" s="23">
        <v>17000</v>
      </c>
      <c r="I210" s="23">
        <v>0</v>
      </c>
      <c r="J210" s="23">
        <v>17000</v>
      </c>
      <c r="K210" s="23">
        <v>17286.75</v>
      </c>
      <c r="L210" s="23">
        <v>17286.75</v>
      </c>
      <c r="M210" s="23">
        <v>381.11</v>
      </c>
      <c r="N210" s="23">
        <v>381.11</v>
      </c>
    </row>
    <row r="211" spans="1:14" x14ac:dyDescent="0.2">
      <c r="A211" s="21">
        <v>6</v>
      </c>
      <c r="B211" s="21">
        <v>3343</v>
      </c>
      <c r="C211" s="2" t="str">
        <f>VLOOKUP(B211,Hoja2!B:C,2,FALSE)</f>
        <v>SEMINCI</v>
      </c>
      <c r="D211" s="3" t="str">
        <f t="shared" si="6"/>
        <v>2</v>
      </c>
      <c r="E211" s="3" t="str">
        <f t="shared" si="7"/>
        <v>22</v>
      </c>
      <c r="F211" s="20">
        <v>22200</v>
      </c>
      <c r="G211" s="22" t="s">
        <v>89</v>
      </c>
      <c r="H211" s="23">
        <v>2000</v>
      </c>
      <c r="I211" s="23">
        <v>0</v>
      </c>
      <c r="J211" s="23">
        <v>2000</v>
      </c>
      <c r="K211" s="23">
        <v>0</v>
      </c>
      <c r="L211" s="23">
        <v>0</v>
      </c>
      <c r="M211" s="23">
        <v>0</v>
      </c>
      <c r="N211" s="23">
        <v>0</v>
      </c>
    </row>
    <row r="212" spans="1:14" x14ac:dyDescent="0.2">
      <c r="A212" s="21">
        <v>6</v>
      </c>
      <c r="B212" s="21">
        <v>3343</v>
      </c>
      <c r="C212" s="2" t="str">
        <f>VLOOKUP(B212,Hoja2!B:C,2,FALSE)</f>
        <v>SEMINCI</v>
      </c>
      <c r="D212" s="3" t="str">
        <f t="shared" si="6"/>
        <v>2</v>
      </c>
      <c r="E212" s="3" t="str">
        <f t="shared" si="7"/>
        <v>22</v>
      </c>
      <c r="F212" s="20">
        <v>22201</v>
      </c>
      <c r="G212" s="22" t="s">
        <v>90</v>
      </c>
      <c r="H212" s="23">
        <v>1000</v>
      </c>
      <c r="I212" s="23">
        <v>0</v>
      </c>
      <c r="J212" s="23">
        <v>1000</v>
      </c>
      <c r="K212" s="23">
        <v>3000</v>
      </c>
      <c r="L212" s="23">
        <v>3000</v>
      </c>
      <c r="M212" s="23">
        <v>184.86</v>
      </c>
      <c r="N212" s="23">
        <v>184.86</v>
      </c>
    </row>
    <row r="213" spans="1:14" x14ac:dyDescent="0.2">
      <c r="A213" s="21">
        <v>6</v>
      </c>
      <c r="B213" s="21">
        <v>3343</v>
      </c>
      <c r="C213" s="2" t="str">
        <f>VLOOKUP(B213,Hoja2!B:C,2,FALSE)</f>
        <v>SEMINCI</v>
      </c>
      <c r="D213" s="3" t="str">
        <f t="shared" si="6"/>
        <v>2</v>
      </c>
      <c r="E213" s="3" t="str">
        <f t="shared" si="7"/>
        <v>22</v>
      </c>
      <c r="F213" s="20">
        <v>22203</v>
      </c>
      <c r="G213" s="22" t="s">
        <v>91</v>
      </c>
      <c r="H213" s="23">
        <v>20000</v>
      </c>
      <c r="I213" s="23">
        <v>0</v>
      </c>
      <c r="J213" s="23">
        <v>20000</v>
      </c>
      <c r="K213" s="23">
        <v>7104.98</v>
      </c>
      <c r="L213" s="23">
        <v>7104.98</v>
      </c>
      <c r="M213" s="23">
        <v>3680.35</v>
      </c>
      <c r="N213" s="23">
        <v>3680.35</v>
      </c>
    </row>
    <row r="214" spans="1:14" x14ac:dyDescent="0.2">
      <c r="A214" s="21">
        <v>6</v>
      </c>
      <c r="B214" s="21">
        <v>3343</v>
      </c>
      <c r="C214" s="2" t="str">
        <f>VLOOKUP(B214,Hoja2!B:C,2,FALSE)</f>
        <v>SEMINCI</v>
      </c>
      <c r="D214" s="3" t="str">
        <f t="shared" si="6"/>
        <v>2</v>
      </c>
      <c r="E214" s="3" t="str">
        <f t="shared" si="7"/>
        <v>22</v>
      </c>
      <c r="F214" s="20">
        <v>223</v>
      </c>
      <c r="G214" s="22" t="s">
        <v>92</v>
      </c>
      <c r="H214" s="23">
        <v>20000</v>
      </c>
      <c r="I214" s="23">
        <v>0</v>
      </c>
      <c r="J214" s="23">
        <v>20000</v>
      </c>
      <c r="K214" s="23">
        <v>0</v>
      </c>
      <c r="L214" s="23">
        <v>0</v>
      </c>
      <c r="M214" s="23">
        <v>0</v>
      </c>
      <c r="N214" s="23">
        <v>0</v>
      </c>
    </row>
    <row r="215" spans="1:14" x14ac:dyDescent="0.2">
      <c r="A215" s="21">
        <v>6</v>
      </c>
      <c r="B215" s="21">
        <v>3343</v>
      </c>
      <c r="C215" s="2" t="str">
        <f>VLOOKUP(B215,Hoja2!B:C,2,FALSE)</f>
        <v>SEMINCI</v>
      </c>
      <c r="D215" s="3" t="str">
        <f t="shared" si="6"/>
        <v>2</v>
      </c>
      <c r="E215" s="3" t="str">
        <f t="shared" si="7"/>
        <v>22</v>
      </c>
      <c r="F215" s="20">
        <v>224</v>
      </c>
      <c r="G215" s="22" t="s">
        <v>93</v>
      </c>
      <c r="H215" s="23">
        <v>400</v>
      </c>
      <c r="I215" s="23">
        <v>0</v>
      </c>
      <c r="J215" s="23">
        <v>400</v>
      </c>
      <c r="K215" s="23">
        <v>0</v>
      </c>
      <c r="L215" s="23">
        <v>0</v>
      </c>
      <c r="M215" s="23">
        <v>0</v>
      </c>
      <c r="N215" s="23">
        <v>0</v>
      </c>
    </row>
    <row r="216" spans="1:14" x14ac:dyDescent="0.2">
      <c r="A216" s="21">
        <v>6</v>
      </c>
      <c r="B216" s="21">
        <v>3343</v>
      </c>
      <c r="C216" s="2" t="str">
        <f>VLOOKUP(B216,Hoja2!B:C,2,FALSE)</f>
        <v>SEMINCI</v>
      </c>
      <c r="D216" s="3" t="str">
        <f t="shared" si="6"/>
        <v>2</v>
      </c>
      <c r="E216" s="3" t="str">
        <f t="shared" si="7"/>
        <v>22</v>
      </c>
      <c r="F216" s="20">
        <v>22601</v>
      </c>
      <c r="G216" s="22" t="s">
        <v>94</v>
      </c>
      <c r="H216" s="23">
        <v>371876</v>
      </c>
      <c r="I216" s="23">
        <v>0</v>
      </c>
      <c r="J216" s="23">
        <v>371876</v>
      </c>
      <c r="K216" s="23">
        <v>308151.2</v>
      </c>
      <c r="L216" s="23">
        <v>308151.2</v>
      </c>
      <c r="M216" s="23">
        <v>11305.7</v>
      </c>
      <c r="N216" s="23">
        <v>11305.7</v>
      </c>
    </row>
    <row r="217" spans="1:14" x14ac:dyDescent="0.2">
      <c r="A217" s="21">
        <v>6</v>
      </c>
      <c r="B217" s="21">
        <v>3343</v>
      </c>
      <c r="C217" s="2" t="str">
        <f>VLOOKUP(B217,Hoja2!B:C,2,FALSE)</f>
        <v>SEMINCI</v>
      </c>
      <c r="D217" s="3" t="str">
        <f t="shared" si="6"/>
        <v>2</v>
      </c>
      <c r="E217" s="3" t="str">
        <f t="shared" si="7"/>
        <v>22</v>
      </c>
      <c r="F217" s="20">
        <v>22602</v>
      </c>
      <c r="G217" s="22" t="s">
        <v>95</v>
      </c>
      <c r="H217" s="23">
        <v>70000</v>
      </c>
      <c r="I217" s="23">
        <v>0</v>
      </c>
      <c r="J217" s="23">
        <v>70000</v>
      </c>
      <c r="K217" s="23">
        <v>4420</v>
      </c>
      <c r="L217" s="23">
        <v>4420</v>
      </c>
      <c r="M217" s="23">
        <v>0</v>
      </c>
      <c r="N217" s="23">
        <v>0</v>
      </c>
    </row>
    <row r="218" spans="1:14" x14ac:dyDescent="0.2">
      <c r="A218" s="21">
        <v>6</v>
      </c>
      <c r="B218" s="21">
        <v>3343</v>
      </c>
      <c r="C218" s="2" t="str">
        <f>VLOOKUP(B218,Hoja2!B:C,2,FALSE)</f>
        <v>SEMINCI</v>
      </c>
      <c r="D218" s="3" t="str">
        <f t="shared" si="6"/>
        <v>2</v>
      </c>
      <c r="E218" s="3" t="str">
        <f t="shared" si="7"/>
        <v>22</v>
      </c>
      <c r="F218" s="20">
        <v>22606</v>
      </c>
      <c r="G218" s="22" t="s">
        <v>110</v>
      </c>
      <c r="H218" s="23">
        <v>500</v>
      </c>
      <c r="I218" s="23">
        <v>0</v>
      </c>
      <c r="J218" s="23">
        <v>500</v>
      </c>
      <c r="K218" s="23">
        <v>0</v>
      </c>
      <c r="L218" s="23">
        <v>0</v>
      </c>
      <c r="M218" s="23">
        <v>0</v>
      </c>
      <c r="N218" s="23">
        <v>0</v>
      </c>
    </row>
    <row r="219" spans="1:14" x14ac:dyDescent="0.2">
      <c r="A219" s="21">
        <v>6</v>
      </c>
      <c r="B219" s="21">
        <v>3343</v>
      </c>
      <c r="C219" s="2" t="str">
        <f>VLOOKUP(B219,Hoja2!B:C,2,FALSE)</f>
        <v>SEMINCI</v>
      </c>
      <c r="D219" s="3" t="str">
        <f t="shared" si="6"/>
        <v>2</v>
      </c>
      <c r="E219" s="3" t="str">
        <f t="shared" si="7"/>
        <v>22</v>
      </c>
      <c r="F219" s="20">
        <v>22609</v>
      </c>
      <c r="G219" s="22" t="s">
        <v>111</v>
      </c>
      <c r="H219" s="23">
        <v>119200</v>
      </c>
      <c r="I219" s="23">
        <v>0</v>
      </c>
      <c r="J219" s="23">
        <v>119200</v>
      </c>
      <c r="K219" s="23">
        <v>84942</v>
      </c>
      <c r="L219" s="23">
        <v>84942</v>
      </c>
      <c r="M219" s="23">
        <v>6673.15</v>
      </c>
      <c r="N219" s="23">
        <v>6673.15</v>
      </c>
    </row>
    <row r="220" spans="1:14" x14ac:dyDescent="0.2">
      <c r="A220" s="21">
        <v>6</v>
      </c>
      <c r="B220" s="21">
        <v>3343</v>
      </c>
      <c r="C220" s="2" t="str">
        <f>VLOOKUP(B220,Hoja2!B:C,2,FALSE)</f>
        <v>SEMINCI</v>
      </c>
      <c r="D220" s="3" t="str">
        <f t="shared" si="6"/>
        <v>2</v>
      </c>
      <c r="E220" s="3" t="str">
        <f t="shared" si="7"/>
        <v>22</v>
      </c>
      <c r="F220" s="20">
        <v>22699</v>
      </c>
      <c r="G220" s="22" t="s">
        <v>98</v>
      </c>
      <c r="H220" s="23">
        <v>20000</v>
      </c>
      <c r="I220" s="23">
        <v>0</v>
      </c>
      <c r="J220" s="23">
        <v>20000</v>
      </c>
      <c r="K220" s="23">
        <v>5011.74</v>
      </c>
      <c r="L220" s="23">
        <v>5011.74</v>
      </c>
      <c r="M220" s="23">
        <v>5011.74</v>
      </c>
      <c r="N220" s="23">
        <v>5011.74</v>
      </c>
    </row>
    <row r="221" spans="1:14" x14ac:dyDescent="0.2">
      <c r="A221" s="21">
        <v>6</v>
      </c>
      <c r="B221" s="21">
        <v>3343</v>
      </c>
      <c r="C221" s="2" t="str">
        <f>VLOOKUP(B221,Hoja2!B:C,2,FALSE)</f>
        <v>SEMINCI</v>
      </c>
      <c r="D221" s="3" t="str">
        <f t="shared" si="6"/>
        <v>2</v>
      </c>
      <c r="E221" s="3" t="str">
        <f t="shared" si="7"/>
        <v>22</v>
      </c>
      <c r="F221" s="20">
        <v>22700</v>
      </c>
      <c r="G221" s="22" t="s">
        <v>99</v>
      </c>
      <c r="H221" s="23">
        <v>15000</v>
      </c>
      <c r="I221" s="23">
        <v>0</v>
      </c>
      <c r="J221" s="23">
        <v>15000</v>
      </c>
      <c r="K221" s="23">
        <v>12788.92</v>
      </c>
      <c r="L221" s="23">
        <v>12788.92</v>
      </c>
      <c r="M221" s="23">
        <v>6394.44</v>
      </c>
      <c r="N221" s="23">
        <v>6394.44</v>
      </c>
    </row>
    <row r="222" spans="1:14" x14ac:dyDescent="0.2">
      <c r="A222" s="21">
        <v>6</v>
      </c>
      <c r="B222" s="21">
        <v>3343</v>
      </c>
      <c r="C222" s="2" t="str">
        <f>VLOOKUP(B222,Hoja2!B:C,2,FALSE)</f>
        <v>SEMINCI</v>
      </c>
      <c r="D222" s="3" t="str">
        <f t="shared" si="6"/>
        <v>2</v>
      </c>
      <c r="E222" s="3" t="str">
        <f t="shared" si="7"/>
        <v>22</v>
      </c>
      <c r="F222" s="20">
        <v>22706</v>
      </c>
      <c r="G222" s="22" t="s">
        <v>101</v>
      </c>
      <c r="H222" s="23">
        <v>45000</v>
      </c>
      <c r="I222" s="23">
        <v>0</v>
      </c>
      <c r="J222" s="23">
        <v>45000</v>
      </c>
      <c r="K222" s="23">
        <v>75079.289999999994</v>
      </c>
      <c r="L222" s="23">
        <v>75079.289999999994</v>
      </c>
      <c r="M222" s="23">
        <v>28191.79</v>
      </c>
      <c r="N222" s="23">
        <v>28191.79</v>
      </c>
    </row>
    <row r="223" spans="1:14" x14ac:dyDescent="0.2">
      <c r="A223" s="21">
        <v>6</v>
      </c>
      <c r="B223" s="21">
        <v>3343</v>
      </c>
      <c r="C223" s="2" t="str">
        <f>VLOOKUP(B223,Hoja2!B:C,2,FALSE)</f>
        <v>SEMINCI</v>
      </c>
      <c r="D223" s="3" t="str">
        <f t="shared" si="6"/>
        <v>2</v>
      </c>
      <c r="E223" s="3" t="str">
        <f t="shared" si="7"/>
        <v>22</v>
      </c>
      <c r="F223" s="20">
        <v>22799</v>
      </c>
      <c r="G223" s="22" t="s">
        <v>102</v>
      </c>
      <c r="H223" s="23">
        <v>1750000</v>
      </c>
      <c r="I223" s="23">
        <v>0</v>
      </c>
      <c r="J223" s="23">
        <v>1750000</v>
      </c>
      <c r="K223" s="23">
        <v>1263107.82</v>
      </c>
      <c r="L223" s="23">
        <v>1263107.82</v>
      </c>
      <c r="M223" s="23">
        <v>68278.490000000005</v>
      </c>
      <c r="N223" s="23">
        <v>68278.490000000005</v>
      </c>
    </row>
    <row r="224" spans="1:14" x14ac:dyDescent="0.2">
      <c r="A224" s="21">
        <v>6</v>
      </c>
      <c r="B224" s="21">
        <v>3343</v>
      </c>
      <c r="C224" s="2" t="str">
        <f>VLOOKUP(B224,Hoja2!B:C,2,FALSE)</f>
        <v>SEMINCI</v>
      </c>
      <c r="D224" s="3" t="str">
        <f t="shared" si="6"/>
        <v>2</v>
      </c>
      <c r="E224" s="3" t="str">
        <f t="shared" si="7"/>
        <v>23</v>
      </c>
      <c r="F224" s="20">
        <v>23020</v>
      </c>
      <c r="G224" s="22" t="s">
        <v>103</v>
      </c>
      <c r="H224" s="23">
        <v>500</v>
      </c>
      <c r="I224" s="23">
        <v>0</v>
      </c>
      <c r="J224" s="23">
        <v>500</v>
      </c>
      <c r="K224" s="23">
        <v>784.29</v>
      </c>
      <c r="L224" s="23">
        <v>784.29</v>
      </c>
      <c r="M224" s="23">
        <v>784.29</v>
      </c>
      <c r="N224" s="23">
        <v>784.29</v>
      </c>
    </row>
    <row r="225" spans="1:14" x14ac:dyDescent="0.2">
      <c r="A225" s="21">
        <v>6</v>
      </c>
      <c r="B225" s="21">
        <v>3343</v>
      </c>
      <c r="C225" s="2" t="str">
        <f>VLOOKUP(B225,Hoja2!B:C,2,FALSE)</f>
        <v>SEMINCI</v>
      </c>
      <c r="D225" s="3" t="str">
        <f t="shared" si="6"/>
        <v>2</v>
      </c>
      <c r="E225" s="3" t="str">
        <f t="shared" si="7"/>
        <v>23</v>
      </c>
      <c r="F225" s="20">
        <v>23120</v>
      </c>
      <c r="G225" s="22" t="s">
        <v>104</v>
      </c>
      <c r="H225" s="23">
        <v>1200</v>
      </c>
      <c r="I225" s="23">
        <v>0</v>
      </c>
      <c r="J225" s="23">
        <v>1200</v>
      </c>
      <c r="K225" s="23">
        <v>0</v>
      </c>
      <c r="L225" s="23">
        <v>0</v>
      </c>
      <c r="M225" s="23">
        <v>0</v>
      </c>
      <c r="N225" s="23">
        <v>0</v>
      </c>
    </row>
    <row r="226" spans="1:14" x14ac:dyDescent="0.2">
      <c r="A226" s="21">
        <v>6</v>
      </c>
      <c r="B226" s="21">
        <v>3343</v>
      </c>
      <c r="C226" s="2" t="str">
        <f>VLOOKUP(B226,Hoja2!B:C,2,FALSE)</f>
        <v>SEMINCI</v>
      </c>
      <c r="D226" s="3" t="str">
        <f t="shared" si="6"/>
        <v>4</v>
      </c>
      <c r="E226" s="3" t="str">
        <f t="shared" si="7"/>
        <v>48</v>
      </c>
      <c r="F226" s="20">
        <v>481</v>
      </c>
      <c r="G226" s="22" t="s">
        <v>112</v>
      </c>
      <c r="H226" s="23">
        <v>214000</v>
      </c>
      <c r="I226" s="23">
        <v>0</v>
      </c>
      <c r="J226" s="23">
        <v>214000</v>
      </c>
      <c r="K226" s="23">
        <v>0</v>
      </c>
      <c r="L226" s="23">
        <v>0</v>
      </c>
      <c r="M226" s="23">
        <v>0</v>
      </c>
      <c r="N226" s="23">
        <v>0</v>
      </c>
    </row>
    <row r="227" spans="1:14" x14ac:dyDescent="0.2">
      <c r="A227" s="21">
        <v>6</v>
      </c>
      <c r="B227" s="21">
        <v>3381</v>
      </c>
      <c r="C227" s="2" t="str">
        <f>VLOOKUP(B227,Hoja2!B:C,2,FALSE)</f>
        <v>FIESTAS POPULARES Y FESTEJOS</v>
      </c>
      <c r="D227" s="3" t="str">
        <f t="shared" si="6"/>
        <v>2</v>
      </c>
      <c r="E227" s="3" t="str">
        <f t="shared" si="7"/>
        <v>20</v>
      </c>
      <c r="F227" s="20">
        <v>203</v>
      </c>
      <c r="G227" s="22" t="s">
        <v>71</v>
      </c>
      <c r="H227" s="23">
        <v>8000</v>
      </c>
      <c r="I227" s="23">
        <v>23000</v>
      </c>
      <c r="J227" s="23">
        <v>31000</v>
      </c>
      <c r="K227" s="23">
        <v>13505.5</v>
      </c>
      <c r="L227" s="23">
        <v>13505.5</v>
      </c>
      <c r="M227" s="23">
        <v>7956.78</v>
      </c>
      <c r="N227" s="23">
        <v>7956.78</v>
      </c>
    </row>
    <row r="228" spans="1:14" x14ac:dyDescent="0.2">
      <c r="A228" s="21">
        <v>6</v>
      </c>
      <c r="B228" s="21">
        <v>3381</v>
      </c>
      <c r="C228" s="2" t="str">
        <f>VLOOKUP(B228,Hoja2!B:C,2,FALSE)</f>
        <v>FIESTAS POPULARES Y FESTEJOS</v>
      </c>
      <c r="D228" s="3" t="str">
        <f t="shared" si="6"/>
        <v>2</v>
      </c>
      <c r="E228" s="3" t="str">
        <f t="shared" si="7"/>
        <v>21</v>
      </c>
      <c r="F228" s="20">
        <v>213</v>
      </c>
      <c r="G228" s="22" t="s">
        <v>75</v>
      </c>
      <c r="H228" s="23">
        <v>1000</v>
      </c>
      <c r="I228" s="23">
        <v>0</v>
      </c>
      <c r="J228" s="23">
        <v>1000</v>
      </c>
      <c r="K228" s="23">
        <v>0</v>
      </c>
      <c r="L228" s="23">
        <v>0</v>
      </c>
      <c r="M228" s="23">
        <v>0</v>
      </c>
      <c r="N228" s="23">
        <v>0</v>
      </c>
    </row>
    <row r="229" spans="1:14" x14ac:dyDescent="0.2">
      <c r="A229" s="21">
        <v>6</v>
      </c>
      <c r="B229" s="21">
        <v>3381</v>
      </c>
      <c r="C229" s="2" t="str">
        <f>VLOOKUP(B229,Hoja2!B:C,2,FALSE)</f>
        <v>FIESTAS POPULARES Y FESTEJOS</v>
      </c>
      <c r="D229" s="3" t="str">
        <f t="shared" si="6"/>
        <v>2</v>
      </c>
      <c r="E229" s="3" t="str">
        <f t="shared" si="7"/>
        <v>22</v>
      </c>
      <c r="F229" s="20">
        <v>22602</v>
      </c>
      <c r="G229" s="22" t="s">
        <v>95</v>
      </c>
      <c r="H229" s="23">
        <v>0</v>
      </c>
      <c r="I229" s="23">
        <v>0</v>
      </c>
      <c r="J229" s="23">
        <v>0</v>
      </c>
      <c r="K229" s="23">
        <v>2043.08</v>
      </c>
      <c r="L229" s="23">
        <v>2043.08</v>
      </c>
      <c r="M229" s="23">
        <v>2043.08</v>
      </c>
      <c r="N229" s="23">
        <v>2043.08</v>
      </c>
    </row>
    <row r="230" spans="1:14" x14ac:dyDescent="0.2">
      <c r="A230" s="1">
        <v>6</v>
      </c>
      <c r="B230" s="1">
        <v>3381</v>
      </c>
      <c r="C230" s="2" t="str">
        <f>VLOOKUP(B230,Hoja2!B:C,2,FALSE)</f>
        <v>FIESTAS POPULARES Y FESTEJOS</v>
      </c>
      <c r="D230" s="3" t="str">
        <f t="shared" ref="D230:D233" si="8">LEFT(F230,1)</f>
        <v>2</v>
      </c>
      <c r="E230" s="3" t="str">
        <f t="shared" ref="E230:E233" si="9">LEFT(F230,2)</f>
        <v>22</v>
      </c>
      <c r="F230" s="1">
        <v>22609</v>
      </c>
      <c r="G230" s="1" t="s">
        <v>111</v>
      </c>
      <c r="H230" s="24">
        <v>475895</v>
      </c>
      <c r="I230" s="24">
        <v>40000</v>
      </c>
      <c r="J230" s="24">
        <v>515895</v>
      </c>
      <c r="K230" s="24">
        <v>238957.19</v>
      </c>
      <c r="L230" s="24">
        <v>238957.19</v>
      </c>
      <c r="M230" s="24">
        <v>187262</v>
      </c>
      <c r="N230" s="24">
        <v>187262</v>
      </c>
    </row>
    <row r="231" spans="1:14" x14ac:dyDescent="0.2">
      <c r="A231" s="1">
        <v>6</v>
      </c>
      <c r="B231" s="1">
        <v>3381</v>
      </c>
      <c r="C231" s="2" t="str">
        <f>VLOOKUP(B231,Hoja2!B:C,2,FALSE)</f>
        <v>FIESTAS POPULARES Y FESTEJOS</v>
      </c>
      <c r="D231" s="3" t="str">
        <f t="shared" si="8"/>
        <v>2</v>
      </c>
      <c r="E231" s="3" t="str">
        <f t="shared" si="9"/>
        <v>22</v>
      </c>
      <c r="F231" s="1">
        <v>22699</v>
      </c>
      <c r="G231" s="1" t="s">
        <v>98</v>
      </c>
      <c r="H231" s="24">
        <v>15000</v>
      </c>
      <c r="I231" s="1">
        <v>0</v>
      </c>
      <c r="J231" s="24">
        <v>15000</v>
      </c>
      <c r="K231" s="24">
        <v>80468.08</v>
      </c>
      <c r="L231" s="24">
        <v>80468.08</v>
      </c>
      <c r="M231" s="24">
        <v>78653.08</v>
      </c>
      <c r="N231" s="24">
        <v>78653.08</v>
      </c>
    </row>
    <row r="232" spans="1:14" x14ac:dyDescent="0.2">
      <c r="A232" s="1">
        <v>6</v>
      </c>
      <c r="B232" s="1">
        <v>3381</v>
      </c>
      <c r="C232" s="2" t="str">
        <f>VLOOKUP(B232,Hoja2!B:C,2,FALSE)</f>
        <v>FIESTAS POPULARES Y FESTEJOS</v>
      </c>
      <c r="D232" s="3" t="str">
        <f t="shared" si="8"/>
        <v>2</v>
      </c>
      <c r="E232" s="3" t="str">
        <f t="shared" si="9"/>
        <v>22</v>
      </c>
      <c r="F232" s="1">
        <v>22700</v>
      </c>
      <c r="G232" s="1" t="s">
        <v>99</v>
      </c>
      <c r="H232" s="24">
        <v>5000</v>
      </c>
      <c r="I232" s="1">
        <v>0</v>
      </c>
      <c r="J232" s="24">
        <v>5000</v>
      </c>
      <c r="K232" s="1">
        <v>822.8</v>
      </c>
      <c r="L232" s="1">
        <v>822.8</v>
      </c>
      <c r="M232" s="1">
        <v>532.4</v>
      </c>
      <c r="N232" s="1">
        <v>532.4</v>
      </c>
    </row>
    <row r="233" spans="1:14" x14ac:dyDescent="0.2">
      <c r="A233" s="1">
        <v>6</v>
      </c>
      <c r="B233" s="1">
        <v>3381</v>
      </c>
      <c r="C233" s="2" t="str">
        <f>VLOOKUP(B233,Hoja2!B:C,2,FALSE)</f>
        <v>FIESTAS POPULARES Y FESTEJOS</v>
      </c>
      <c r="D233" s="3" t="str">
        <f t="shared" si="8"/>
        <v>2</v>
      </c>
      <c r="E233" s="3" t="str">
        <f t="shared" si="9"/>
        <v>22</v>
      </c>
      <c r="F233" s="1">
        <v>22799</v>
      </c>
      <c r="G233" s="1" t="s">
        <v>102</v>
      </c>
      <c r="H233" s="24">
        <v>20000</v>
      </c>
      <c r="I233" s="24">
        <v>65000</v>
      </c>
      <c r="J233" s="24">
        <v>85000</v>
      </c>
      <c r="K233" s="24">
        <v>24067.45</v>
      </c>
      <c r="L233" s="24">
        <v>24067.45</v>
      </c>
      <c r="M233" s="24">
        <v>15260.14</v>
      </c>
      <c r="N233" s="24">
        <v>15260.14</v>
      </c>
    </row>
  </sheetData>
  <autoFilter ref="A1:N233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JUNIO DE 2024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2º TRIMESTE 24</vt:lpstr>
      <vt:lpstr>Ejecución 2º TRIMESTRE 2024</vt:lpstr>
      <vt:lpstr>Hoja2</vt:lpstr>
      <vt:lpstr>'TD EJECUCION 2º TRIMESTE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2024-07-01T10:20:59Z</dcterms:modified>
</cp:coreProperties>
</file>