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Ejecución ingresos 1º TRIMESTRE" sheetId="1" r:id="rId1"/>
  </sheets>
  <calcPr calcId="125725"/>
</workbook>
</file>

<file path=xl/calcChain.xml><?xml version="1.0" encoding="utf-8"?>
<calcChain xmlns="http://schemas.openxmlformats.org/spreadsheetml/2006/main">
  <c r="M23" i="1"/>
  <c r="L23"/>
  <c r="J23"/>
  <c r="H23"/>
  <c r="G23"/>
  <c r="F23"/>
  <c r="E23"/>
  <c r="D23"/>
  <c r="C23"/>
  <c r="M21"/>
  <c r="M18"/>
  <c r="L21"/>
  <c r="I21"/>
  <c r="J21"/>
  <c r="H21"/>
  <c r="D21"/>
  <c r="E21"/>
  <c r="F21"/>
  <c r="C21"/>
  <c r="K21"/>
  <c r="K18"/>
  <c r="K19"/>
  <c r="K20"/>
  <c r="K17"/>
  <c r="G18"/>
  <c r="G19"/>
  <c r="G20"/>
  <c r="K7"/>
  <c r="K8"/>
  <c r="K9"/>
  <c r="K10"/>
  <c r="K11"/>
  <c r="K12"/>
  <c r="K13"/>
  <c r="K14"/>
  <c r="K6"/>
  <c r="G17"/>
  <c r="G14"/>
  <c r="G13"/>
  <c r="G12"/>
  <c r="G11"/>
  <c r="G10"/>
  <c r="G7"/>
  <c r="G8"/>
  <c r="G9"/>
  <c r="G6"/>
  <c r="L15" l="1"/>
  <c r="I15"/>
  <c r="J15"/>
  <c r="H15"/>
  <c r="M7"/>
  <c r="M8"/>
  <c r="M9"/>
  <c r="M10"/>
  <c r="M11"/>
  <c r="M12"/>
  <c r="M13"/>
  <c r="M14"/>
  <c r="M20"/>
  <c r="M19"/>
  <c r="M17"/>
  <c r="C15"/>
  <c r="D15"/>
  <c r="E15"/>
  <c r="F15"/>
  <c r="M6" l="1"/>
  <c r="M15" s="1"/>
  <c r="G15"/>
  <c r="I23"/>
  <c r="K23" l="1"/>
  <c r="K15"/>
  <c r="G21"/>
</calcChain>
</file>

<file path=xl/sharedStrings.xml><?xml version="1.0" encoding="utf-8"?>
<sst xmlns="http://schemas.openxmlformats.org/spreadsheetml/2006/main" count="45" uniqueCount="45">
  <si>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</si>
  <si>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</si>
  <si>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</si>
  <si>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</si>
  <si>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</si>
  <si>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</si>
  <si>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</si>
  <si>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</si>
  <si>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</si>
  <si>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</si>
  <si>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</si>
  <si>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</si>
  <si>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</si>
  <si>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</si>
  <si>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34400</t>
  </si>
  <si>
    <t>Venta de entradas a espectáculos</t>
  </si>
  <si>
    <t>34900</t>
  </si>
  <si>
    <t>38900</t>
  </si>
  <si>
    <t>Otros reintegros de operaciones corrientes.</t>
  </si>
  <si>
    <t>39900</t>
  </si>
  <si>
    <t>Otros ingresos diversos.</t>
  </si>
  <si>
    <t>40101</t>
  </si>
  <si>
    <t>Aportación ordinaria del Ayuntamiento</t>
  </si>
  <si>
    <t>42090</t>
  </si>
  <si>
    <t>Subvención INAEM</t>
  </si>
  <si>
    <t>47000</t>
  </si>
  <si>
    <t>De Empresas privadas.</t>
  </si>
  <si>
    <t>52000</t>
  </si>
  <si>
    <t>Intereses de cuentas corrientes</t>
  </si>
  <si>
    <t>70101</t>
  </si>
  <si>
    <t>Aportación de capital del Ayuntamiento</t>
  </si>
  <si>
    <t>83001</t>
  </si>
  <si>
    <t>Reintregro de anticipos al personal</t>
  </si>
  <si>
    <t>83101</t>
  </si>
  <si>
    <t>Reintegros de préstamos al personal</t>
  </si>
  <si>
    <t>ESTADO DE EJECUCIÓN HASTA</t>
  </si>
  <si>
    <t>Denominación</t>
  </si>
  <si>
    <t>Total operaciones corrientes</t>
  </si>
  <si>
    <t>TOTALES</t>
  </si>
  <si>
    <t>55000</t>
  </si>
  <si>
    <t>Concesiones admtivas con contraprestación periódica</t>
  </si>
  <si>
    <t>Total de operaciones de capital y financieras</t>
  </si>
  <si>
    <t>Matrículas e Inscripciones</t>
  </si>
  <si>
    <t>83000</t>
  </si>
  <si>
    <t>Reintegro de anuncios por cuenta de particulares</t>
  </si>
</sst>
</file>

<file path=xl/styles.xml><?xml version="1.0" encoding="utf-8"?>
<styleSheet xmlns="http://schemas.openxmlformats.org/spreadsheetml/2006/main">
  <numFmts count="1">
    <numFmt numFmtId="164" formatCode="dd&quot;/&quot;mm&quot;/&quot;yyyy"/>
  </numFmts>
  <fonts count="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 applyProtection="1"/>
    <xf numFmtId="10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Fill="1" applyBorder="1" applyAlignment="1" applyProtection="1"/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</cellXfs>
  <cellStyles count="2">
    <cellStyle name="Normal" xfId="0" builtinId="0"/>
    <cellStyle name="Normal_Ejecución ingreso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view="pageLayout" topLeftCell="C1" zoomScaleNormal="100" workbookViewId="0">
      <selection activeCell="A23" sqref="A1:M23"/>
    </sheetView>
  </sheetViews>
  <sheetFormatPr baseColWidth="10" defaultColWidth="11.42578125" defaultRowHeight="12.75"/>
  <cols>
    <col min="1" max="1" width="11.42578125" style="1"/>
    <col min="2" max="2" width="35.5703125" style="1" bestFit="1" customWidth="1"/>
    <col min="3" max="3" width="11.42578125" style="1"/>
    <col min="4" max="4" width="12.42578125" style="1" customWidth="1"/>
    <col min="5" max="16384" width="11.42578125" style="1"/>
  </cols>
  <sheetData>
    <row r="1" spans="1:13">
      <c r="A1" s="14" t="s">
        <v>0</v>
      </c>
      <c r="B1" s="6"/>
      <c r="C1" s="6"/>
      <c r="J1" s="3"/>
      <c r="K1" s="4"/>
    </row>
    <row r="2" spans="1:13">
      <c r="A2" s="14" t="s">
        <v>1</v>
      </c>
      <c r="B2" s="6"/>
      <c r="C2" s="16">
        <v>2017</v>
      </c>
      <c r="K2" s="3"/>
    </row>
    <row r="3" spans="1:13">
      <c r="A3" s="5" t="s">
        <v>35</v>
      </c>
      <c r="B3" s="6"/>
      <c r="C3" s="17">
        <v>42825</v>
      </c>
    </row>
    <row r="5" spans="1:13" s="6" customFormat="1" ht="25.5">
      <c r="A5" s="9" t="s">
        <v>2</v>
      </c>
      <c r="B5" s="10" t="s">
        <v>36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</row>
    <row r="6" spans="1:13">
      <c r="A6" s="18" t="s">
        <v>14</v>
      </c>
      <c r="B6" s="19" t="s">
        <v>15</v>
      </c>
      <c r="C6" s="20">
        <v>180000</v>
      </c>
      <c r="D6" s="20">
        <v>0</v>
      </c>
      <c r="E6" s="20">
        <v>180000</v>
      </c>
      <c r="F6" s="20">
        <v>57184.5</v>
      </c>
      <c r="G6" s="7">
        <f>IF(C6=0," ",F6/C6)</f>
        <v>0.31769166666666665</v>
      </c>
      <c r="H6" s="20">
        <v>57184.5</v>
      </c>
      <c r="I6" s="20">
        <v>0</v>
      </c>
      <c r="J6" s="20">
        <v>57184.5</v>
      </c>
      <c r="K6" s="7">
        <f>IF(F6=0," ",J6/F6)</f>
        <v>1</v>
      </c>
      <c r="L6" s="20">
        <v>0</v>
      </c>
      <c r="M6" s="8">
        <f>F6-E6</f>
        <v>-122815.5</v>
      </c>
    </row>
    <row r="7" spans="1:13">
      <c r="A7" s="18" t="s">
        <v>16</v>
      </c>
      <c r="B7" s="19" t="s">
        <v>42</v>
      </c>
      <c r="C7" s="20">
        <v>3000</v>
      </c>
      <c r="D7" s="20">
        <v>0</v>
      </c>
      <c r="E7" s="20">
        <v>3000</v>
      </c>
      <c r="F7" s="20">
        <v>0</v>
      </c>
      <c r="G7" s="7">
        <f t="shared" ref="G7:G14" si="0">IF(C7=0," ",F7/C7)</f>
        <v>0</v>
      </c>
      <c r="H7" s="20">
        <v>0</v>
      </c>
      <c r="I7" s="20">
        <v>0</v>
      </c>
      <c r="J7" s="20">
        <v>0</v>
      </c>
      <c r="K7" s="7" t="str">
        <f t="shared" ref="K7:K14" si="1">IF(F7=0," ",J7/F7)</f>
        <v xml:space="preserve"> </v>
      </c>
      <c r="L7" s="20">
        <v>0</v>
      </c>
      <c r="M7" s="8">
        <f t="shared" ref="M7:M14" si="2">F7-E7</f>
        <v>-3000</v>
      </c>
    </row>
    <row r="8" spans="1:13">
      <c r="A8" s="18" t="s">
        <v>17</v>
      </c>
      <c r="B8" s="19" t="s">
        <v>18</v>
      </c>
      <c r="C8" s="20">
        <v>0</v>
      </c>
      <c r="D8" s="20">
        <v>0</v>
      </c>
      <c r="E8" s="20">
        <v>0</v>
      </c>
      <c r="F8" s="20">
        <v>2400</v>
      </c>
      <c r="G8" s="7" t="str">
        <f t="shared" si="0"/>
        <v xml:space="preserve"> </v>
      </c>
      <c r="H8" s="20">
        <v>2400</v>
      </c>
      <c r="I8" s="20">
        <v>0</v>
      </c>
      <c r="J8" s="20">
        <v>2400</v>
      </c>
      <c r="K8" s="7">
        <f t="shared" si="1"/>
        <v>1</v>
      </c>
      <c r="L8" s="20">
        <v>0</v>
      </c>
      <c r="M8" s="8">
        <f t="shared" si="2"/>
        <v>2400</v>
      </c>
    </row>
    <row r="9" spans="1:13">
      <c r="A9" s="18" t="s">
        <v>19</v>
      </c>
      <c r="B9" s="19" t="s">
        <v>20</v>
      </c>
      <c r="C9" s="20">
        <v>1091</v>
      </c>
      <c r="D9" s="20">
        <v>0</v>
      </c>
      <c r="E9" s="20">
        <v>1091</v>
      </c>
      <c r="F9" s="20">
        <v>9600</v>
      </c>
      <c r="G9" s="7">
        <f t="shared" si="0"/>
        <v>8.7992667277726859</v>
      </c>
      <c r="H9" s="20">
        <v>7300</v>
      </c>
      <c r="I9" s="20">
        <v>0</v>
      </c>
      <c r="J9" s="20">
        <v>7300</v>
      </c>
      <c r="K9" s="7">
        <f t="shared" si="1"/>
        <v>0.76041666666666663</v>
      </c>
      <c r="L9" s="20">
        <v>2300</v>
      </c>
      <c r="M9" s="8">
        <f t="shared" si="2"/>
        <v>8509</v>
      </c>
    </row>
    <row r="10" spans="1:13">
      <c r="A10" s="18" t="s">
        <v>21</v>
      </c>
      <c r="B10" s="19" t="s">
        <v>22</v>
      </c>
      <c r="C10" s="20">
        <v>6167009</v>
      </c>
      <c r="D10" s="20">
        <v>0</v>
      </c>
      <c r="E10" s="20">
        <v>6167009</v>
      </c>
      <c r="F10" s="20">
        <v>0</v>
      </c>
      <c r="G10" s="7">
        <f t="shared" si="0"/>
        <v>0</v>
      </c>
      <c r="H10" s="20">
        <v>0</v>
      </c>
      <c r="I10" s="20">
        <v>0</v>
      </c>
      <c r="J10" s="20">
        <v>0</v>
      </c>
      <c r="K10" s="7" t="str">
        <f t="shared" si="1"/>
        <v xml:space="preserve"> </v>
      </c>
      <c r="L10" s="20">
        <v>0</v>
      </c>
      <c r="M10" s="8">
        <f t="shared" si="2"/>
        <v>-6167009</v>
      </c>
    </row>
    <row r="11" spans="1:13">
      <c r="A11" s="18" t="s">
        <v>23</v>
      </c>
      <c r="B11" s="19" t="s">
        <v>24</v>
      </c>
      <c r="C11" s="20">
        <v>22000</v>
      </c>
      <c r="D11" s="20">
        <v>0</v>
      </c>
      <c r="E11" s="20">
        <v>22000</v>
      </c>
      <c r="F11" s="20">
        <v>0</v>
      </c>
      <c r="G11" s="7">
        <f t="shared" si="0"/>
        <v>0</v>
      </c>
      <c r="H11" s="20">
        <v>0</v>
      </c>
      <c r="I11" s="20">
        <v>0</v>
      </c>
      <c r="J11" s="20">
        <v>0</v>
      </c>
      <c r="K11" s="7" t="str">
        <f t="shared" si="1"/>
        <v xml:space="preserve"> </v>
      </c>
      <c r="L11" s="20">
        <v>0</v>
      </c>
      <c r="M11" s="8">
        <f t="shared" si="2"/>
        <v>-22000</v>
      </c>
    </row>
    <row r="12" spans="1:13">
      <c r="A12" s="18" t="s">
        <v>25</v>
      </c>
      <c r="B12" s="19" t="s">
        <v>26</v>
      </c>
      <c r="C12" s="20">
        <v>50000</v>
      </c>
      <c r="D12" s="20">
        <v>0</v>
      </c>
      <c r="E12" s="20">
        <v>50000</v>
      </c>
      <c r="F12" s="20">
        <v>0</v>
      </c>
      <c r="G12" s="7">
        <f t="shared" si="0"/>
        <v>0</v>
      </c>
      <c r="H12" s="20">
        <v>0</v>
      </c>
      <c r="I12" s="20">
        <v>0</v>
      </c>
      <c r="J12" s="20">
        <v>0</v>
      </c>
      <c r="K12" s="7" t="str">
        <f t="shared" si="1"/>
        <v xml:space="preserve"> </v>
      </c>
      <c r="L12" s="20">
        <v>0</v>
      </c>
      <c r="M12" s="8">
        <f t="shared" si="2"/>
        <v>-50000</v>
      </c>
    </row>
    <row r="13" spans="1:13">
      <c r="A13" s="18" t="s">
        <v>27</v>
      </c>
      <c r="B13" s="19" t="s">
        <v>28</v>
      </c>
      <c r="C13" s="20">
        <v>300</v>
      </c>
      <c r="D13" s="20">
        <v>0</v>
      </c>
      <c r="E13" s="20">
        <v>300</v>
      </c>
      <c r="F13" s="20">
        <v>72.25</v>
      </c>
      <c r="G13" s="7">
        <f t="shared" si="0"/>
        <v>0.24083333333333334</v>
      </c>
      <c r="H13" s="20">
        <v>72.25</v>
      </c>
      <c r="I13" s="20">
        <v>0</v>
      </c>
      <c r="J13" s="20">
        <v>72.25</v>
      </c>
      <c r="K13" s="7">
        <f t="shared" si="1"/>
        <v>1</v>
      </c>
      <c r="L13" s="20">
        <v>0</v>
      </c>
      <c r="M13" s="8">
        <f t="shared" si="2"/>
        <v>-227.75</v>
      </c>
    </row>
    <row r="14" spans="1:13">
      <c r="A14" s="18" t="s">
        <v>39</v>
      </c>
      <c r="B14" s="19" t="s">
        <v>40</v>
      </c>
      <c r="C14" s="20">
        <v>8000</v>
      </c>
      <c r="D14" s="20">
        <v>0</v>
      </c>
      <c r="E14" s="20">
        <v>8000</v>
      </c>
      <c r="F14" s="20">
        <v>4000</v>
      </c>
      <c r="G14" s="7">
        <f t="shared" si="0"/>
        <v>0.5</v>
      </c>
      <c r="H14" s="20">
        <v>4000</v>
      </c>
      <c r="I14" s="20">
        <v>0</v>
      </c>
      <c r="J14" s="20">
        <v>4000</v>
      </c>
      <c r="K14" s="7">
        <f t="shared" si="1"/>
        <v>1</v>
      </c>
      <c r="L14" s="20">
        <v>0</v>
      </c>
      <c r="M14" s="8">
        <f t="shared" si="2"/>
        <v>-4000</v>
      </c>
    </row>
    <row r="15" spans="1:13" s="6" customFormat="1">
      <c r="A15" s="14"/>
      <c r="B15" s="14" t="s">
        <v>37</v>
      </c>
      <c r="C15" s="12">
        <f>SUM(C6:C14)</f>
        <v>6431400</v>
      </c>
      <c r="D15" s="12">
        <f>SUM(D6:D14)</f>
        <v>0</v>
      </c>
      <c r="E15" s="12">
        <f>SUM(E6:E14)</f>
        <v>6431400</v>
      </c>
      <c r="F15" s="12">
        <f>SUM(F6:F14)</f>
        <v>73256.75</v>
      </c>
      <c r="G15" s="13">
        <f t="shared" ref="G15:G23" si="3">F15/C15</f>
        <v>1.1390482632086326E-2</v>
      </c>
      <c r="H15" s="12">
        <f>SUM(H6:H14)</f>
        <v>70956.75</v>
      </c>
      <c r="I15" s="12">
        <f>SUM(I6:I14)</f>
        <v>0</v>
      </c>
      <c r="J15" s="12">
        <f>SUM(J6:J14)</f>
        <v>70956.75</v>
      </c>
      <c r="K15" s="13">
        <f t="shared" ref="K15:K23" si="4">J15/F15</f>
        <v>0.96860357577970635</v>
      </c>
      <c r="L15" s="12">
        <f>SUM(L6:L14)</f>
        <v>2300</v>
      </c>
      <c r="M15" s="12">
        <f>SUM(M6:M14)</f>
        <v>-6358143.25</v>
      </c>
    </row>
    <row r="16" spans="1:13">
      <c r="A16" s="2"/>
      <c r="B16" s="2"/>
      <c r="C16" s="8"/>
      <c r="E16" s="8"/>
      <c r="G16" s="7"/>
      <c r="K16" s="7"/>
      <c r="M16" s="8"/>
    </row>
    <row r="17" spans="1:13">
      <c r="A17" s="18" t="s">
        <v>29</v>
      </c>
      <c r="B17" s="19" t="s">
        <v>30</v>
      </c>
      <c r="C17" s="20">
        <v>40000</v>
      </c>
      <c r="D17" s="20">
        <v>0</v>
      </c>
      <c r="E17" s="20">
        <v>40000</v>
      </c>
      <c r="F17" s="20">
        <v>0</v>
      </c>
      <c r="G17" s="7">
        <f t="shared" ref="G17:G20" si="5">IF(C17=0," ",F17/C17)</f>
        <v>0</v>
      </c>
      <c r="H17" s="20">
        <v>0</v>
      </c>
      <c r="I17" s="20">
        <v>0</v>
      </c>
      <c r="J17" s="20">
        <v>0</v>
      </c>
      <c r="K17" s="7" t="str">
        <f t="shared" ref="K17:K20" si="6">IF(F17=0," ",J17/F17)</f>
        <v xml:space="preserve"> </v>
      </c>
      <c r="L17" s="20">
        <v>0</v>
      </c>
      <c r="M17" s="8">
        <f t="shared" ref="M17:M20" si="7">F17-E17</f>
        <v>-40000</v>
      </c>
    </row>
    <row r="18" spans="1:13">
      <c r="A18" s="18" t="s">
        <v>43</v>
      </c>
      <c r="B18" s="19" t="s">
        <v>44</v>
      </c>
      <c r="C18" s="20">
        <v>1000</v>
      </c>
      <c r="D18" s="20">
        <v>0</v>
      </c>
      <c r="E18" s="20">
        <v>1000</v>
      </c>
      <c r="F18" s="20">
        <v>250.8</v>
      </c>
      <c r="G18" s="7">
        <f t="shared" si="5"/>
        <v>0.25080000000000002</v>
      </c>
      <c r="H18" s="20">
        <v>250.8</v>
      </c>
      <c r="I18" s="20">
        <v>0</v>
      </c>
      <c r="J18" s="20">
        <v>250.8</v>
      </c>
      <c r="K18" s="7">
        <f t="shared" si="6"/>
        <v>1</v>
      </c>
      <c r="L18" s="20">
        <v>0</v>
      </c>
      <c r="M18" s="8">
        <f t="shared" si="7"/>
        <v>-749.2</v>
      </c>
    </row>
    <row r="19" spans="1:13">
      <c r="A19" s="18" t="s">
        <v>31</v>
      </c>
      <c r="B19" s="19" t="s">
        <v>32</v>
      </c>
      <c r="C19" s="20">
        <v>20000</v>
      </c>
      <c r="D19" s="20">
        <v>0</v>
      </c>
      <c r="E19" s="20">
        <v>20000</v>
      </c>
      <c r="F19" s="20">
        <v>0</v>
      </c>
      <c r="G19" s="7">
        <f t="shared" si="5"/>
        <v>0</v>
      </c>
      <c r="H19" s="20">
        <v>0</v>
      </c>
      <c r="I19" s="20">
        <v>0</v>
      </c>
      <c r="J19" s="20">
        <v>0</v>
      </c>
      <c r="K19" s="7" t="str">
        <f t="shared" si="6"/>
        <v xml:space="preserve"> </v>
      </c>
      <c r="L19" s="20">
        <v>0</v>
      </c>
      <c r="M19" s="8">
        <f t="shared" si="7"/>
        <v>-20000</v>
      </c>
    </row>
    <row r="20" spans="1:13">
      <c r="A20" s="18" t="s">
        <v>33</v>
      </c>
      <c r="B20" s="19" t="s">
        <v>34</v>
      </c>
      <c r="C20" s="20">
        <v>12000</v>
      </c>
      <c r="D20" s="20">
        <v>0</v>
      </c>
      <c r="E20" s="20">
        <v>12000</v>
      </c>
      <c r="F20" s="20">
        <v>0</v>
      </c>
      <c r="G20" s="7">
        <f t="shared" si="5"/>
        <v>0</v>
      </c>
      <c r="H20" s="20">
        <v>0</v>
      </c>
      <c r="I20" s="20">
        <v>0</v>
      </c>
      <c r="J20" s="20">
        <v>0</v>
      </c>
      <c r="K20" s="7" t="str">
        <f t="shared" si="6"/>
        <v xml:space="preserve"> </v>
      </c>
      <c r="L20" s="20">
        <v>0</v>
      </c>
      <c r="M20" s="8">
        <f t="shared" si="7"/>
        <v>-12000</v>
      </c>
    </row>
    <row r="21" spans="1:13" s="6" customFormat="1">
      <c r="B21" s="14" t="s">
        <v>41</v>
      </c>
      <c r="C21" s="15">
        <f>SUM(C17:C20)</f>
        <v>73000</v>
      </c>
      <c r="D21" s="15">
        <f t="shared" ref="D21:F21" si="8">SUM(D17:D20)</f>
        <v>0</v>
      </c>
      <c r="E21" s="15">
        <f t="shared" si="8"/>
        <v>73000</v>
      </c>
      <c r="F21" s="15">
        <f t="shared" si="8"/>
        <v>250.8</v>
      </c>
      <c r="G21" s="13">
        <f t="shared" si="3"/>
        <v>3.4356164383561646E-3</v>
      </c>
      <c r="H21" s="15">
        <f>SUM(H17:H20)</f>
        <v>250.8</v>
      </c>
      <c r="I21" s="15">
        <f t="shared" ref="I21:J21" si="9">SUM(I17:I20)</f>
        <v>0</v>
      </c>
      <c r="J21" s="15">
        <f t="shared" si="9"/>
        <v>250.8</v>
      </c>
      <c r="K21" s="13">
        <f t="shared" si="4"/>
        <v>1</v>
      </c>
      <c r="L21" s="15">
        <f>SUM(L17:L20)</f>
        <v>0</v>
      </c>
      <c r="M21" s="15">
        <f>SUM(M17:M20)</f>
        <v>-72749.2</v>
      </c>
    </row>
    <row r="22" spans="1:13">
      <c r="G22" s="7"/>
      <c r="K22" s="7"/>
    </row>
    <row r="23" spans="1:13" s="6" customFormat="1">
      <c r="B23" s="5" t="s">
        <v>38</v>
      </c>
      <c r="C23" s="12">
        <f>C15+C21</f>
        <v>6504400</v>
      </c>
      <c r="D23" s="12">
        <f>D15+D21</f>
        <v>0</v>
      </c>
      <c r="E23" s="12">
        <f>E15+E21</f>
        <v>6504400</v>
      </c>
      <c r="F23" s="12">
        <f>F15+F21</f>
        <v>73507.55</v>
      </c>
      <c r="G23" s="13">
        <f t="shared" si="3"/>
        <v>1.1301203800504275E-2</v>
      </c>
      <c r="H23" s="12">
        <f>H15+H21</f>
        <v>71207.55</v>
      </c>
      <c r="I23" s="12">
        <f>SUM(I15,I17,I21)</f>
        <v>0</v>
      </c>
      <c r="J23" s="12">
        <f>J15+J21</f>
        <v>71207.55</v>
      </c>
      <c r="K23" s="13">
        <f t="shared" si="4"/>
        <v>0.96871069706445123</v>
      </c>
      <c r="L23" s="12">
        <f>L15+L21</f>
        <v>2300</v>
      </c>
      <c r="M23" s="12">
        <f>M15+M21</f>
        <v>-6430892.4500000002</v>
      </c>
    </row>
  </sheetData>
  <printOptions horizontalCentered="1" gridLines="1"/>
  <pageMargins left="0.19685039370078741" right="0.43307086614173229" top="0.39370078740157483" bottom="0.98425196850393704" header="0" footer="0"/>
  <pageSetup paperSize="9" scale="82" orientation="landscape" verticalDpi="0" r:id="rId1"/>
  <headerFooter alignWithMargins="0">
    <oddHeader>&amp;CESTADO DE EJECUCIÓN DE INGRESOS DE LA FUNDACIÓN MUNICIPAL DE CULTURA PRIMER TRIMESTRE DE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1º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cvalenzuela</cp:lastModifiedBy>
  <cp:lastPrinted>2017-05-17T06:59:51Z</cp:lastPrinted>
  <dcterms:created xsi:type="dcterms:W3CDTF">2016-04-20T09:31:50Z</dcterms:created>
  <dcterms:modified xsi:type="dcterms:W3CDTF">2017-05-17T07:00:01Z</dcterms:modified>
</cp:coreProperties>
</file>