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FMC\"/>
    </mc:Choice>
  </mc:AlternateContent>
  <xr:revisionPtr revIDLastSave="0" documentId="13_ncr:1_{2B7F47D6-1734-4A9A-ACD8-89C0C144FB49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TD EJECUCION 31 DICIEMBRE 21" sheetId="2" r:id="rId1"/>
    <sheet name="Ejecución 31 diciembre 2021" sheetId="1" state="hidden" r:id="rId2"/>
    <sheet name="Hoja2" sheetId="4" state="hidden" r:id="rId3"/>
  </sheets>
  <definedNames>
    <definedName name="_xlnm._FilterDatabase" localSheetId="1" hidden="1">'Ejecución 31 diciembre 2021'!$A$1:$N$231</definedName>
    <definedName name="_xlnm.Print_Titles" localSheetId="0">'TD EJECUCION 31 DICIEMBRE 21'!$3:$3</definedName>
  </definedNames>
  <calcPr calcId="18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7" i="1" l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D282" i="1" l="1"/>
  <c r="E282" i="1"/>
  <c r="D283" i="1"/>
  <c r="E283" i="1"/>
  <c r="D284" i="1"/>
  <c r="E284" i="1"/>
  <c r="D285" i="1"/>
  <c r="E285" i="1"/>
  <c r="D286" i="1"/>
  <c r="E286" i="1"/>
  <c r="C282" i="1"/>
  <c r="C283" i="1"/>
  <c r="C284" i="1"/>
  <c r="C285" i="1"/>
  <c r="C286" i="1"/>
  <c r="C279" i="1" l="1"/>
  <c r="D279" i="1"/>
  <c r="E279" i="1"/>
  <c r="C280" i="1"/>
  <c r="D280" i="1"/>
  <c r="E280" i="1"/>
  <c r="C281" i="1"/>
  <c r="D281" i="1"/>
  <c r="E281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<sst xmlns="http://schemas.openxmlformats.org/spreadsheetml/2006/main" count="980" uniqueCount="204">
  <si>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</si>
  <si>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</si>
  <si>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</si>
  <si>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</si>
  <si>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</si>
  <si>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</si>
  <si>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</si>
  <si>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</si>
  <si>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</si>
  <si>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</si>
  <si>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</si>
  <si>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</si>
  <si>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</si>
  <si>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</si>
  <si>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</si>
  <si>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</si>
  <si>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</si>
  <si>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</si>
  <si>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</si>
  <si>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</si>
  <si>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</si>
  <si>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</si>
  <si>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</si>
  <si>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</si>
  <si>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</si>
  <si>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</si>
  <si>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Sueldos del Grupo C1.</t>
  </si>
  <si>
    <t>Trienios.</t>
  </si>
  <si>
    <t>Otros complementos.</t>
  </si>
  <si>
    <t>Del personal directivo.</t>
  </si>
  <si>
    <t>Atenciones protocolarias y representativas.</t>
  </si>
  <si>
    <t>Locomoción del personal no directivo.</t>
  </si>
  <si>
    <t>Retribuciones básicas.</t>
  </si>
  <si>
    <t>Dietas del personal no directivo</t>
  </si>
  <si>
    <t>Prensa, revistas, libros y otras publicaciones.</t>
  </si>
  <si>
    <t>Otras transf. a Familias e Instituciones sin fines de lucro.</t>
  </si>
  <si>
    <t>Complemento de destino.</t>
  </si>
  <si>
    <t>Transportes.</t>
  </si>
  <si>
    <t>Estudios y trabajos técnicos.</t>
  </si>
  <si>
    <t>Complemento específico.</t>
  </si>
  <si>
    <t>Ordinario no inventariable.</t>
  </si>
  <si>
    <t>Reparación de maquinaria, instalaciones técnicas y utillaje.</t>
  </si>
  <si>
    <t>Sueldos del Grupo A1.</t>
  </si>
  <si>
    <t>Arrendamientos de maquinaria, instalaciones y utillaje.</t>
  </si>
  <si>
    <t>Sueldos del Grupo C2.</t>
  </si>
  <si>
    <t>Otros trabajos realizados por otras empresas y profes.</t>
  </si>
  <si>
    <t>Otras remuneraciones.</t>
  </si>
  <si>
    <t>Otros gastos diversos</t>
  </si>
  <si>
    <t>Combustibles y carburantes.</t>
  </si>
  <si>
    <t>Vestuario.</t>
  </si>
  <si>
    <t>Otros suministros.</t>
  </si>
  <si>
    <t>Publicidad y propaganda.</t>
  </si>
  <si>
    <t>Gratificaciones.</t>
  </si>
  <si>
    <t>Productos de limpieza y aseo.</t>
  </si>
  <si>
    <t>Reuniones, conferencias y cursos.</t>
  </si>
  <si>
    <t>Reparación de elementos de transporte.</t>
  </si>
  <si>
    <t>Maquinaria, instalaciones técnicas y utillaje.</t>
  </si>
  <si>
    <t>Energía eléctrica.</t>
  </si>
  <si>
    <t>Sueldos del Grupo A2.</t>
  </si>
  <si>
    <t>Laboral temporal.</t>
  </si>
  <si>
    <t>Anuncios por cuenta de particulares</t>
  </si>
  <si>
    <t>Edificios y otras construcciones.</t>
  </si>
  <si>
    <t>Gastos en inversiones de carácter inmaterial.</t>
  </si>
  <si>
    <t>Reparación de edificios y otras construcciones.</t>
  </si>
  <si>
    <t>Gas.</t>
  </si>
  <si>
    <t>Limpieza y aseo.</t>
  </si>
  <si>
    <t>Actividades culturales y deportivas</t>
  </si>
  <si>
    <t>Material informático no inventariable.</t>
  </si>
  <si>
    <t>Seguridad.</t>
  </si>
  <si>
    <t>Equipos para procesos de información.</t>
  </si>
  <si>
    <t>Servicios de Telecomunicaciones.</t>
  </si>
  <si>
    <t>Postales.</t>
  </si>
  <si>
    <t>Arrendamientos de edificios y otras construcciones.</t>
  </si>
  <si>
    <t>Premios, becas, etc.</t>
  </si>
  <si>
    <t>Mobiliario.</t>
  </si>
  <si>
    <t>Primas de seguros.</t>
  </si>
  <si>
    <t>Otras subvenciones a Empresas privadas.</t>
  </si>
  <si>
    <t>Seguridad Social.</t>
  </si>
  <si>
    <t>Prestamos al personal</t>
  </si>
  <si>
    <t>Acción social.</t>
  </si>
  <si>
    <t>Productividad.</t>
  </si>
  <si>
    <t>Anticipos al personal</t>
  </si>
  <si>
    <t>Formación y perfeccionamiento del personal.</t>
  </si>
  <si>
    <t>Gastos Autorizados</t>
  </si>
  <si>
    <t>Disposiciones ó Compromisos</t>
  </si>
  <si>
    <t>Suma de Gastos Autorizados</t>
  </si>
  <si>
    <t>Suma de Disposiciones ó Compromisos</t>
  </si>
  <si>
    <t>Arrendamientos de mobiliario y enseres.</t>
  </si>
  <si>
    <t>Informáticas.</t>
  </si>
  <si>
    <t>Servicios bancarios y similares</t>
  </si>
  <si>
    <t>Premios y Trofeos</t>
  </si>
  <si>
    <t>Amort de préstamos a l/p de entes del sector público.</t>
  </si>
  <si>
    <t>Arrendamientos de otro inmovilizado material.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</si>
  <si>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</si>
  <si>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</si>
  <si>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</si>
  <si>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</si>
  <si>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</si>
  <si>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</si>
  <si>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</si>
  <si>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</si>
  <si>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</si>
  <si>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</si>
  <si>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</si>
  <si>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</si>
  <si>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</si>
  <si>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</si>
  <si>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</si>
  <si>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</si>
  <si>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</si>
  <si>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</si>
  <si>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</si>
  <si>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</si>
  <si>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</si>
  <si>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</si>
  <si>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</si>
  <si>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</si>
  <si>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</si>
  <si>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Jurídicos, contenciosos.</t>
  </si>
  <si>
    <t>Gastos en aplicaciones informáticas.</t>
  </si>
  <si>
    <t>Material de oficina.</t>
  </si>
  <si>
    <t>633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</si>
  <si>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</si>
  <si>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</si>
  <si>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</si>
  <si>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</si>
  <si>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</si>
  <si>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</si>
  <si>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</si>
  <si>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</si>
  <si>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</si>
  <si>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</si>
  <si>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</si>
  <si>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150</t>
  </si>
  <si>
    <t>151</t>
  </si>
  <si>
    <t>16000</t>
  </si>
  <si>
    <t>16200</t>
  </si>
  <si>
    <t>16204</t>
  </si>
  <si>
    <t>202</t>
  </si>
  <si>
    <t>203</t>
  </si>
  <si>
    <t>205</t>
  </si>
  <si>
    <t>208</t>
  </si>
  <si>
    <t>212</t>
  </si>
  <si>
    <t>213</t>
  </si>
  <si>
    <t>214</t>
  </si>
  <si>
    <t>215</t>
  </si>
  <si>
    <t>216</t>
  </si>
  <si>
    <t>22000</t>
  </si>
  <si>
    <t>22001</t>
  </si>
  <si>
    <t>22002</t>
  </si>
  <si>
    <t>22100</t>
  </si>
  <si>
    <t>22102</t>
  </si>
  <si>
    <t>22103</t>
  </si>
  <si>
    <t>22104</t>
  </si>
  <si>
    <t>22110</t>
  </si>
  <si>
    <t>22199</t>
  </si>
  <si>
    <t>22200</t>
  </si>
  <si>
    <t>22201</t>
  </si>
  <si>
    <t>22203</t>
  </si>
  <si>
    <t>223</t>
  </si>
  <si>
    <t>224</t>
  </si>
  <si>
    <t>22601</t>
  </si>
  <si>
    <t>22602</t>
  </si>
  <si>
    <t>22604</t>
  </si>
  <si>
    <t>22608</t>
  </si>
  <si>
    <t>22699</t>
  </si>
  <si>
    <t>22700</t>
  </si>
  <si>
    <t>22701</t>
  </si>
  <si>
    <t>22706</t>
  </si>
  <si>
    <t>22799</t>
  </si>
  <si>
    <t>23020</t>
  </si>
  <si>
    <t>23120</t>
  </si>
  <si>
    <t>625</t>
  </si>
  <si>
    <t>626</t>
  </si>
  <si>
    <t>632</t>
  </si>
  <si>
    <t>636</t>
  </si>
  <si>
    <t>640</t>
  </si>
  <si>
    <t>83000</t>
  </si>
  <si>
    <t>83001</t>
  </si>
  <si>
    <t>83101</t>
  </si>
  <si>
    <t>22606</t>
  </si>
  <si>
    <t>22609</t>
  </si>
  <si>
    <t>22610</t>
  </si>
  <si>
    <t>623</t>
  </si>
  <si>
    <t>641</t>
  </si>
  <si>
    <t>911</t>
  </si>
  <si>
    <t>479</t>
  </si>
  <si>
    <t>481</t>
  </si>
  <si>
    <t>489</t>
  </si>
  <si>
    <t>Reposición Equipos para procesos de información.</t>
  </si>
  <si>
    <t>220</t>
  </si>
  <si>
    <t>23010</t>
  </si>
  <si>
    <t>Maquinaria, instalaciones técnicas y utillaje. Reposición</t>
  </si>
  <si>
    <t>Edificios y otras construcciones.(reposición)</t>
  </si>
  <si>
    <t>629</t>
  </si>
  <si>
    <t>Otras inv nuevas asoc al funcionam operativo de los serv</t>
  </si>
  <si>
    <t>22101</t>
  </si>
  <si>
    <t>Agua.</t>
  </si>
  <si>
    <t>09</t>
  </si>
  <si>
    <t>630</t>
  </si>
  <si>
    <t>Inversión de reposición asociada al funcionamiento operativo</t>
  </si>
  <si>
    <t>635</t>
  </si>
  <si>
    <t>Total 09</t>
  </si>
  <si>
    <t>FUNDACION MUNICIPAL DE CULTURA  -  ESTADO DE EJECUCIÓN DE GASTOS - 31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</si>
</sst>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4" fontId="0" fillId="0" borderId="0" xfId="0" applyNumberFormat="1" applyFill="1" applyBorder="1" applyAlignment="1" applyProtection="1"/>
    <xf numFmtId="0" fontId="4" fillId="0" borderId="0" xfId="0" pivotButton="1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10" fontId="4" fillId="0" borderId="0" xfId="0" applyNumberFormat="1" applyFont="1" applyFill="1" applyBorder="1" applyAlignment="1" applyProtection="1"/>
    <xf numFmtId="0" fontId="4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" fontId="9" fillId="0" borderId="0" xfId="7" applyNumberFormat="1" applyFont="1"/>
    <xf numFmtId="49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 xr:uid="{00000000-0005-0000-0000-000000000000}"/>
    <cellStyle name="Normal" xfId="0" builtinId="0"/>
    <cellStyle name="Normal 2" xfId="1" xr:uid="{00000000-0005-0000-0000-000002000000}"/>
    <cellStyle name="Normal_Ejecución 31 diciembre 2021" xfId="7" xr:uid="{39FB2AF1-6BF3-4749-B314-7F84CC4150F5}"/>
    <cellStyle name="Normal_GASTOS SEGUNDO TRIMESTRE" xfId="6" xr:uid="{00000000-0005-0000-0000-000004000000}"/>
    <cellStyle name="Normal_GASTOS TERCER TRIMESTRE" xfId="5" xr:uid="{00000000-0005-0000-0000-000005000000}"/>
    <cellStyle name="Normal_Hoja2" xfId="4" xr:uid="{00000000-0005-0000-0000-000006000000}"/>
    <cellStyle name="Título 1" xfId="3" xr:uid="{00000000-0005-0000-0000-000007000000}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delpozo" refreshedDate="44621.411790509257" createdVersion="6" refreshedVersion="6" minRefreshableVersion="3" recordCount="296" xr:uid="{C9AE23B2-5C0E-4E67-8A15-B08CF426C99B}">
  <cacheSource type="worksheet">
    <worksheetSource ref="A1:N297" sheet="Ejecución 31 diciembre 2021"/>
  </cacheSource>
  <cacheFields count="15">
    <cacheField name="Org." numFmtId="1">
      <sharedItems count="1">
        <s v="0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9"/>
        <s v="4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373041"/>
    </cacheField>
    <cacheField name="Modificaciones" numFmtId="4">
      <sharedItems containsSemiMixedTypes="0" containsString="0" containsNumber="1" containsInteger="1" minValue="-86000" maxValue="600000"/>
    </cacheField>
    <cacheField name="Créditos Totales" numFmtId="4">
      <sharedItems containsSemiMixedTypes="0" containsString="0" containsNumber="1" containsInteger="1" minValue="0" maxValue="1938900"/>
    </cacheField>
    <cacheField name="Gastos Autorizados" numFmtId="4">
      <sharedItems containsSemiMixedTypes="0" containsString="0" containsNumber="1" minValue="0" maxValue="1749470.26"/>
    </cacheField>
    <cacheField name="Disposiciones ó Compromisos" numFmtId="4">
      <sharedItems containsSemiMixedTypes="0" containsString="0" containsNumber="1" minValue="0" maxValue="1749228.26"/>
    </cacheField>
    <cacheField name="Obligaciones Reconocidas" numFmtId="4">
      <sharedItems containsSemiMixedTypes="0" containsString="0" containsNumber="1" minValue="0" maxValue="1695611.06"/>
    </cacheField>
    <cacheField name="Pagos Realizados" numFmtId="4">
      <sharedItems containsSemiMixedTypes="0" containsString="0" containsNumber="1" minValue="0" maxValue="1582500.2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6">
  <r>
    <x v="0"/>
    <x v="0"/>
    <x v="0"/>
    <x v="0"/>
    <s v="12"/>
    <s v="12000"/>
    <s v="Sueldos del Grupo A1."/>
    <n v="64286"/>
    <n v="0"/>
    <n v="64286"/>
    <n v="75000"/>
    <n v="75000"/>
    <n v="52633.97"/>
    <n v="52633.97"/>
  </r>
  <r>
    <x v="0"/>
    <x v="0"/>
    <x v="0"/>
    <x v="0"/>
    <s v="12"/>
    <s v="12001"/>
    <s v="Sueldos del Grupo A2."/>
    <n v="7067"/>
    <n v="0"/>
    <n v="7067"/>
    <n v="0"/>
    <n v="0"/>
    <n v="0"/>
    <n v="0"/>
  </r>
  <r>
    <x v="0"/>
    <x v="0"/>
    <x v="0"/>
    <x v="0"/>
    <s v="12"/>
    <s v="12003"/>
    <s v="Sueldos del Grupo C1."/>
    <n v="21648"/>
    <n v="0"/>
    <n v="21648"/>
    <n v="24700"/>
    <n v="24700"/>
    <n v="21647.8"/>
    <n v="21647.8"/>
  </r>
  <r>
    <x v="0"/>
    <x v="0"/>
    <x v="0"/>
    <x v="0"/>
    <s v="12"/>
    <s v="12004"/>
    <s v="Sueldos del Grupo C2."/>
    <n v="36698"/>
    <n v="0"/>
    <n v="36698"/>
    <n v="23400"/>
    <n v="23400"/>
    <n v="18947.900000000001"/>
    <n v="18947.900000000001"/>
  </r>
  <r>
    <x v="0"/>
    <x v="0"/>
    <x v="0"/>
    <x v="0"/>
    <s v="12"/>
    <s v="12006"/>
    <s v="Trienios."/>
    <n v="13963"/>
    <n v="0"/>
    <n v="13963"/>
    <n v="17200"/>
    <n v="17200"/>
    <n v="12191.37"/>
    <n v="12191.37"/>
  </r>
  <r>
    <x v="0"/>
    <x v="0"/>
    <x v="0"/>
    <x v="0"/>
    <s v="12"/>
    <s v="12100"/>
    <s v="Complemento de destino."/>
    <n v="68979"/>
    <n v="0"/>
    <n v="68979"/>
    <n v="59700"/>
    <n v="59700"/>
    <n v="48735.45"/>
    <n v="48735.45"/>
  </r>
  <r>
    <x v="0"/>
    <x v="0"/>
    <x v="0"/>
    <x v="0"/>
    <s v="12"/>
    <s v="12101"/>
    <s v="Complemento específico."/>
    <n v="184444"/>
    <n v="-8400"/>
    <n v="176044"/>
    <n v="146400"/>
    <n v="146400"/>
    <n v="120503.19"/>
    <n v="120503.19"/>
  </r>
  <r>
    <x v="0"/>
    <x v="0"/>
    <x v="0"/>
    <x v="0"/>
    <s v="12"/>
    <s v="12103"/>
    <s v="Otros complementos."/>
    <n v="7484"/>
    <n v="0"/>
    <n v="7484"/>
    <n v="9200"/>
    <n v="9200"/>
    <n v="7218.38"/>
    <n v="7218.38"/>
  </r>
  <r>
    <x v="0"/>
    <x v="0"/>
    <x v="0"/>
    <x v="0"/>
    <s v="13"/>
    <s v="13000"/>
    <s v="Retribuciones básicas."/>
    <n v="175791"/>
    <n v="0"/>
    <n v="175791"/>
    <n v="211850"/>
    <n v="211850"/>
    <n v="204384.77"/>
    <n v="204384.77"/>
  </r>
  <r>
    <x v="0"/>
    <x v="0"/>
    <x v="0"/>
    <x v="0"/>
    <s v="13"/>
    <s v="13002"/>
    <s v="Otras remuneraciones."/>
    <n v="235520"/>
    <n v="0"/>
    <n v="235520"/>
    <n v="269910"/>
    <n v="269910"/>
    <n v="236699.05"/>
    <n v="236699.05"/>
  </r>
  <r>
    <x v="0"/>
    <x v="0"/>
    <x v="0"/>
    <x v="0"/>
    <s v="13"/>
    <s v="131"/>
    <s v="Laboral temporal."/>
    <n v="86480"/>
    <n v="0"/>
    <n v="86480"/>
    <n v="5800"/>
    <n v="5800"/>
    <n v="5576.16"/>
    <n v="5576.16"/>
  </r>
  <r>
    <x v="0"/>
    <x v="0"/>
    <x v="0"/>
    <x v="0"/>
    <s v="15"/>
    <s v="150"/>
    <s v="Productividad."/>
    <n v="3496"/>
    <n v="1600"/>
    <n v="5096"/>
    <n v="4996"/>
    <n v="4996"/>
    <n v="4943.76"/>
    <n v="4943.76"/>
  </r>
  <r>
    <x v="0"/>
    <x v="0"/>
    <x v="0"/>
    <x v="0"/>
    <s v="15"/>
    <s v="151"/>
    <s v="Gratificaciones."/>
    <n v="0"/>
    <n v="8800"/>
    <n v="8800"/>
    <n v="8800"/>
    <n v="8800"/>
    <n v="8794.0499999999993"/>
    <n v="8794.0499999999993"/>
  </r>
  <r>
    <x v="0"/>
    <x v="0"/>
    <x v="0"/>
    <x v="0"/>
    <s v="16"/>
    <s v="16000"/>
    <s v="Seguridad Social."/>
    <n v="739201"/>
    <n v="-37800"/>
    <n v="701401"/>
    <n v="550335.44999999995"/>
    <n v="550335.44999999995"/>
    <n v="550335.44999999995"/>
    <n v="550335.44999999995"/>
  </r>
  <r>
    <x v="0"/>
    <x v="0"/>
    <x v="0"/>
    <x v="0"/>
    <s v="16"/>
    <s v="16200"/>
    <s v="Formación y perfeccionamiento del personal."/>
    <n v="3000"/>
    <n v="0"/>
    <n v="3000"/>
    <n v="0"/>
    <n v="0"/>
    <n v="0"/>
    <n v="0"/>
  </r>
  <r>
    <x v="0"/>
    <x v="0"/>
    <x v="0"/>
    <x v="0"/>
    <s v="16"/>
    <s v="16204"/>
    <s v="Acción social."/>
    <n v="12000"/>
    <n v="0"/>
    <n v="12000"/>
    <n v="12000"/>
    <n v="12000"/>
    <n v="7511.85"/>
    <n v="7511.85"/>
  </r>
  <r>
    <x v="0"/>
    <x v="0"/>
    <x v="0"/>
    <x v="1"/>
    <s v="20"/>
    <s v="202"/>
    <s v="Arrendamientos de edificios y otras construcciones."/>
    <n v="28800"/>
    <n v="0"/>
    <n v="28800"/>
    <n v="26875"/>
    <n v="26875"/>
    <n v="21500"/>
    <n v="16125"/>
  </r>
  <r>
    <x v="0"/>
    <x v="0"/>
    <x v="0"/>
    <x v="1"/>
    <s v="20"/>
    <s v="203"/>
    <s v="Arrendamientos de maquinaria, instalaciones y utillaje."/>
    <n v="138200"/>
    <n v="-25000"/>
    <n v="113200"/>
    <n v="82616.31"/>
    <n v="82616.31"/>
    <n v="73066.080000000002"/>
    <n v="47747.68"/>
  </r>
  <r>
    <x v="0"/>
    <x v="0"/>
    <x v="0"/>
    <x v="1"/>
    <s v="20"/>
    <s v="205"/>
    <s v="Arrendamientos de mobiliario y enseres."/>
    <n v="8000"/>
    <n v="0"/>
    <n v="8000"/>
    <n v="9372"/>
    <n v="9372"/>
    <n v="8646"/>
    <n v="8646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1"/>
    <s v="21"/>
    <s v="212"/>
    <s v="Reparación de edificios y otras construcciones."/>
    <n v="50000"/>
    <n v="69100"/>
    <n v="119100"/>
    <n v="58215.48"/>
    <n v="58215.48"/>
    <n v="51895.02"/>
    <n v="46697.02"/>
  </r>
  <r>
    <x v="0"/>
    <x v="0"/>
    <x v="0"/>
    <x v="1"/>
    <s v="21"/>
    <s v="213"/>
    <s v="Reparación de maquinaria, instalaciones técnicas y utillaje."/>
    <n v="55000"/>
    <n v="0"/>
    <n v="55000"/>
    <n v="105038.07"/>
    <n v="104137.07"/>
    <n v="60515.29"/>
    <n v="55971.5"/>
  </r>
  <r>
    <x v="0"/>
    <x v="0"/>
    <x v="0"/>
    <x v="1"/>
    <s v="21"/>
    <s v="214"/>
    <s v="Reparación de elementos de transporte."/>
    <n v="500"/>
    <n v="0"/>
    <n v="500"/>
    <n v="0"/>
    <n v="0"/>
    <n v="0"/>
    <n v="0"/>
  </r>
  <r>
    <x v="0"/>
    <x v="0"/>
    <x v="0"/>
    <x v="1"/>
    <s v="21"/>
    <s v="215"/>
    <s v="Mobiliario."/>
    <n v="12000"/>
    <n v="0"/>
    <n v="12000"/>
    <n v="6594.5"/>
    <n v="6594.5"/>
    <n v="5999.36"/>
    <n v="5999.36"/>
  </r>
  <r>
    <x v="0"/>
    <x v="0"/>
    <x v="0"/>
    <x v="1"/>
    <s v="21"/>
    <s v="216"/>
    <s v="Equipos para procesos de información."/>
    <n v="5000"/>
    <n v="0"/>
    <n v="5000"/>
    <n v="1999.63"/>
    <n v="1999.63"/>
    <n v="1819.17"/>
    <n v="1819.17"/>
  </r>
  <r>
    <x v="0"/>
    <x v="0"/>
    <x v="0"/>
    <x v="1"/>
    <s v="22"/>
    <s v="22000"/>
    <s v="Ordinario no inventariable."/>
    <n v="10000"/>
    <n v="0"/>
    <n v="10000"/>
    <n v="7162.43"/>
    <n v="7162.43"/>
    <n v="2006.23"/>
    <n v="1383.64"/>
  </r>
  <r>
    <x v="0"/>
    <x v="0"/>
    <x v="0"/>
    <x v="1"/>
    <s v="22"/>
    <s v="22001"/>
    <s v="Prensa, revistas, libros y otras publicaciones."/>
    <n v="2000"/>
    <n v="0"/>
    <n v="2000"/>
    <n v="155.88999999999999"/>
    <n v="155.88999999999999"/>
    <n v="153.91"/>
    <n v="153.91"/>
  </r>
  <r>
    <x v="0"/>
    <x v="0"/>
    <x v="0"/>
    <x v="1"/>
    <s v="22"/>
    <s v="22002"/>
    <s v="Material informático no inventariable."/>
    <n v="4000"/>
    <n v="0"/>
    <n v="4000"/>
    <n v="1453.33"/>
    <n v="1453.33"/>
    <n v="1453.33"/>
    <n v="1453.33"/>
  </r>
  <r>
    <x v="0"/>
    <x v="0"/>
    <x v="0"/>
    <x v="1"/>
    <s v="22"/>
    <s v="22100"/>
    <s v="Energía eléctrica."/>
    <n v="250000"/>
    <n v="25000"/>
    <n v="275000"/>
    <n v="256480.91"/>
    <n v="256480.91"/>
    <n v="137743.4"/>
    <n v="137743.4"/>
  </r>
  <r>
    <x v="0"/>
    <x v="0"/>
    <x v="0"/>
    <x v="1"/>
    <s v="22"/>
    <s v="22101"/>
    <s v="Agua."/>
    <n v="0"/>
    <n v="15000"/>
    <n v="15000"/>
    <n v="0"/>
    <n v="0"/>
    <n v="0"/>
    <n v="0"/>
  </r>
  <r>
    <x v="0"/>
    <x v="0"/>
    <x v="0"/>
    <x v="1"/>
    <s v="22"/>
    <s v="22102"/>
    <s v="Gas."/>
    <n v="26000"/>
    <n v="10000"/>
    <n v="36000"/>
    <n v="28500"/>
    <n v="28500"/>
    <n v="14303.1"/>
    <n v="14213.97"/>
  </r>
  <r>
    <x v="0"/>
    <x v="0"/>
    <x v="0"/>
    <x v="1"/>
    <s v="22"/>
    <s v="22103"/>
    <s v="Combustibles y carburantes."/>
    <n v="4500"/>
    <n v="0"/>
    <n v="4500"/>
    <n v="1580.14"/>
    <n v="1580.14"/>
    <n v="1485.38"/>
    <n v="1485.38"/>
  </r>
  <r>
    <x v="0"/>
    <x v="0"/>
    <x v="0"/>
    <x v="1"/>
    <s v="22"/>
    <s v="22104"/>
    <s v="Vestuario."/>
    <n v="100"/>
    <n v="0"/>
    <n v="100"/>
    <n v="0"/>
    <n v="0"/>
    <n v="0"/>
    <n v="0"/>
  </r>
  <r>
    <x v="0"/>
    <x v="0"/>
    <x v="0"/>
    <x v="1"/>
    <s v="22"/>
    <s v="22110"/>
    <s v="Productos de limpieza y aseo."/>
    <n v="200"/>
    <n v="0"/>
    <n v="200"/>
    <n v="0"/>
    <n v="0"/>
    <n v="0"/>
    <n v="0"/>
  </r>
  <r>
    <x v="0"/>
    <x v="0"/>
    <x v="0"/>
    <x v="1"/>
    <s v="22"/>
    <s v="22199"/>
    <s v="Otros suministros."/>
    <n v="29000"/>
    <n v="30000"/>
    <n v="59000"/>
    <n v="84493.45"/>
    <n v="84493.45"/>
    <n v="59126.27"/>
    <n v="55597.58"/>
  </r>
  <r>
    <x v="0"/>
    <x v="0"/>
    <x v="0"/>
    <x v="1"/>
    <s v="22"/>
    <s v="22200"/>
    <s v="Servicios de Telecomunicaciones."/>
    <n v="30000"/>
    <n v="0"/>
    <n v="30000"/>
    <n v="20607.21"/>
    <n v="20236.61"/>
    <n v="16463.189999999999"/>
    <n v="15705.21"/>
  </r>
  <r>
    <x v="0"/>
    <x v="0"/>
    <x v="0"/>
    <x v="1"/>
    <s v="22"/>
    <s v="22201"/>
    <s v="Postales."/>
    <n v="155000"/>
    <n v="0"/>
    <n v="155000"/>
    <n v="33731.49"/>
    <n v="33731.49"/>
    <n v="4842.84"/>
    <n v="4747.0600000000004"/>
  </r>
  <r>
    <x v="0"/>
    <x v="0"/>
    <x v="0"/>
    <x v="1"/>
    <s v="22"/>
    <s v="22203"/>
    <s v="Informáticas."/>
    <n v="12000"/>
    <n v="0"/>
    <n v="12000"/>
    <n v="16191.13"/>
    <n v="16191.13"/>
    <n v="13461.76"/>
    <n v="12628.71"/>
  </r>
  <r>
    <x v="0"/>
    <x v="0"/>
    <x v="0"/>
    <x v="1"/>
    <s v="22"/>
    <s v="223"/>
    <s v="Transportes."/>
    <n v="2000"/>
    <n v="0"/>
    <n v="2000"/>
    <n v="1230"/>
    <n v="1230"/>
    <n v="20"/>
    <n v="20"/>
  </r>
  <r>
    <x v="0"/>
    <x v="0"/>
    <x v="0"/>
    <x v="1"/>
    <s v="22"/>
    <s v="224"/>
    <s v="Primas de seguros."/>
    <n v="48963"/>
    <n v="0"/>
    <n v="48963"/>
    <n v="33407.32"/>
    <n v="32516.93"/>
    <n v="30386.720000000001"/>
    <n v="30386.720000000001"/>
  </r>
  <r>
    <x v="0"/>
    <x v="0"/>
    <x v="0"/>
    <x v="1"/>
    <s v="22"/>
    <s v="22601"/>
    <s v="Atenciones protocolarias y representativas."/>
    <n v="5000"/>
    <n v="0"/>
    <n v="5000"/>
    <n v="403.09"/>
    <n v="403.09"/>
    <n v="403.09"/>
    <n v="403.09"/>
  </r>
  <r>
    <x v="0"/>
    <x v="0"/>
    <x v="0"/>
    <x v="1"/>
    <s v="22"/>
    <s v="22602"/>
    <s v="Publicidad y propaganda."/>
    <n v="328000"/>
    <n v="-25000"/>
    <n v="303000"/>
    <n v="337710.13"/>
    <n v="337710.13"/>
    <n v="305666.93"/>
    <n v="291999.65999999997"/>
  </r>
  <r>
    <x v="0"/>
    <x v="0"/>
    <x v="0"/>
    <x v="1"/>
    <s v="22"/>
    <s v="22604"/>
    <s v="Jurídicos, contenciosos."/>
    <n v="0"/>
    <n v="0"/>
    <n v="0"/>
    <n v="0"/>
    <n v="0"/>
    <n v="0"/>
    <n v="0"/>
  </r>
  <r>
    <x v="0"/>
    <x v="0"/>
    <x v="0"/>
    <x v="1"/>
    <s v="22"/>
    <s v="22608"/>
    <s v="Servicios bancarios y similares"/>
    <n v="2500"/>
    <n v="0"/>
    <n v="2500"/>
    <n v="12275.04"/>
    <n v="12275.04"/>
    <n v="12275.04"/>
    <n v="12275.04"/>
  </r>
  <r>
    <x v="0"/>
    <x v="0"/>
    <x v="0"/>
    <x v="1"/>
    <s v="22"/>
    <s v="22699"/>
    <s v="Otros gastos diversos"/>
    <n v="6869"/>
    <n v="0"/>
    <n v="6869"/>
    <n v="22323.83"/>
    <n v="22323.83"/>
    <n v="20566.25"/>
    <n v="19786.509999999998"/>
  </r>
  <r>
    <x v="0"/>
    <x v="0"/>
    <x v="0"/>
    <x v="1"/>
    <s v="22"/>
    <s v="22700"/>
    <s v="Limpieza y aseo."/>
    <n v="126000"/>
    <n v="40000"/>
    <n v="166000"/>
    <n v="135215.44"/>
    <n v="135215.44"/>
    <n v="97071.75"/>
    <n v="89847.21"/>
  </r>
  <r>
    <x v="0"/>
    <x v="0"/>
    <x v="0"/>
    <x v="1"/>
    <s v="22"/>
    <s v="22701"/>
    <s v="Seguridad."/>
    <n v="162504"/>
    <n v="0"/>
    <n v="162504"/>
    <n v="148239.12"/>
    <n v="148239.12"/>
    <n v="136454.5"/>
    <n v="102775.41"/>
  </r>
  <r>
    <x v="0"/>
    <x v="0"/>
    <x v="0"/>
    <x v="1"/>
    <s v="22"/>
    <s v="22706"/>
    <s v="Estudios y trabajos técnicos."/>
    <n v="0"/>
    <n v="0"/>
    <n v="0"/>
    <n v="14473.35"/>
    <n v="14473.35"/>
    <n v="11173.15"/>
    <n v="10992.86"/>
  </r>
  <r>
    <x v="0"/>
    <x v="0"/>
    <x v="0"/>
    <x v="1"/>
    <s v="22"/>
    <s v="22799"/>
    <s v="Otros trabajos realizados por otras empresas y profes."/>
    <n v="0"/>
    <n v="0"/>
    <n v="0"/>
    <n v="11196.74"/>
    <n v="11196.74"/>
    <n v="10305.469999999999"/>
    <n v="7757.12"/>
  </r>
  <r>
    <x v="0"/>
    <x v="0"/>
    <x v="0"/>
    <x v="1"/>
    <s v="23"/>
    <s v="23020"/>
    <s v="Dietas del personal no directivo"/>
    <n v="1000"/>
    <n v="0"/>
    <n v="1000"/>
    <n v="1115.03"/>
    <n v="1115.03"/>
    <n v="1115.03"/>
    <n v="1115.03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62"/>
    <s v="623"/>
    <s v="Maquinaria, instalaciones técnicas y utillaje."/>
    <n v="10000"/>
    <n v="0"/>
    <n v="10000"/>
    <n v="12973.44"/>
    <n v="12973.44"/>
    <n v="11802.61"/>
    <n v="11802.61"/>
  </r>
  <r>
    <x v="0"/>
    <x v="0"/>
    <x v="0"/>
    <x v="2"/>
    <s v="62"/>
    <s v="625"/>
    <s v="Mobiliario."/>
    <n v="7000"/>
    <n v="0"/>
    <n v="7000"/>
    <n v="0"/>
    <n v="0"/>
    <n v="0"/>
    <n v="0"/>
  </r>
  <r>
    <x v="0"/>
    <x v="0"/>
    <x v="0"/>
    <x v="2"/>
    <s v="62"/>
    <s v="626"/>
    <s v="Equipos para procesos de información."/>
    <n v="12000"/>
    <n v="0"/>
    <n v="12000"/>
    <n v="15915.48"/>
    <n v="15915.48"/>
    <n v="14479.14"/>
    <n v="0"/>
  </r>
  <r>
    <x v="0"/>
    <x v="0"/>
    <x v="0"/>
    <x v="2"/>
    <s v="63"/>
    <s v="632"/>
    <s v="Edificios y otras construcciones."/>
    <n v="15206"/>
    <n v="55000"/>
    <n v="70206"/>
    <n v="14520.72"/>
    <n v="14520.72"/>
    <n v="13805.46"/>
    <n v="13805.46"/>
  </r>
  <r>
    <x v="0"/>
    <x v="0"/>
    <x v="0"/>
    <x v="2"/>
    <s v="63"/>
    <s v="633"/>
    <s v="Maquinaria, instalaciones técnicas y utillaje."/>
    <n v="0"/>
    <n v="0"/>
    <n v="0"/>
    <n v="37185.67"/>
    <n v="37185.67"/>
    <n v="33913.19"/>
    <n v="924.67"/>
  </r>
  <r>
    <x v="0"/>
    <x v="0"/>
    <x v="0"/>
    <x v="2"/>
    <s v="63"/>
    <s v="636"/>
    <s v="Equipos para procesos de información."/>
    <n v="0"/>
    <n v="0"/>
    <n v="0"/>
    <n v="5795.01"/>
    <n v="5795.01"/>
    <n v="5272.02"/>
    <n v="0"/>
  </r>
  <r>
    <x v="0"/>
    <x v="0"/>
    <x v="0"/>
    <x v="2"/>
    <s v="64"/>
    <s v="640"/>
    <s v="Gastos en inversiones de carácter inmaterial."/>
    <n v="0"/>
    <n v="0"/>
    <n v="0"/>
    <n v="0"/>
    <n v="0"/>
    <n v="0"/>
    <n v="0"/>
  </r>
  <r>
    <x v="0"/>
    <x v="0"/>
    <x v="0"/>
    <x v="3"/>
    <s v="83"/>
    <s v="83000"/>
    <s v="Anuncios por cuenta de particulares"/>
    <n v="1500"/>
    <n v="0"/>
    <n v="1500"/>
    <n v="0"/>
    <n v="0"/>
    <n v="0"/>
    <n v="0"/>
  </r>
  <r>
    <x v="0"/>
    <x v="0"/>
    <x v="0"/>
    <x v="3"/>
    <s v="83"/>
    <s v="83001"/>
    <s v="Anticipos al personal"/>
    <n v="10000"/>
    <n v="0"/>
    <n v="10000"/>
    <n v="0"/>
    <n v="0"/>
    <n v="0"/>
    <n v="0"/>
  </r>
  <r>
    <x v="0"/>
    <x v="0"/>
    <x v="0"/>
    <x v="3"/>
    <s v="83"/>
    <s v="83101"/>
    <s v="Prestamos al personal"/>
    <n v="10000"/>
    <n v="0"/>
    <n v="10000"/>
    <n v="0"/>
    <n v="0"/>
    <n v="0"/>
    <n v="0"/>
  </r>
  <r>
    <x v="0"/>
    <x v="1"/>
    <x v="1"/>
    <x v="0"/>
    <s v="13"/>
    <s v="13000"/>
    <s v="Retribuciones básicas."/>
    <n v="108748"/>
    <n v="0"/>
    <n v="108748"/>
    <n v="156000"/>
    <n v="156000"/>
    <n v="133700.67000000001"/>
    <n v="133700.67000000001"/>
  </r>
  <r>
    <x v="0"/>
    <x v="1"/>
    <x v="1"/>
    <x v="0"/>
    <s v="13"/>
    <s v="13002"/>
    <s v="Otras remuneraciones."/>
    <n v="126454"/>
    <n v="0"/>
    <n v="126454"/>
    <n v="181000"/>
    <n v="181000"/>
    <n v="157293.1"/>
    <n v="157293.1"/>
  </r>
  <r>
    <x v="0"/>
    <x v="1"/>
    <x v="1"/>
    <x v="0"/>
    <s v="13"/>
    <s v="131"/>
    <s v="Laboral temporal."/>
    <n v="107705"/>
    <n v="0"/>
    <n v="107705"/>
    <n v="34000"/>
    <n v="34000"/>
    <n v="29798.74"/>
    <n v="29798.74"/>
  </r>
  <r>
    <x v="0"/>
    <x v="1"/>
    <x v="1"/>
    <x v="0"/>
    <s v="15"/>
    <s v="150"/>
    <s v="Productividad."/>
    <n v="0"/>
    <n v="0"/>
    <n v="0"/>
    <n v="1447.5"/>
    <n v="1447.5"/>
    <n v="1447.5"/>
    <n v="1447.5"/>
  </r>
  <r>
    <x v="0"/>
    <x v="1"/>
    <x v="1"/>
    <x v="1"/>
    <s v="20"/>
    <s v="202"/>
    <s v="Arrendamientos de edificios y otras construcciones."/>
    <n v="0"/>
    <n v="0"/>
    <n v="0"/>
    <n v="568.70000000000005"/>
    <n v="568.70000000000005"/>
    <n v="517.38"/>
    <n v="517.38"/>
  </r>
  <r>
    <x v="0"/>
    <x v="1"/>
    <x v="1"/>
    <x v="1"/>
    <s v="20"/>
    <s v="203"/>
    <s v="Arrendamientos de maquinaria, instalaciones y utillaje."/>
    <n v="26000"/>
    <n v="0"/>
    <n v="26000"/>
    <n v="25727.11"/>
    <n v="25727.11"/>
    <n v="23236.23"/>
    <n v="23236.23"/>
  </r>
  <r>
    <x v="0"/>
    <x v="1"/>
    <x v="1"/>
    <x v="1"/>
    <s v="20"/>
    <s v="208"/>
    <s v="Arrendamientos de otro inmovilizado material."/>
    <n v="0"/>
    <n v="0"/>
    <n v="0"/>
    <n v="0"/>
    <n v="0"/>
    <n v="0"/>
    <n v="0"/>
  </r>
  <r>
    <x v="0"/>
    <x v="1"/>
    <x v="1"/>
    <x v="1"/>
    <s v="21"/>
    <s v="212"/>
    <s v="Reparación de edificios y otras construcciones."/>
    <n v="4000"/>
    <n v="60000"/>
    <n v="64000"/>
    <n v="7145.05"/>
    <n v="7145.05"/>
    <n v="6335.1"/>
    <n v="1431.04"/>
  </r>
  <r>
    <x v="0"/>
    <x v="1"/>
    <x v="1"/>
    <x v="1"/>
    <s v="21"/>
    <s v="213"/>
    <s v="Reparación de maquinaria, instalaciones técnicas y utillaje."/>
    <n v="76075"/>
    <n v="19000"/>
    <n v="95075"/>
    <n v="92237.62"/>
    <n v="92237.62"/>
    <n v="77909.3"/>
    <n v="64015.56"/>
  </r>
  <r>
    <x v="0"/>
    <x v="1"/>
    <x v="1"/>
    <x v="1"/>
    <s v="22"/>
    <s v="22000"/>
    <s v="Ordinario no inventariable."/>
    <n v="6000"/>
    <n v="0"/>
    <n v="6000"/>
    <n v="6050"/>
    <n v="6050"/>
    <n v="3803.84"/>
    <n v="2237.13"/>
  </r>
  <r>
    <x v="0"/>
    <x v="1"/>
    <x v="1"/>
    <x v="1"/>
    <s v="22"/>
    <s v="22001"/>
    <s v="Prensa, revistas, libros y otras publicaciones."/>
    <n v="1000"/>
    <n v="0"/>
    <n v="1000"/>
    <n v="1209.3"/>
    <n v="1209.3"/>
    <n v="1185.28"/>
    <n v="1185.28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2"/>
    <s v="22100"/>
    <s v="Energía eléctrica."/>
    <n v="103000"/>
    <n v="0"/>
    <n v="103000"/>
    <n v="129380.98"/>
    <n v="129380.98"/>
    <n v="70337.600000000006"/>
    <n v="70337.600000000006"/>
  </r>
  <r>
    <x v="0"/>
    <x v="1"/>
    <x v="1"/>
    <x v="1"/>
    <s v="22"/>
    <s v="22102"/>
    <s v="Gas."/>
    <n v="40000"/>
    <n v="0"/>
    <n v="40000"/>
    <n v="40350.67"/>
    <n v="40350.67"/>
    <n v="37752.49"/>
    <n v="35349.089999999997"/>
  </r>
  <r>
    <x v="0"/>
    <x v="1"/>
    <x v="1"/>
    <x v="1"/>
    <s v="22"/>
    <s v="22199"/>
    <s v="Otros suministros."/>
    <n v="25000"/>
    <n v="0"/>
    <n v="25000"/>
    <n v="35266.050000000003"/>
    <n v="35266.050000000003"/>
    <n v="22656.89"/>
    <n v="21834.07"/>
  </r>
  <r>
    <x v="0"/>
    <x v="1"/>
    <x v="1"/>
    <x v="1"/>
    <s v="22"/>
    <s v="22200"/>
    <s v="Servicios de Telecomunicaciones."/>
    <n v="5000"/>
    <n v="0"/>
    <n v="5000"/>
    <n v="3453.76"/>
    <n v="3453.76"/>
    <n v="3141.91"/>
    <n v="2994.45"/>
  </r>
  <r>
    <x v="0"/>
    <x v="1"/>
    <x v="1"/>
    <x v="1"/>
    <s v="22"/>
    <s v="22203"/>
    <s v="Informáticas."/>
    <n v="300"/>
    <n v="0"/>
    <n v="300"/>
    <n v="229.6"/>
    <n v="229.6"/>
    <n v="208.87"/>
    <n v="208.87"/>
  </r>
  <r>
    <x v="0"/>
    <x v="1"/>
    <x v="1"/>
    <x v="1"/>
    <s v="22"/>
    <s v="223"/>
    <s v="Transportes."/>
    <n v="19000"/>
    <n v="0"/>
    <n v="19000"/>
    <n v="1573"/>
    <n v="1573"/>
    <n v="1431.04"/>
    <n v="1431.04"/>
  </r>
  <r>
    <x v="0"/>
    <x v="1"/>
    <x v="1"/>
    <x v="1"/>
    <s v="22"/>
    <s v="224"/>
    <s v="Primas de seguros."/>
    <n v="18000"/>
    <n v="0"/>
    <n v="18000"/>
    <n v="0"/>
    <n v="0"/>
    <n v="0"/>
    <n v="0"/>
  </r>
  <r>
    <x v="0"/>
    <x v="1"/>
    <x v="1"/>
    <x v="1"/>
    <s v="22"/>
    <s v="22601"/>
    <s v="Atenciones protocolarias y representativas."/>
    <n v="10000"/>
    <n v="0"/>
    <n v="10000"/>
    <n v="2163.19"/>
    <n v="2163.19"/>
    <n v="2163.19"/>
    <n v="2163.19"/>
  </r>
  <r>
    <x v="0"/>
    <x v="1"/>
    <x v="1"/>
    <x v="1"/>
    <s v="22"/>
    <s v="22602"/>
    <s v="Publicidad y propaganda."/>
    <n v="40000"/>
    <n v="0"/>
    <n v="40000"/>
    <n v="28913.65"/>
    <n v="28913.65"/>
    <n v="21614.04"/>
    <n v="19137.09"/>
  </r>
  <r>
    <x v="0"/>
    <x v="1"/>
    <x v="1"/>
    <x v="1"/>
    <s v="22"/>
    <s v="22604"/>
    <s v="Jurídicos, contenciosos."/>
    <n v="0"/>
    <n v="0"/>
    <n v="0"/>
    <n v="200"/>
    <n v="200"/>
    <n v="200"/>
    <n v="200"/>
  </r>
  <r>
    <x v="0"/>
    <x v="1"/>
    <x v="1"/>
    <x v="1"/>
    <s v="22"/>
    <s v="22606"/>
    <s v="Reuniones, conferencias y cursos."/>
    <n v="35000"/>
    <n v="0"/>
    <n v="35000"/>
    <n v="16998.849999999999"/>
    <n v="16998.849999999999"/>
    <n v="15460.66"/>
    <n v="15460.66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1373041"/>
    <n v="-80000"/>
    <n v="1293041"/>
    <n v="1210915.53"/>
    <n v="1210915.53"/>
    <n v="1204549.79"/>
    <n v="1169426.79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0"/>
    <n v="0"/>
    <n v="0"/>
    <n v="76012.789999999994"/>
    <n v="76012.789999999994"/>
    <n v="71496.73"/>
    <n v="69510.37"/>
  </r>
  <r>
    <x v="0"/>
    <x v="1"/>
    <x v="1"/>
    <x v="1"/>
    <s v="22"/>
    <s v="22700"/>
    <s v="Limpieza y aseo."/>
    <n v="110000"/>
    <n v="0"/>
    <n v="110000"/>
    <n v="130133.98"/>
    <n v="130133.98"/>
    <n v="116628.71"/>
    <n v="106863.64"/>
  </r>
  <r>
    <x v="0"/>
    <x v="1"/>
    <x v="1"/>
    <x v="1"/>
    <s v="22"/>
    <s v="22701"/>
    <s v="Seguridad."/>
    <n v="142830"/>
    <n v="0"/>
    <n v="142830"/>
    <n v="155974.79999999999"/>
    <n v="152586.42000000001"/>
    <n v="147657.16"/>
    <n v="135891.23000000001"/>
  </r>
  <r>
    <x v="0"/>
    <x v="1"/>
    <x v="1"/>
    <x v="1"/>
    <s v="22"/>
    <s v="22706"/>
    <s v="Estudios y trabajos técnicos."/>
    <n v="0"/>
    <n v="0"/>
    <n v="0"/>
    <n v="3193.24"/>
    <n v="3193.24"/>
    <n v="2938.54"/>
    <n v="1124.3900000000001"/>
  </r>
  <r>
    <x v="0"/>
    <x v="1"/>
    <x v="1"/>
    <x v="1"/>
    <s v="22"/>
    <s v="22799"/>
    <s v="Otros trabajos realizados por otras empresas y profes."/>
    <n v="556000"/>
    <n v="100000"/>
    <n v="656000"/>
    <n v="517173.36"/>
    <n v="517173.36"/>
    <n v="467875.75"/>
    <n v="423594.47"/>
  </r>
  <r>
    <x v="0"/>
    <x v="1"/>
    <x v="1"/>
    <x v="1"/>
    <s v="23"/>
    <s v="23020"/>
    <s v="Dietas del personal no directivo"/>
    <n v="300"/>
    <n v="0"/>
    <n v="300"/>
    <n v="1238.06"/>
    <n v="1238.06"/>
    <n v="1238.06"/>
    <n v="1238.06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2"/>
    <s v="62"/>
    <s v="623"/>
    <s v="Maquinaria, instalaciones técnicas y utillaje."/>
    <n v="2000"/>
    <n v="0"/>
    <n v="2000"/>
    <n v="0"/>
    <n v="0"/>
    <n v="0"/>
    <n v="0"/>
  </r>
  <r>
    <x v="0"/>
    <x v="1"/>
    <x v="1"/>
    <x v="2"/>
    <s v="62"/>
    <s v="626"/>
    <s v="Equipos para procesos de información."/>
    <n v="5000"/>
    <n v="0"/>
    <n v="5000"/>
    <n v="3727.16"/>
    <n v="3727.16"/>
    <n v="3390.79"/>
    <n v="3390.79"/>
  </r>
  <r>
    <x v="0"/>
    <x v="1"/>
    <x v="1"/>
    <x v="2"/>
    <s v="63"/>
    <s v="630"/>
    <s v="Inversión de reposición asociada al funcionamiento operativo"/>
    <n v="0"/>
    <n v="0"/>
    <n v="0"/>
    <n v="2038.85"/>
    <n v="2038.85"/>
    <n v="1854.85"/>
    <n v="1854.85"/>
  </r>
  <r>
    <x v="0"/>
    <x v="1"/>
    <x v="1"/>
    <x v="2"/>
    <s v="63"/>
    <s v="632"/>
    <s v="Edificios y otras construcciones."/>
    <n v="38000"/>
    <n v="50000"/>
    <n v="88000"/>
    <n v="0"/>
    <n v="0"/>
    <n v="0"/>
    <n v="0"/>
  </r>
  <r>
    <x v="0"/>
    <x v="1"/>
    <x v="1"/>
    <x v="2"/>
    <s v="63"/>
    <s v="633"/>
    <s v="Maquinaria, instalaciones técnicas y utillaje. Reposición"/>
    <n v="0"/>
    <n v="0"/>
    <n v="0"/>
    <n v="67827.61"/>
    <n v="67827.61"/>
    <n v="61691.03"/>
    <n v="36407.85"/>
  </r>
  <r>
    <x v="0"/>
    <x v="1"/>
    <x v="1"/>
    <x v="2"/>
    <s v="63"/>
    <s v="636"/>
    <s v="Equipos para procesos de información."/>
    <n v="0"/>
    <n v="0"/>
    <n v="0"/>
    <n v="0"/>
    <n v="0"/>
    <n v="0"/>
    <n v="0"/>
  </r>
  <r>
    <x v="0"/>
    <x v="2"/>
    <x v="2"/>
    <x v="0"/>
    <s v="12"/>
    <s v="12000"/>
    <s v="Sueldos del Grupo A1."/>
    <n v="0"/>
    <n v="0"/>
    <n v="0"/>
    <n v="0"/>
    <n v="0"/>
    <n v="0"/>
    <n v="0"/>
  </r>
  <r>
    <x v="0"/>
    <x v="2"/>
    <x v="2"/>
    <x v="0"/>
    <s v="12"/>
    <s v="12003"/>
    <s v="Sueldos del Grupo C1."/>
    <n v="10824"/>
    <n v="1300"/>
    <n v="12124"/>
    <n v="10850"/>
    <n v="10850"/>
    <n v="10823.9"/>
    <n v="10823.9"/>
  </r>
  <r>
    <x v="0"/>
    <x v="2"/>
    <x v="2"/>
    <x v="0"/>
    <s v="12"/>
    <s v="12006"/>
    <s v="Trienios."/>
    <n v="3563"/>
    <n v="0"/>
    <n v="3563"/>
    <n v="3880"/>
    <n v="3880"/>
    <n v="3873.65"/>
    <n v="3873.65"/>
  </r>
  <r>
    <x v="0"/>
    <x v="2"/>
    <x v="2"/>
    <x v="0"/>
    <s v="12"/>
    <s v="12100"/>
    <s v="Complemento de destino."/>
    <n v="6741"/>
    <n v="0"/>
    <n v="6741"/>
    <n v="6800"/>
    <n v="6800"/>
    <n v="6740.72"/>
    <n v="6740.72"/>
  </r>
  <r>
    <x v="0"/>
    <x v="2"/>
    <x v="2"/>
    <x v="0"/>
    <s v="12"/>
    <s v="12101"/>
    <s v="Complemento específico."/>
    <n v="13339"/>
    <n v="0"/>
    <n v="13339"/>
    <n v="13350"/>
    <n v="13350"/>
    <n v="13341.16"/>
    <n v="13341.16"/>
  </r>
  <r>
    <x v="0"/>
    <x v="2"/>
    <x v="2"/>
    <x v="0"/>
    <s v="12"/>
    <s v="12103"/>
    <s v="Otros complementos."/>
    <n v="1675"/>
    <n v="0"/>
    <n v="1675"/>
    <n v="2100"/>
    <n v="2100"/>
    <n v="2091.84"/>
    <n v="2091.84"/>
  </r>
  <r>
    <x v="0"/>
    <x v="2"/>
    <x v="2"/>
    <x v="0"/>
    <s v="13"/>
    <s v="13000"/>
    <s v="Retribuciones básicas."/>
    <n v="11369"/>
    <n v="0"/>
    <n v="11369"/>
    <n v="5500"/>
    <n v="5500"/>
    <n v="4265"/>
    <n v="4265"/>
  </r>
  <r>
    <x v="0"/>
    <x v="2"/>
    <x v="2"/>
    <x v="0"/>
    <s v="13"/>
    <s v="13002"/>
    <s v="Otras remuneraciones."/>
    <n v="13466"/>
    <n v="0"/>
    <n v="13466"/>
    <n v="9500"/>
    <n v="9500"/>
    <n v="8073.21"/>
    <n v="8073.21"/>
  </r>
  <r>
    <x v="0"/>
    <x v="2"/>
    <x v="2"/>
    <x v="0"/>
    <s v="13"/>
    <s v="131"/>
    <s v="Laboral temporal."/>
    <n v="32442"/>
    <n v="0"/>
    <n v="32442"/>
    <n v="26000"/>
    <n v="26000"/>
    <n v="20467.04"/>
    <n v="20467.04"/>
  </r>
  <r>
    <x v="0"/>
    <x v="2"/>
    <x v="2"/>
    <x v="0"/>
    <s v="15"/>
    <s v="150"/>
    <s v="Productividad."/>
    <n v="4425"/>
    <n v="0"/>
    <n v="4425"/>
    <n v="450"/>
    <n v="450"/>
    <n v="450"/>
    <n v="450"/>
  </r>
  <r>
    <x v="0"/>
    <x v="2"/>
    <x v="2"/>
    <x v="1"/>
    <s v="21"/>
    <s v="212"/>
    <s v="Reparación de edificios y otras construcciones."/>
    <n v="0"/>
    <n v="0"/>
    <n v="0"/>
    <n v="26722.51"/>
    <n v="26722.51"/>
    <n v="24310.86"/>
    <n v="0"/>
  </r>
  <r>
    <x v="0"/>
    <x v="2"/>
    <x v="2"/>
    <x v="1"/>
    <s v="22"/>
    <s v="223"/>
    <s v="Transportes."/>
    <n v="30000"/>
    <n v="0"/>
    <n v="30000"/>
    <n v="34463.730000000003"/>
    <n v="34463.730000000003"/>
    <n v="31305.67"/>
    <n v="31305.67"/>
  </r>
  <r>
    <x v="0"/>
    <x v="2"/>
    <x v="2"/>
    <x v="1"/>
    <s v="22"/>
    <s v="224"/>
    <s v="Primas de seguros."/>
    <n v="4000"/>
    <n v="0"/>
    <n v="4000"/>
    <n v="3382.81"/>
    <n v="3382.81"/>
    <n v="0"/>
    <n v="0"/>
  </r>
  <r>
    <x v="0"/>
    <x v="2"/>
    <x v="2"/>
    <x v="1"/>
    <s v="22"/>
    <s v="22601"/>
    <s v="Atenciones protocolarias y representativas."/>
    <n v="3000"/>
    <n v="0"/>
    <n v="3000"/>
    <n v="0"/>
    <n v="0"/>
    <n v="0"/>
    <n v="0"/>
  </r>
  <r>
    <x v="0"/>
    <x v="2"/>
    <x v="2"/>
    <x v="1"/>
    <s v="22"/>
    <s v="22606"/>
    <s v="Reuniones, conferencias y cursos."/>
    <n v="3000"/>
    <n v="0"/>
    <n v="3000"/>
    <n v="2060"/>
    <n v="2060"/>
    <n v="1992.7"/>
    <n v="1992.7"/>
  </r>
  <r>
    <x v="0"/>
    <x v="2"/>
    <x v="2"/>
    <x v="1"/>
    <s v="22"/>
    <s v="22609"/>
    <s v="Actividades culturales y deportivas"/>
    <n v="210000"/>
    <n v="0"/>
    <n v="210000"/>
    <n v="155396.57999999999"/>
    <n v="155396.57999999999"/>
    <n v="141839.89000000001"/>
    <n v="141366.54999999999"/>
  </r>
  <r>
    <x v="0"/>
    <x v="2"/>
    <x v="2"/>
    <x v="1"/>
    <s v="22"/>
    <s v="22699"/>
    <s v="Otros gastos diversos"/>
    <n v="0"/>
    <n v="0"/>
    <n v="0"/>
    <n v="21099.73"/>
    <n v="21099.73"/>
    <n v="18999.27"/>
    <n v="18907.5"/>
  </r>
  <r>
    <x v="0"/>
    <x v="2"/>
    <x v="2"/>
    <x v="1"/>
    <s v="22"/>
    <s v="22700"/>
    <s v="Limpieza y aseo."/>
    <n v="0"/>
    <n v="0"/>
    <n v="0"/>
    <n v="6272.64"/>
    <n v="6272.64"/>
    <n v="5112.12"/>
    <n v="5112.12"/>
  </r>
  <r>
    <x v="0"/>
    <x v="2"/>
    <x v="2"/>
    <x v="1"/>
    <s v="22"/>
    <s v="22706"/>
    <s v="Estudios y trabajos técnicos."/>
    <n v="17000"/>
    <n v="0"/>
    <n v="17000"/>
    <n v="11495"/>
    <n v="11495"/>
    <n v="10457.6"/>
    <n v="1320.96"/>
  </r>
  <r>
    <x v="0"/>
    <x v="2"/>
    <x v="2"/>
    <x v="1"/>
    <s v="22"/>
    <s v="22799"/>
    <s v="Otros trabajos realizados por otras empresas y profes."/>
    <n v="444000"/>
    <n v="0"/>
    <n v="444000"/>
    <n v="423066.02"/>
    <n v="423066.02"/>
    <n v="322096.93"/>
    <n v="303478.33"/>
  </r>
  <r>
    <x v="0"/>
    <x v="2"/>
    <x v="2"/>
    <x v="1"/>
    <s v="23"/>
    <s v="23020"/>
    <s v="Dietas del personal no directivo"/>
    <n v="500"/>
    <n v="0"/>
    <n v="500"/>
    <n v="0"/>
    <n v="0"/>
    <n v="0"/>
    <n v="0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2"/>
    <s v="62"/>
    <s v="623"/>
    <s v="Maquinaria, instalaciones técnicas y utillaje."/>
    <n v="0"/>
    <n v="0"/>
    <n v="0"/>
    <n v="9653.11"/>
    <n v="9653.11"/>
    <n v="8781.9500000000007"/>
    <n v="5030.66"/>
  </r>
  <r>
    <x v="0"/>
    <x v="2"/>
    <x v="2"/>
    <x v="2"/>
    <s v="63"/>
    <s v="632"/>
    <s v="Edificios y otras construcciones.(reposición)"/>
    <n v="6000"/>
    <n v="130000"/>
    <n v="136000"/>
    <n v="26760.54"/>
    <n v="26760.36"/>
    <n v="16311.35"/>
    <n v="0"/>
  </r>
  <r>
    <x v="0"/>
    <x v="2"/>
    <x v="2"/>
    <x v="2"/>
    <s v="63"/>
    <s v="633"/>
    <s v="Maquinaria, instalaciones técnicas y utillaje. Reposición"/>
    <n v="0"/>
    <n v="0"/>
    <n v="0"/>
    <n v="52531.65"/>
    <n v="52531.65"/>
    <n v="47781.86"/>
    <n v="3960.68"/>
  </r>
  <r>
    <x v="0"/>
    <x v="2"/>
    <x v="2"/>
    <x v="2"/>
    <s v="63"/>
    <s v="635"/>
    <s v="Mobiliario."/>
    <n v="0"/>
    <n v="0"/>
    <n v="0"/>
    <n v="4307.6000000000004"/>
    <n v="4307.6000000000004"/>
    <n v="3918.85"/>
    <n v="3918.85"/>
  </r>
  <r>
    <x v="0"/>
    <x v="2"/>
    <x v="2"/>
    <x v="2"/>
    <s v="63"/>
    <s v="636"/>
    <s v="Equipos para procesos de información."/>
    <n v="0"/>
    <n v="0"/>
    <n v="0"/>
    <n v="7800.7"/>
    <n v="7800.7"/>
    <n v="7096.7"/>
    <n v="0"/>
  </r>
  <r>
    <x v="0"/>
    <x v="3"/>
    <x v="3"/>
    <x v="0"/>
    <s v="13"/>
    <s v="13000"/>
    <s v="Retribuciones básicas."/>
    <n v="112780"/>
    <n v="0"/>
    <n v="112780"/>
    <n v="133000"/>
    <n v="133000"/>
    <n v="120239.43"/>
    <n v="120239.43"/>
  </r>
  <r>
    <x v="0"/>
    <x v="3"/>
    <x v="3"/>
    <x v="0"/>
    <s v="13"/>
    <s v="13002"/>
    <s v="Otras remuneraciones."/>
    <n v="111875"/>
    <n v="0"/>
    <n v="111875"/>
    <n v="106000"/>
    <n v="106000"/>
    <n v="97415.18"/>
    <n v="97415.18"/>
  </r>
  <r>
    <x v="0"/>
    <x v="3"/>
    <x v="3"/>
    <x v="0"/>
    <s v="13"/>
    <s v="131"/>
    <s v="Laboral temporal."/>
    <n v="72030"/>
    <n v="0"/>
    <n v="72030"/>
    <n v="0"/>
    <n v="0"/>
    <n v="0"/>
    <n v="0"/>
  </r>
  <r>
    <x v="0"/>
    <x v="3"/>
    <x v="3"/>
    <x v="0"/>
    <s v="15"/>
    <s v="150"/>
    <s v="Productividad."/>
    <n v="0"/>
    <n v="0"/>
    <n v="0"/>
    <n v="1125"/>
    <n v="1125"/>
    <n v="1125"/>
    <n v="1125"/>
  </r>
  <r>
    <x v="0"/>
    <x v="3"/>
    <x v="3"/>
    <x v="1"/>
    <s v="20"/>
    <s v="203"/>
    <s v="Arrendamientos de maquinaria, instalaciones y utillaje."/>
    <n v="3000"/>
    <n v="0"/>
    <n v="3000"/>
    <n v="2770.03"/>
    <n v="2770.03"/>
    <n v="2384.46"/>
    <n v="2384.46"/>
  </r>
  <r>
    <x v="0"/>
    <x v="3"/>
    <x v="3"/>
    <x v="1"/>
    <s v="20"/>
    <s v="208"/>
    <s v="Arrendamientos de otro inmovilizado material."/>
    <n v="100"/>
    <n v="0"/>
    <n v="100"/>
    <n v="2966.6"/>
    <n v="2966.6"/>
    <n v="2272.09"/>
    <n v="2272.09"/>
  </r>
  <r>
    <x v="0"/>
    <x v="3"/>
    <x v="3"/>
    <x v="1"/>
    <s v="21"/>
    <s v="212"/>
    <s v="Reparación de edificios y otras construcciones."/>
    <n v="2000"/>
    <n v="55000"/>
    <n v="57000"/>
    <n v="3690.5"/>
    <n v="3690.5"/>
    <n v="2998.63"/>
    <n v="1241.0899999999999"/>
  </r>
  <r>
    <x v="0"/>
    <x v="3"/>
    <x v="3"/>
    <x v="1"/>
    <s v="21"/>
    <s v="213"/>
    <s v="Reparación de maquinaria, instalaciones técnicas y utillaje."/>
    <n v="63490"/>
    <n v="0"/>
    <n v="63490"/>
    <n v="105724.43"/>
    <n v="105724.43"/>
    <n v="88479.4"/>
    <n v="71813.69"/>
  </r>
  <r>
    <x v="0"/>
    <x v="3"/>
    <x v="3"/>
    <x v="1"/>
    <s v="21"/>
    <s v="216"/>
    <s v="Equipos para procesos de información."/>
    <n v="2000"/>
    <n v="0"/>
    <n v="2000"/>
    <n v="0"/>
    <n v="0"/>
    <n v="0"/>
    <n v="0"/>
  </r>
  <r>
    <x v="0"/>
    <x v="3"/>
    <x v="3"/>
    <x v="1"/>
    <s v="22"/>
    <s v="22000"/>
    <s v="Ordinario no inventariable."/>
    <n v="7000"/>
    <n v="0"/>
    <n v="7000"/>
    <n v="2921.75"/>
    <n v="2921.75"/>
    <n v="1575.41"/>
    <n v="1449.75"/>
  </r>
  <r>
    <x v="0"/>
    <x v="3"/>
    <x v="3"/>
    <x v="1"/>
    <s v="22"/>
    <s v="22001"/>
    <s v="Prensa, revistas, libros y otras publicaciones."/>
    <n v="4000"/>
    <n v="0"/>
    <n v="4000"/>
    <n v="12725.49"/>
    <n v="12725.49"/>
    <n v="10514.81"/>
    <n v="9444.85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1"/>
    <s v="22"/>
    <s v="22100"/>
    <s v="Energía eléctrica."/>
    <n v="100000"/>
    <n v="0"/>
    <n v="100000"/>
    <n v="90000"/>
    <n v="90000"/>
    <n v="51362.01"/>
    <n v="51362.01"/>
  </r>
  <r>
    <x v="0"/>
    <x v="3"/>
    <x v="3"/>
    <x v="1"/>
    <s v="22"/>
    <s v="22102"/>
    <s v="Gas."/>
    <n v="35000"/>
    <n v="0"/>
    <n v="35000"/>
    <n v="34100"/>
    <n v="34100"/>
    <n v="22536.3"/>
    <n v="16584.27"/>
  </r>
  <r>
    <x v="0"/>
    <x v="3"/>
    <x v="3"/>
    <x v="1"/>
    <s v="22"/>
    <s v="22199"/>
    <s v="Otros suministros."/>
    <n v="5000"/>
    <n v="0"/>
    <n v="5000"/>
    <n v="17492.55"/>
    <n v="17492.55"/>
    <n v="13077.32"/>
    <n v="12281.3"/>
  </r>
  <r>
    <x v="0"/>
    <x v="3"/>
    <x v="3"/>
    <x v="1"/>
    <s v="22"/>
    <s v="22200"/>
    <s v="Servicios de Telecomunicaciones."/>
    <n v="9000"/>
    <n v="0"/>
    <n v="9000"/>
    <n v="8242.68"/>
    <n v="8242.68"/>
    <n v="7498.77"/>
    <n v="7165.37"/>
  </r>
  <r>
    <x v="0"/>
    <x v="3"/>
    <x v="3"/>
    <x v="1"/>
    <s v="22"/>
    <s v="22201"/>
    <s v="Postales."/>
    <n v="2000"/>
    <n v="0"/>
    <n v="2000"/>
    <n v="1815"/>
    <n v="1815"/>
    <n v="140.07"/>
    <n v="128.41"/>
  </r>
  <r>
    <x v="0"/>
    <x v="3"/>
    <x v="3"/>
    <x v="1"/>
    <s v="22"/>
    <s v="22203"/>
    <s v="Informáticas."/>
    <n v="1200"/>
    <n v="0"/>
    <n v="1200"/>
    <n v="2636.54"/>
    <n v="2636.54"/>
    <n v="1935.67"/>
    <n v="1935.67"/>
  </r>
  <r>
    <x v="0"/>
    <x v="3"/>
    <x v="3"/>
    <x v="1"/>
    <s v="22"/>
    <s v="223"/>
    <s v="Transportes."/>
    <n v="50000"/>
    <n v="0"/>
    <n v="50000"/>
    <n v="88196.59"/>
    <n v="88196.59"/>
    <n v="79498.94"/>
    <n v="79498.94"/>
  </r>
  <r>
    <x v="0"/>
    <x v="3"/>
    <x v="3"/>
    <x v="1"/>
    <s v="22"/>
    <s v="224"/>
    <s v="Primas de seguros."/>
    <n v="35000"/>
    <n v="0"/>
    <n v="35000"/>
    <n v="27117.360000000001"/>
    <n v="27117.360000000001"/>
    <n v="27117.360000000001"/>
    <n v="26857.8"/>
  </r>
  <r>
    <x v="0"/>
    <x v="3"/>
    <x v="3"/>
    <x v="1"/>
    <s v="22"/>
    <s v="22601"/>
    <s v="Atenciones protocolarias y representativas."/>
    <n v="2000"/>
    <n v="0"/>
    <n v="2000"/>
    <n v="3881.59"/>
    <n v="3881.59"/>
    <n v="3881.59"/>
    <n v="3881.59"/>
  </r>
  <r>
    <x v="0"/>
    <x v="3"/>
    <x v="3"/>
    <x v="1"/>
    <s v="22"/>
    <s v="22602"/>
    <s v="Publicidad y propaganda."/>
    <n v="12000"/>
    <n v="0"/>
    <n v="12000"/>
    <n v="0"/>
    <n v="0"/>
    <n v="0"/>
    <n v="0"/>
  </r>
  <r>
    <x v="0"/>
    <x v="3"/>
    <x v="3"/>
    <x v="1"/>
    <s v="22"/>
    <s v="22604"/>
    <s v="Jurídicos, contenciosos."/>
    <n v="1300"/>
    <n v="0"/>
    <n v="1300"/>
    <n v="25282.26"/>
    <n v="25282.26"/>
    <n v="25282.26"/>
    <n v="25282.26"/>
  </r>
  <r>
    <x v="0"/>
    <x v="3"/>
    <x v="3"/>
    <x v="1"/>
    <s v="22"/>
    <s v="22609"/>
    <s v="Actividades culturales y deportivas"/>
    <n v="125000"/>
    <n v="0"/>
    <n v="125000"/>
    <n v="107931.67"/>
    <n v="107931.67"/>
    <n v="92126.99"/>
    <n v="86674.19"/>
  </r>
  <r>
    <x v="0"/>
    <x v="3"/>
    <x v="3"/>
    <x v="1"/>
    <s v="22"/>
    <s v="22699"/>
    <s v="Otros gastos diversos"/>
    <n v="0"/>
    <n v="0"/>
    <n v="0"/>
    <n v="39745.97"/>
    <n v="39745.97"/>
    <n v="25087.4"/>
    <n v="22174.73"/>
  </r>
  <r>
    <x v="0"/>
    <x v="3"/>
    <x v="3"/>
    <x v="1"/>
    <s v="22"/>
    <s v="22700"/>
    <s v="Limpieza y aseo."/>
    <n v="75000"/>
    <n v="65000"/>
    <n v="140000"/>
    <n v="75750.95"/>
    <n v="75750.95"/>
    <n v="68813.279999999999"/>
    <n v="62907.68"/>
  </r>
  <r>
    <x v="0"/>
    <x v="3"/>
    <x v="3"/>
    <x v="1"/>
    <s v="22"/>
    <s v="22701"/>
    <s v="Seguridad."/>
    <n v="327000"/>
    <n v="0"/>
    <n v="327000"/>
    <n v="341270.38"/>
    <n v="331948.90999999997"/>
    <n v="313494.18"/>
    <n v="288315.65999999997"/>
  </r>
  <r>
    <x v="0"/>
    <x v="3"/>
    <x v="3"/>
    <x v="1"/>
    <s v="22"/>
    <s v="22706"/>
    <s v="Estudios y trabajos técnicos."/>
    <n v="29000"/>
    <n v="0"/>
    <n v="29000"/>
    <n v="16850.13"/>
    <n v="16850.13"/>
    <n v="13531.58"/>
    <n v="12871.1"/>
  </r>
  <r>
    <x v="0"/>
    <x v="3"/>
    <x v="3"/>
    <x v="1"/>
    <s v="22"/>
    <s v="22799"/>
    <s v="Otros trabajos realizados por otras empresas y profes."/>
    <n v="311583"/>
    <n v="30000"/>
    <n v="341583"/>
    <n v="511730.73"/>
    <n v="511730.73"/>
    <n v="453097.12"/>
    <n v="418644.32"/>
  </r>
  <r>
    <x v="0"/>
    <x v="3"/>
    <x v="3"/>
    <x v="2"/>
    <s v="62"/>
    <s v="623"/>
    <s v="Maquinaria, instalaciones técnicas y utillaje."/>
    <n v="5000"/>
    <n v="0"/>
    <n v="5000"/>
    <n v="0"/>
    <n v="0"/>
    <n v="0"/>
    <n v="0"/>
  </r>
  <r>
    <x v="0"/>
    <x v="3"/>
    <x v="3"/>
    <x v="2"/>
    <s v="62"/>
    <s v="626"/>
    <s v="Equipos para procesos de información."/>
    <n v="5000"/>
    <n v="0"/>
    <n v="5000"/>
    <n v="0"/>
    <n v="0"/>
    <n v="0"/>
    <n v="0"/>
  </r>
  <r>
    <x v="0"/>
    <x v="3"/>
    <x v="3"/>
    <x v="2"/>
    <s v="63"/>
    <s v="632"/>
    <s v="Edificios y otras construcciones."/>
    <n v="10000"/>
    <n v="160000"/>
    <n v="170000"/>
    <n v="14499.14"/>
    <n v="14499.14"/>
    <n v="13190.63"/>
    <n v="0"/>
  </r>
  <r>
    <x v="0"/>
    <x v="3"/>
    <x v="3"/>
    <x v="2"/>
    <s v="63"/>
    <s v="633"/>
    <s v="Maquinaria, instalaciones técnicas y utillaje. Reposición"/>
    <n v="0"/>
    <n v="0"/>
    <n v="0"/>
    <n v="41744.81"/>
    <n v="41744.81"/>
    <n v="5367.43"/>
    <n v="5367.43"/>
  </r>
  <r>
    <x v="0"/>
    <x v="3"/>
    <x v="3"/>
    <x v="2"/>
    <s v="63"/>
    <s v="636"/>
    <s v="Equipos para procesos de información."/>
    <n v="0"/>
    <n v="0"/>
    <n v="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4"/>
    <s v="91"/>
    <s v="911"/>
    <s v="Amort de préstamos a l/p de entes del sector público."/>
    <n v="10417"/>
    <n v="0"/>
    <n v="10417"/>
    <n v="10416.67"/>
    <n v="10416.67"/>
    <n v="10416.67"/>
    <n v="10416.67"/>
  </r>
  <r>
    <x v="0"/>
    <x v="4"/>
    <x v="4"/>
    <x v="0"/>
    <s v="13"/>
    <s v="13000"/>
    <s v="Retribuciones básicas."/>
    <n v="105076"/>
    <n v="0"/>
    <n v="105076"/>
    <n v="153500"/>
    <n v="153500"/>
    <n v="138101.74"/>
    <n v="138101.74"/>
  </r>
  <r>
    <x v="0"/>
    <x v="4"/>
    <x v="4"/>
    <x v="0"/>
    <s v="13"/>
    <s v="13002"/>
    <s v="Otras remuneraciones."/>
    <n v="100780"/>
    <n v="0"/>
    <n v="100780"/>
    <n v="142000"/>
    <n v="142000"/>
    <n v="121456.28"/>
    <n v="121456.28"/>
  </r>
  <r>
    <x v="0"/>
    <x v="4"/>
    <x v="4"/>
    <x v="0"/>
    <s v="13"/>
    <s v="131"/>
    <s v="Laboral temporal."/>
    <n v="61181"/>
    <n v="0"/>
    <n v="61181"/>
    <n v="0"/>
    <n v="0"/>
    <n v="0"/>
    <n v="0"/>
  </r>
  <r>
    <x v="0"/>
    <x v="4"/>
    <x v="4"/>
    <x v="0"/>
    <s v="15"/>
    <s v="150"/>
    <s v="Productividad."/>
    <n v="0"/>
    <n v="0"/>
    <n v="0"/>
    <n v="1350"/>
    <n v="1350"/>
    <n v="1350"/>
    <n v="1350"/>
  </r>
  <r>
    <x v="0"/>
    <x v="4"/>
    <x v="4"/>
    <x v="1"/>
    <s v="20"/>
    <s v="203"/>
    <s v="Arrendamientos de maquinaria, instalaciones y utillaje."/>
    <n v="4000"/>
    <n v="0"/>
    <n v="4000"/>
    <n v="0"/>
    <n v="0"/>
    <n v="0"/>
    <n v="0"/>
  </r>
  <r>
    <x v="0"/>
    <x v="4"/>
    <x v="4"/>
    <x v="1"/>
    <s v="21"/>
    <s v="212"/>
    <s v="Reparación de edificios y otras construcciones."/>
    <n v="15000"/>
    <n v="85000"/>
    <n v="100000"/>
    <n v="32516.3"/>
    <n v="32516.3"/>
    <n v="29128.68"/>
    <n v="13098.43"/>
  </r>
  <r>
    <x v="0"/>
    <x v="4"/>
    <x v="4"/>
    <x v="1"/>
    <s v="21"/>
    <s v="213"/>
    <s v="Reparación de maquinaria, instalaciones técnicas y utillaje."/>
    <n v="76927"/>
    <n v="0"/>
    <n v="76927"/>
    <n v="110782.22"/>
    <n v="110782.22"/>
    <n v="84850.9"/>
    <n v="72779.03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2183.4899999999998"/>
    <n v="2183.4899999999998"/>
    <n v="1694.5"/>
    <n v="1694.5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50000"/>
    <n v="0"/>
    <n v="150000"/>
    <n v="151986.15"/>
    <n v="151986.15"/>
    <n v="98336.58"/>
    <n v="90465.15"/>
  </r>
  <r>
    <x v="0"/>
    <x v="4"/>
    <x v="4"/>
    <x v="1"/>
    <s v="22"/>
    <s v="22102"/>
    <s v="Gas."/>
    <n v="45000"/>
    <n v="0"/>
    <n v="45000"/>
    <n v="46500"/>
    <n v="46500"/>
    <n v="35545.910000000003"/>
    <n v="30417.97"/>
  </r>
  <r>
    <x v="0"/>
    <x v="4"/>
    <x v="4"/>
    <x v="1"/>
    <s v="22"/>
    <s v="22199"/>
    <s v="Otros suministros."/>
    <n v="4000"/>
    <n v="0"/>
    <n v="4000"/>
    <n v="16128.5"/>
    <n v="16128.5"/>
    <n v="9859.4599999999991"/>
    <n v="9179.91"/>
  </r>
  <r>
    <x v="0"/>
    <x v="4"/>
    <x v="4"/>
    <x v="1"/>
    <s v="22"/>
    <s v="22200"/>
    <s v="Servicios de Telecomunicaciones."/>
    <n v="15000"/>
    <n v="0"/>
    <n v="15000"/>
    <n v="18510.259999999998"/>
    <n v="18510.259999999998"/>
    <n v="16839.8"/>
    <n v="15832.3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203"/>
    <s v="Informáticas."/>
    <n v="6000"/>
    <n v="0"/>
    <n v="6000"/>
    <n v="6757.41"/>
    <n v="6757.41"/>
    <n v="6084.78"/>
    <n v="6084.78"/>
  </r>
  <r>
    <x v="0"/>
    <x v="4"/>
    <x v="4"/>
    <x v="1"/>
    <s v="22"/>
    <s v="223"/>
    <s v="Transportes."/>
    <n v="1000"/>
    <n v="0"/>
    <n v="1000"/>
    <n v="150"/>
    <n v="150"/>
    <n v="142.91"/>
    <n v="142.91"/>
  </r>
  <r>
    <x v="0"/>
    <x v="4"/>
    <x v="4"/>
    <x v="1"/>
    <s v="22"/>
    <s v="224"/>
    <s v="Primas de seguros."/>
    <n v="24000"/>
    <n v="0"/>
    <n v="24000"/>
    <n v="698.52"/>
    <n v="698.52"/>
    <n v="378.52"/>
    <n v="378.52"/>
  </r>
  <r>
    <x v="0"/>
    <x v="4"/>
    <x v="4"/>
    <x v="1"/>
    <s v="22"/>
    <s v="22601"/>
    <s v="Atenciones protocolarias y representativas."/>
    <n v="1000"/>
    <n v="0"/>
    <n v="1000"/>
    <n v="12.6"/>
    <n v="12.6"/>
    <n v="12.6"/>
    <n v="12.6"/>
  </r>
  <r>
    <x v="0"/>
    <x v="4"/>
    <x v="4"/>
    <x v="1"/>
    <s v="22"/>
    <s v="22602"/>
    <s v="Publicidad y propaganda."/>
    <n v="15000"/>
    <n v="0"/>
    <n v="15000"/>
    <n v="515.70000000000005"/>
    <n v="515.70000000000005"/>
    <n v="469.16"/>
    <n v="469.16"/>
  </r>
  <r>
    <x v="0"/>
    <x v="4"/>
    <x v="4"/>
    <x v="1"/>
    <s v="22"/>
    <s v="22606"/>
    <s v="Reuniones, conferencias y cursos."/>
    <n v="0"/>
    <n v="0"/>
    <n v="0"/>
    <n v="1854.39"/>
    <n v="1854.39"/>
    <n v="1835.28"/>
    <n v="1835.28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1"/>
    <s v="22"/>
    <s v="22609"/>
    <s v="Actividades culturales y deportivas"/>
    <n v="115000"/>
    <n v="0"/>
    <n v="115000"/>
    <n v="90652"/>
    <n v="90652"/>
    <n v="43267.76"/>
    <n v="38031.599999999999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699"/>
    <s v="Otros gastos diversos"/>
    <n v="1000"/>
    <n v="0"/>
    <n v="1000"/>
    <n v="3245.27"/>
    <n v="3245.27"/>
    <n v="2461.73"/>
    <n v="1308.0999999999999"/>
  </r>
  <r>
    <x v="0"/>
    <x v="4"/>
    <x v="4"/>
    <x v="1"/>
    <s v="22"/>
    <s v="22700"/>
    <s v="Limpieza y aseo."/>
    <n v="108000"/>
    <n v="40000"/>
    <n v="148000"/>
    <n v="111700.97"/>
    <n v="111700.97"/>
    <n v="102093.41"/>
    <n v="92588.27"/>
  </r>
  <r>
    <x v="0"/>
    <x v="4"/>
    <x v="4"/>
    <x v="1"/>
    <s v="22"/>
    <s v="22701"/>
    <s v="Seguridad."/>
    <n v="308003"/>
    <n v="0"/>
    <n v="308003"/>
    <n v="316124.03999999998"/>
    <n v="307504.28000000003"/>
    <n v="285159.74"/>
    <n v="262783.17"/>
  </r>
  <r>
    <x v="0"/>
    <x v="4"/>
    <x v="4"/>
    <x v="1"/>
    <s v="22"/>
    <s v="22799"/>
    <s v="Otros trabajos realizados por otras empresas y profes."/>
    <n v="513000"/>
    <n v="0"/>
    <n v="513000"/>
    <n v="532639.28"/>
    <n v="524179.54"/>
    <n v="429009.77"/>
    <n v="390693.59"/>
  </r>
  <r>
    <x v="0"/>
    <x v="4"/>
    <x v="4"/>
    <x v="1"/>
    <s v="23"/>
    <s v="23020"/>
    <s v="Dietas del personal no directivo"/>
    <n v="300"/>
    <n v="0"/>
    <n v="300"/>
    <n v="599.1"/>
    <n v="599.1"/>
    <n v="599.1"/>
    <n v="599.1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2"/>
    <s v="62"/>
    <s v="623"/>
    <s v="Maquinaria, instalaciones técnicas y utillaje."/>
    <n v="3000"/>
    <n v="0"/>
    <n v="3000"/>
    <n v="580.5"/>
    <n v="580.5"/>
    <n v="541.63"/>
    <n v="0"/>
  </r>
  <r>
    <x v="0"/>
    <x v="4"/>
    <x v="4"/>
    <x v="2"/>
    <s v="62"/>
    <s v="626"/>
    <s v="Equipos para procesos de información."/>
    <n v="5000"/>
    <n v="0"/>
    <n v="5000"/>
    <n v="0"/>
    <n v="0"/>
    <n v="0"/>
    <n v="0"/>
  </r>
  <r>
    <x v="0"/>
    <x v="4"/>
    <x v="4"/>
    <x v="2"/>
    <s v="63"/>
    <s v="632"/>
    <s v="Edificios y otras construcciones."/>
    <n v="8000"/>
    <n v="25000"/>
    <n v="33000"/>
    <n v="10923.76"/>
    <n v="10923.76"/>
    <n v="9937.91"/>
    <n v="9937.91"/>
  </r>
  <r>
    <x v="0"/>
    <x v="4"/>
    <x v="4"/>
    <x v="2"/>
    <s v="63"/>
    <s v="633"/>
    <s v="Maquinaria, instalaciones técnicas y utillaje. Reposición"/>
    <n v="0"/>
    <n v="0"/>
    <n v="0"/>
    <n v="31009.200000000001"/>
    <n v="31009.200000000001"/>
    <n v="28210.69"/>
    <n v="247.68"/>
  </r>
  <r>
    <x v="0"/>
    <x v="4"/>
    <x v="4"/>
    <x v="2"/>
    <s v="63"/>
    <s v="636"/>
    <s v="Equipos para procesos de información."/>
    <n v="0"/>
    <n v="0"/>
    <n v="0"/>
    <n v="14795.91"/>
    <n v="14795.91"/>
    <n v="13618.43"/>
    <n v="2887.87"/>
  </r>
  <r>
    <x v="0"/>
    <x v="4"/>
    <x v="4"/>
    <x v="2"/>
    <s v="64"/>
    <s v="641"/>
    <s v="Gastos en aplicaciones informáticas."/>
    <n v="0"/>
    <n v="0"/>
    <n v="0"/>
    <n v="0"/>
    <n v="0"/>
    <n v="0"/>
    <n v="0"/>
  </r>
  <r>
    <x v="0"/>
    <x v="5"/>
    <x v="5"/>
    <x v="0"/>
    <s v="12"/>
    <s v="12003"/>
    <s v="Sueldos del Grupo C1."/>
    <n v="10824"/>
    <n v="0"/>
    <n v="10824"/>
    <n v="0"/>
    <n v="0"/>
    <n v="0"/>
    <n v="0"/>
  </r>
  <r>
    <x v="0"/>
    <x v="5"/>
    <x v="5"/>
    <x v="0"/>
    <s v="12"/>
    <s v="12004"/>
    <s v="Sueldos del Grupo C2."/>
    <n v="9175"/>
    <n v="0"/>
    <n v="9175"/>
    <n v="10600"/>
    <n v="10600"/>
    <n v="9174.56"/>
    <n v="9174.56"/>
  </r>
  <r>
    <x v="0"/>
    <x v="5"/>
    <x v="5"/>
    <x v="0"/>
    <s v="12"/>
    <s v="12006"/>
    <s v="Trienios."/>
    <n v="824"/>
    <n v="0"/>
    <n v="824"/>
    <n v="1310"/>
    <n v="1310"/>
    <n v="1098.24"/>
    <n v="1098.24"/>
  </r>
  <r>
    <x v="0"/>
    <x v="5"/>
    <x v="5"/>
    <x v="0"/>
    <s v="12"/>
    <s v="12100"/>
    <s v="Complemento de destino."/>
    <n v="11417"/>
    <n v="0"/>
    <n v="11417"/>
    <n v="6000"/>
    <n v="6000"/>
    <n v="4676.28"/>
    <n v="4676.28"/>
  </r>
  <r>
    <x v="0"/>
    <x v="5"/>
    <x v="5"/>
    <x v="0"/>
    <s v="12"/>
    <s v="12101"/>
    <s v="Complemento específico."/>
    <n v="24650"/>
    <n v="0"/>
    <n v="24650"/>
    <n v="12440"/>
    <n v="12440"/>
    <n v="11312.7"/>
    <n v="11312.7"/>
  </r>
  <r>
    <x v="0"/>
    <x v="5"/>
    <x v="5"/>
    <x v="0"/>
    <s v="12"/>
    <s v="12103"/>
    <s v="Otros complementos."/>
    <n v="888"/>
    <n v="0"/>
    <n v="888"/>
    <n v="1500"/>
    <n v="1500"/>
    <n v="1464.24"/>
    <n v="1464.24"/>
  </r>
  <r>
    <x v="0"/>
    <x v="5"/>
    <x v="5"/>
    <x v="0"/>
    <s v="13"/>
    <s v="13000"/>
    <s v="Retribuciones básicas."/>
    <n v="39362"/>
    <n v="5500"/>
    <n v="44862"/>
    <n v="53000"/>
    <n v="53000"/>
    <n v="52946.14"/>
    <n v="52946.14"/>
  </r>
  <r>
    <x v="0"/>
    <x v="5"/>
    <x v="5"/>
    <x v="0"/>
    <s v="13"/>
    <s v="13002"/>
    <s v="Otras remuneraciones."/>
    <n v="52346"/>
    <n v="0"/>
    <n v="52346"/>
    <n v="58420"/>
    <n v="58420"/>
    <n v="56450.73"/>
    <n v="56450.73"/>
  </r>
  <r>
    <x v="0"/>
    <x v="5"/>
    <x v="5"/>
    <x v="0"/>
    <s v="13"/>
    <s v="131"/>
    <s v="Laboral temporal."/>
    <n v="40212"/>
    <n v="0"/>
    <n v="40212"/>
    <n v="0"/>
    <n v="0"/>
    <n v="0"/>
    <n v="0"/>
  </r>
  <r>
    <x v="0"/>
    <x v="5"/>
    <x v="5"/>
    <x v="0"/>
    <s v="15"/>
    <s v="150"/>
    <s v="Productividad."/>
    <n v="2360"/>
    <n v="2000"/>
    <n v="4360"/>
    <n v="2700"/>
    <n v="2700"/>
    <n v="2612.5"/>
    <n v="2612.5"/>
  </r>
  <r>
    <x v="0"/>
    <x v="5"/>
    <x v="5"/>
    <x v="1"/>
    <s v="20"/>
    <s v="203"/>
    <s v="Arrendamientos de maquinaria, instalaciones y utillaje."/>
    <n v="246000"/>
    <n v="-20000"/>
    <n v="226000"/>
    <n v="214644.06"/>
    <n v="214644.06"/>
    <n v="200025.04"/>
    <n v="158607.67000000001"/>
  </r>
  <r>
    <x v="0"/>
    <x v="5"/>
    <x v="5"/>
    <x v="1"/>
    <s v="20"/>
    <s v="205"/>
    <s v="Arrendamientos de mobiliario y enseres."/>
    <n v="0"/>
    <n v="0"/>
    <n v="0"/>
    <n v="3327.5"/>
    <n v="3327.5"/>
    <n v="3027.2"/>
    <n v="3027.2"/>
  </r>
  <r>
    <x v="0"/>
    <x v="5"/>
    <x v="5"/>
    <x v="1"/>
    <s v="20"/>
    <s v="208"/>
    <s v="Arrendamientos de otro inmovilizado material."/>
    <n v="0"/>
    <n v="0"/>
    <n v="0"/>
    <n v="822.8"/>
    <n v="822.8"/>
    <n v="748.54"/>
    <n v="748.54"/>
  </r>
  <r>
    <x v="0"/>
    <x v="5"/>
    <x v="5"/>
    <x v="1"/>
    <s v="22"/>
    <s v="22199"/>
    <s v="Otros suministros."/>
    <n v="6000"/>
    <n v="0"/>
    <n v="6000"/>
    <n v="11122.41"/>
    <n v="11122.41"/>
    <n v="10555"/>
    <n v="714.28"/>
  </r>
  <r>
    <x v="0"/>
    <x v="5"/>
    <x v="5"/>
    <x v="1"/>
    <s v="22"/>
    <s v="22203"/>
    <s v="Informáticas."/>
    <n v="0"/>
    <n v="0"/>
    <n v="0"/>
    <n v="6640.48"/>
    <n v="6640.48"/>
    <n v="6041.19"/>
    <n v="6041.19"/>
  </r>
  <r>
    <x v="0"/>
    <x v="5"/>
    <x v="5"/>
    <x v="1"/>
    <s v="22"/>
    <s v="223"/>
    <s v="Transportes."/>
    <n v="4000"/>
    <n v="-3200"/>
    <n v="800"/>
    <n v="1324.95"/>
    <n v="1324.95"/>
    <n v="660.48"/>
    <n v="660.48"/>
  </r>
  <r>
    <x v="0"/>
    <x v="5"/>
    <x v="5"/>
    <x v="1"/>
    <s v="22"/>
    <s v="224"/>
    <s v="Primas de seguros."/>
    <n v="4000"/>
    <n v="-3500"/>
    <n v="500"/>
    <n v="0"/>
    <n v="0"/>
    <n v="0"/>
    <n v="0"/>
  </r>
  <r>
    <x v="0"/>
    <x v="5"/>
    <x v="5"/>
    <x v="1"/>
    <s v="22"/>
    <s v="22601"/>
    <s v="Atenciones protocolarias y representativas."/>
    <n v="1000"/>
    <n v="0"/>
    <n v="1000"/>
    <n v="302.85000000000002"/>
    <n v="302.85000000000002"/>
    <n v="302.85000000000002"/>
    <n v="302.85000000000002"/>
  </r>
  <r>
    <x v="0"/>
    <x v="5"/>
    <x v="5"/>
    <x v="1"/>
    <s v="22"/>
    <s v="22602"/>
    <s v="Publicidad y propaganda."/>
    <n v="20000"/>
    <n v="-9000"/>
    <n v="11000"/>
    <n v="10238.120000000001"/>
    <n v="10238.120000000001"/>
    <n v="7107.67"/>
    <n v="7107.67"/>
  </r>
  <r>
    <x v="0"/>
    <x v="5"/>
    <x v="5"/>
    <x v="1"/>
    <s v="22"/>
    <s v="22606"/>
    <s v="Reuniones, conferencias y cursos."/>
    <n v="6000"/>
    <n v="0"/>
    <n v="6000"/>
    <n v="7025"/>
    <n v="7025"/>
    <n v="7025"/>
    <n v="7025"/>
  </r>
  <r>
    <x v="0"/>
    <x v="5"/>
    <x v="5"/>
    <x v="1"/>
    <s v="22"/>
    <s v="22609"/>
    <s v="Actividades culturales y deportivas"/>
    <n v="1305100"/>
    <n v="100000"/>
    <n v="1405100"/>
    <n v="1015867.7"/>
    <n v="1015867.7"/>
    <n v="1003701.89"/>
    <n v="959060.6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99"/>
    <s v="Otros gastos diversos"/>
    <n v="25000"/>
    <n v="0"/>
    <n v="25000"/>
    <n v="72855.240000000005"/>
    <n v="72855.240000000005"/>
    <n v="56959.68"/>
    <n v="53874.85"/>
  </r>
  <r>
    <x v="0"/>
    <x v="5"/>
    <x v="5"/>
    <x v="1"/>
    <s v="22"/>
    <s v="22700"/>
    <s v="Limpieza y aseo."/>
    <n v="0"/>
    <n v="0"/>
    <n v="0"/>
    <n v="15216.6"/>
    <n v="15216.6"/>
    <n v="11575.95"/>
    <n v="11575.95"/>
  </r>
  <r>
    <x v="0"/>
    <x v="5"/>
    <x v="5"/>
    <x v="1"/>
    <s v="22"/>
    <s v="22701"/>
    <s v="Seguridad."/>
    <n v="0"/>
    <n v="0"/>
    <n v="0"/>
    <n v="15778.4"/>
    <n v="15778.4"/>
    <n v="13585.66"/>
    <n v="13585.66"/>
  </r>
  <r>
    <x v="0"/>
    <x v="5"/>
    <x v="5"/>
    <x v="1"/>
    <s v="22"/>
    <s v="22706"/>
    <s v="Estudios y trabajos técnicos."/>
    <n v="0"/>
    <n v="0"/>
    <n v="0"/>
    <n v="0"/>
    <n v="0"/>
    <n v="0"/>
    <n v="0"/>
  </r>
  <r>
    <x v="0"/>
    <x v="5"/>
    <x v="5"/>
    <x v="1"/>
    <s v="22"/>
    <s v="22799"/>
    <s v="Otros trabajos realizados por otras empresas y profes."/>
    <n v="508000"/>
    <n v="42000"/>
    <n v="550000"/>
    <n v="383807.19"/>
    <n v="383807.19"/>
    <n v="348501.44"/>
    <n v="316257.90999999997"/>
  </r>
  <r>
    <x v="0"/>
    <x v="5"/>
    <x v="5"/>
    <x v="5"/>
    <s v="47"/>
    <s v="479"/>
    <s v="Otras subvenciones a Empresas privadas."/>
    <n v="0"/>
    <n v="250000"/>
    <n v="250000"/>
    <n v="200526.01"/>
    <n v="200526.01"/>
    <n v="200526.01"/>
    <n v="0"/>
  </r>
  <r>
    <x v="0"/>
    <x v="5"/>
    <x v="5"/>
    <x v="5"/>
    <s v="48"/>
    <s v="481"/>
    <s v="Premios, becas, etc."/>
    <n v="16000"/>
    <n v="4350"/>
    <n v="20350"/>
    <n v="6730"/>
    <n v="6730"/>
    <n v="6730"/>
    <n v="6730"/>
  </r>
  <r>
    <x v="0"/>
    <x v="5"/>
    <x v="5"/>
    <x v="5"/>
    <s v="48"/>
    <s v="489"/>
    <s v="Otras transf. a Familias e Instituciones sin fines de lucro."/>
    <n v="241000"/>
    <n v="-40000"/>
    <n v="201000"/>
    <n v="212999.97"/>
    <n v="212999.97"/>
    <n v="201999.97"/>
    <n v="138000"/>
  </r>
  <r>
    <x v="0"/>
    <x v="5"/>
    <x v="5"/>
    <x v="2"/>
    <s v="62"/>
    <s v="623"/>
    <s v="Maquinaria, instalaciones técnicas y utillaje."/>
    <n v="15000"/>
    <n v="0"/>
    <n v="15000"/>
    <n v="814.33"/>
    <n v="814.33"/>
    <n v="740.84"/>
    <n v="740.84"/>
  </r>
  <r>
    <x v="0"/>
    <x v="5"/>
    <x v="5"/>
    <x v="2"/>
    <s v="62"/>
    <s v="629"/>
    <s v="Otras inv nuevas asoc al funcionam operativo de los serv"/>
    <n v="0"/>
    <n v="0"/>
    <n v="0"/>
    <n v="14520"/>
    <n v="14520"/>
    <n v="13209.6"/>
    <n v="13209.6"/>
  </r>
  <r>
    <x v="0"/>
    <x v="5"/>
    <x v="5"/>
    <x v="2"/>
    <s v="63"/>
    <s v="632"/>
    <s v="Edificios y otras construcciones."/>
    <n v="10000"/>
    <n v="0"/>
    <n v="10000"/>
    <n v="0"/>
    <n v="0"/>
    <n v="0"/>
    <n v="0"/>
  </r>
  <r>
    <x v="0"/>
    <x v="5"/>
    <x v="5"/>
    <x v="2"/>
    <s v="63"/>
    <s v="633"/>
    <s v="Maquinaria, instalaciones técnicas y utillaje. Reposición"/>
    <n v="0"/>
    <n v="0"/>
    <n v="0"/>
    <n v="9175.43"/>
    <n v="9175.43"/>
    <n v="8347.3700000000008"/>
    <n v="8347.3700000000008"/>
  </r>
  <r>
    <x v="0"/>
    <x v="5"/>
    <x v="5"/>
    <x v="2"/>
    <s v="63"/>
    <s v="636"/>
    <s v="Reposición Equipos para procesos de información."/>
    <n v="0"/>
    <n v="0"/>
    <n v="0"/>
    <n v="0"/>
    <n v="0"/>
    <n v="0"/>
    <n v="0"/>
  </r>
  <r>
    <x v="0"/>
    <x v="6"/>
    <x v="6"/>
    <x v="0"/>
    <s v="12"/>
    <s v="12003"/>
    <s v="Sueldos del Grupo C1."/>
    <n v="10824"/>
    <n v="0"/>
    <n v="10824"/>
    <n v="12100"/>
    <n v="12100"/>
    <n v="10823.9"/>
    <n v="10823.9"/>
  </r>
  <r>
    <x v="0"/>
    <x v="6"/>
    <x v="6"/>
    <x v="0"/>
    <s v="12"/>
    <s v="12006"/>
    <s v="Trienios."/>
    <n v="3167"/>
    <n v="0"/>
    <n v="3167"/>
    <n v="4900"/>
    <n v="4900"/>
    <n v="3564.18"/>
    <n v="3564.18"/>
  </r>
  <r>
    <x v="0"/>
    <x v="6"/>
    <x v="6"/>
    <x v="0"/>
    <s v="12"/>
    <s v="12100"/>
    <s v="Complemento de destino."/>
    <n v="6741"/>
    <n v="0"/>
    <n v="6741"/>
    <n v="7500"/>
    <n v="7500"/>
    <n v="6740.72"/>
    <n v="6740.72"/>
  </r>
  <r>
    <x v="0"/>
    <x v="6"/>
    <x v="6"/>
    <x v="0"/>
    <s v="12"/>
    <s v="12101"/>
    <s v="Complemento específico."/>
    <n v="13339"/>
    <n v="0"/>
    <n v="13339"/>
    <n v="15000"/>
    <n v="15000"/>
    <n v="13341.16"/>
    <n v="13341.16"/>
  </r>
  <r>
    <x v="0"/>
    <x v="6"/>
    <x v="6"/>
    <x v="0"/>
    <s v="12"/>
    <s v="12103"/>
    <s v="Otros complementos."/>
    <n v="1489"/>
    <n v="0"/>
    <n v="1489"/>
    <n v="2160"/>
    <n v="2160"/>
    <n v="1944.04"/>
    <n v="1944.04"/>
  </r>
  <r>
    <x v="0"/>
    <x v="6"/>
    <x v="6"/>
    <x v="0"/>
    <s v="13"/>
    <s v="13000"/>
    <s v="Retribuciones básicas."/>
    <n v="87614"/>
    <n v="0"/>
    <n v="87614"/>
    <n v="128300"/>
    <n v="128300"/>
    <n v="125158.29"/>
    <n v="125158.29"/>
  </r>
  <r>
    <x v="0"/>
    <x v="6"/>
    <x v="6"/>
    <x v="0"/>
    <s v="13"/>
    <s v="13002"/>
    <s v="Otras remuneraciones."/>
    <n v="77575"/>
    <n v="0"/>
    <n v="77575"/>
    <n v="100000"/>
    <n v="100000"/>
    <n v="83991.54"/>
    <n v="83991.54"/>
  </r>
  <r>
    <x v="0"/>
    <x v="6"/>
    <x v="6"/>
    <x v="0"/>
    <s v="13"/>
    <s v="131"/>
    <s v="Laboral temporal."/>
    <n v="70387"/>
    <n v="0"/>
    <n v="70387"/>
    <n v="31000"/>
    <n v="31000"/>
    <n v="24806.28"/>
    <n v="24806.28"/>
  </r>
  <r>
    <x v="0"/>
    <x v="6"/>
    <x v="6"/>
    <x v="0"/>
    <s v="15"/>
    <s v="150"/>
    <s v="Productividad."/>
    <n v="225"/>
    <n v="2000"/>
    <n v="2225"/>
    <n v="3000"/>
    <n v="3000"/>
    <n v="2900"/>
    <n v="2900"/>
  </r>
  <r>
    <x v="0"/>
    <x v="6"/>
    <x v="6"/>
    <x v="0"/>
    <s v="16"/>
    <s v="16204"/>
    <s v="Acción social."/>
    <n v="0"/>
    <n v="0"/>
    <n v="0"/>
    <n v="0"/>
    <n v="0"/>
    <n v="0"/>
    <n v="0"/>
  </r>
  <r>
    <x v="0"/>
    <x v="6"/>
    <x v="6"/>
    <x v="1"/>
    <s v="20"/>
    <s v="202"/>
    <s v="Arrendamientos de edificios y otras construcciones."/>
    <n v="0"/>
    <n v="0"/>
    <n v="0"/>
    <n v="0"/>
    <n v="0"/>
    <n v="0"/>
    <n v="0"/>
  </r>
  <r>
    <x v="0"/>
    <x v="6"/>
    <x v="6"/>
    <x v="1"/>
    <s v="20"/>
    <s v="203"/>
    <s v="Arrendamientos de maquinaria, instalaciones y utillaje."/>
    <n v="0"/>
    <n v="0"/>
    <n v="0"/>
    <n v="53583"/>
    <n v="53583"/>
    <n v="50940.53"/>
    <n v="50940.53"/>
  </r>
  <r>
    <x v="0"/>
    <x v="6"/>
    <x v="6"/>
    <x v="1"/>
    <s v="20"/>
    <s v="205"/>
    <s v="Arrendamientos de mobiliario y enseres."/>
    <n v="0"/>
    <n v="0"/>
    <n v="0"/>
    <n v="987.94"/>
    <n v="987.94"/>
    <n v="987.94"/>
    <n v="987.94"/>
  </r>
  <r>
    <x v="0"/>
    <x v="6"/>
    <x v="6"/>
    <x v="1"/>
    <s v="20"/>
    <s v="208"/>
    <s v="Arrendamientos de otro inmovilizado material."/>
    <n v="130000"/>
    <n v="150000"/>
    <n v="280000"/>
    <n v="90863"/>
    <n v="90863"/>
    <n v="90163"/>
    <n v="90163"/>
  </r>
  <r>
    <x v="0"/>
    <x v="6"/>
    <x v="6"/>
    <x v="1"/>
    <s v="21"/>
    <s v="212"/>
    <s v="Reparación de edificios y otras construcciones."/>
    <n v="0"/>
    <n v="0"/>
    <n v="0"/>
    <n v="0"/>
    <n v="0"/>
    <n v="0"/>
    <n v="0"/>
  </r>
  <r>
    <x v="0"/>
    <x v="6"/>
    <x v="6"/>
    <x v="1"/>
    <s v="21"/>
    <s v="213"/>
    <s v="Reparación de maquinaria, instalaciones técnicas y utillaje."/>
    <n v="2000"/>
    <n v="0"/>
    <n v="2000"/>
    <n v="0"/>
    <n v="0"/>
    <n v="0"/>
    <n v="0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5000"/>
    <n v="0"/>
    <n v="5000"/>
    <n v="7681.49"/>
    <n v="7681.49"/>
    <n v="5439.04"/>
    <n v="5364.65"/>
  </r>
  <r>
    <x v="0"/>
    <x v="6"/>
    <x v="6"/>
    <x v="1"/>
    <s v="22"/>
    <s v="22001"/>
    <s v="Prensa, revistas, libros y otras publicaciones."/>
    <n v="4000"/>
    <n v="0"/>
    <n v="4000"/>
    <n v="1664.57"/>
    <n v="1664.57"/>
    <n v="1664.57"/>
    <n v="1664.57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199"/>
    <s v="Otros suministros."/>
    <n v="27000"/>
    <n v="0"/>
    <n v="27000"/>
    <n v="26876.12"/>
    <n v="26876.12"/>
    <n v="26876.12"/>
    <n v="20421.98"/>
  </r>
  <r>
    <x v="0"/>
    <x v="6"/>
    <x v="6"/>
    <x v="1"/>
    <s v="22"/>
    <s v="22200"/>
    <s v="Servicios de Telecomunicaciones."/>
    <n v="3500"/>
    <n v="0"/>
    <n v="3500"/>
    <n v="3230.51"/>
    <n v="3230.51"/>
    <n v="3230.49"/>
    <n v="3143.97"/>
  </r>
  <r>
    <x v="0"/>
    <x v="6"/>
    <x v="6"/>
    <x v="1"/>
    <s v="22"/>
    <s v="22201"/>
    <s v="Postales."/>
    <n v="4000"/>
    <n v="0"/>
    <n v="4000"/>
    <n v="0"/>
    <n v="0"/>
    <n v="0"/>
    <n v="0"/>
  </r>
  <r>
    <x v="0"/>
    <x v="6"/>
    <x v="6"/>
    <x v="1"/>
    <s v="22"/>
    <s v="22203"/>
    <s v="Informáticas."/>
    <n v="1400"/>
    <n v="0"/>
    <n v="1400"/>
    <n v="18002.259999999998"/>
    <n v="18002.259999999998"/>
    <n v="17864.14"/>
    <n v="17864.14"/>
  </r>
  <r>
    <x v="0"/>
    <x v="6"/>
    <x v="6"/>
    <x v="1"/>
    <s v="22"/>
    <s v="223"/>
    <s v="Transportes."/>
    <n v="14000"/>
    <n v="0"/>
    <n v="14000"/>
    <n v="4000"/>
    <n v="4000"/>
    <n v="1340.4"/>
    <n v="1340.4"/>
  </r>
  <r>
    <x v="0"/>
    <x v="6"/>
    <x v="6"/>
    <x v="1"/>
    <s v="22"/>
    <s v="224"/>
    <s v="Primas de seguros."/>
    <n v="0"/>
    <n v="0"/>
    <n v="0"/>
    <n v="2000"/>
    <n v="2000"/>
    <n v="800"/>
    <n v="800"/>
  </r>
  <r>
    <x v="0"/>
    <x v="6"/>
    <x v="6"/>
    <x v="1"/>
    <s v="22"/>
    <s v="22601"/>
    <s v="Atenciones protocolarias y representativas."/>
    <n v="215000"/>
    <n v="0"/>
    <n v="215000"/>
    <n v="352170.92"/>
    <n v="352170.92"/>
    <n v="350045.53"/>
    <n v="287552.86"/>
  </r>
  <r>
    <x v="0"/>
    <x v="6"/>
    <x v="6"/>
    <x v="1"/>
    <s v="22"/>
    <s v="22602"/>
    <s v="Publicidad y propaganda."/>
    <n v="20000"/>
    <n v="0"/>
    <n v="20000"/>
    <n v="66961.77"/>
    <n v="66961.77"/>
    <n v="59405.13"/>
    <n v="59405.13"/>
  </r>
  <r>
    <x v="0"/>
    <x v="6"/>
    <x v="6"/>
    <x v="1"/>
    <s v="22"/>
    <s v="22606"/>
    <s v="Reuniones, conferencias y cursos."/>
    <n v="15000"/>
    <n v="0"/>
    <n v="15000"/>
    <n v="27679.9"/>
    <n v="27679.9"/>
    <n v="24049.9"/>
    <n v="5399.9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2"/>
    <s v="22609"/>
    <s v="Actividades culturales y deportivas"/>
    <n v="0"/>
    <n v="370000"/>
    <n v="370000"/>
    <n v="215028"/>
    <n v="215028"/>
    <n v="166883.69"/>
    <n v="163121.26"/>
  </r>
  <r>
    <x v="0"/>
    <x v="6"/>
    <x v="6"/>
    <x v="1"/>
    <s v="22"/>
    <s v="22699"/>
    <s v="Otros gastos diversos"/>
    <n v="50000"/>
    <n v="0"/>
    <n v="50000"/>
    <n v="75096.759999999995"/>
    <n v="75096.759999999995"/>
    <n v="53378.63"/>
    <n v="51564.82"/>
  </r>
  <r>
    <x v="0"/>
    <x v="6"/>
    <x v="6"/>
    <x v="1"/>
    <s v="22"/>
    <s v="22700"/>
    <s v="Limpieza y aseo."/>
    <n v="13000"/>
    <n v="0"/>
    <n v="13000"/>
    <n v="21864.62"/>
    <n v="21864.62"/>
    <n v="21557.4"/>
    <n v="20491.66"/>
  </r>
  <r>
    <x v="0"/>
    <x v="6"/>
    <x v="6"/>
    <x v="1"/>
    <s v="22"/>
    <s v="22701"/>
    <s v="Seguridad."/>
    <n v="0"/>
    <n v="0"/>
    <n v="0"/>
    <n v="6897"/>
    <n v="6897"/>
    <n v="6842.39"/>
    <n v="6842.39"/>
  </r>
  <r>
    <x v="0"/>
    <x v="6"/>
    <x v="6"/>
    <x v="1"/>
    <s v="22"/>
    <s v="22706"/>
    <s v="Estudios y trabajos técnicos."/>
    <n v="5000"/>
    <n v="0"/>
    <n v="5000"/>
    <n v="40765"/>
    <n v="40765"/>
    <n v="34560.199999999997"/>
    <n v="27985.21"/>
  </r>
  <r>
    <x v="0"/>
    <x v="6"/>
    <x v="6"/>
    <x v="1"/>
    <s v="22"/>
    <s v="22799"/>
    <s v="Otros trabajos realizados por otras empresas y profes."/>
    <n v="1277830"/>
    <n v="470000"/>
    <n v="1747830"/>
    <n v="1749470.26"/>
    <n v="1749228.26"/>
    <n v="1695611.06"/>
    <n v="1582500.21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0"/>
    <n v="500"/>
    <n v="0"/>
    <n v="0"/>
    <n v="0"/>
    <n v="0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5"/>
    <s v="48"/>
    <s v="481"/>
    <s v="Premios, becas, etc."/>
    <n v="213000"/>
    <n v="1000"/>
    <n v="214000"/>
    <n v="205255"/>
    <n v="205255"/>
    <n v="205255"/>
    <n v="156000"/>
  </r>
  <r>
    <x v="0"/>
    <x v="6"/>
    <x v="6"/>
    <x v="2"/>
    <s v="62"/>
    <s v="623"/>
    <s v="Maquinaria, instalaciones técnicas y utillaje."/>
    <n v="1000"/>
    <n v="0"/>
    <n v="1000"/>
    <n v="31503.52"/>
    <n v="31503.52"/>
    <n v="28041.41"/>
    <n v="28041.41"/>
  </r>
  <r>
    <x v="0"/>
    <x v="6"/>
    <x v="6"/>
    <x v="2"/>
    <s v="62"/>
    <s v="625"/>
    <s v="Mobiliario."/>
    <n v="15000"/>
    <n v="50000"/>
    <n v="65000"/>
    <n v="23865.47"/>
    <n v="23865.47"/>
    <n v="23865.47"/>
    <n v="7078.5"/>
  </r>
  <r>
    <x v="0"/>
    <x v="6"/>
    <x v="6"/>
    <x v="2"/>
    <s v="62"/>
    <s v="626"/>
    <s v="Equipos para procesos de información."/>
    <n v="0"/>
    <n v="0"/>
    <n v="0"/>
    <n v="1082.95"/>
    <n v="1082.95"/>
    <n v="1082.95"/>
    <n v="0"/>
  </r>
  <r>
    <x v="0"/>
    <x v="6"/>
    <x v="6"/>
    <x v="2"/>
    <s v="64"/>
    <s v="640"/>
    <s v="Gastos en inversiones de carácter inmaterial."/>
    <n v="5377"/>
    <n v="0"/>
    <n v="5377"/>
    <n v="5376.24"/>
    <n v="5376.24"/>
    <n v="5376.24"/>
    <n v="5376.24"/>
  </r>
  <r>
    <x v="0"/>
    <x v="6"/>
    <x v="6"/>
    <x v="2"/>
    <s v="64"/>
    <s v="641"/>
    <s v="Gastos en aplicaciones informáticas."/>
    <n v="12000"/>
    <n v="0"/>
    <n v="12000"/>
    <n v="11000"/>
    <n v="11000"/>
    <n v="11000"/>
    <n v="11000"/>
  </r>
  <r>
    <x v="0"/>
    <x v="6"/>
    <x v="6"/>
    <x v="3"/>
    <s v="83"/>
    <s v="83000"/>
    <s v="Anuncios por cuenta de particulares"/>
    <n v="0"/>
    <n v="0"/>
    <n v="0"/>
    <n v="0"/>
    <n v="0"/>
    <n v="0"/>
    <n v="0"/>
  </r>
  <r>
    <x v="0"/>
    <x v="6"/>
    <x v="6"/>
    <x v="3"/>
    <s v="83"/>
    <s v="83001"/>
    <s v="Anticipos al personal"/>
    <n v="0"/>
    <n v="0"/>
    <n v="0"/>
    <n v="0"/>
    <n v="0"/>
    <n v="0"/>
    <n v="0"/>
  </r>
  <r>
    <x v="0"/>
    <x v="6"/>
    <x v="6"/>
    <x v="3"/>
    <s v="83"/>
    <s v="83101"/>
    <s v="Prestamos al personal"/>
    <n v="0"/>
    <n v="0"/>
    <n v="0"/>
    <n v="0"/>
    <n v="0"/>
    <n v="0"/>
    <n v="0"/>
  </r>
  <r>
    <x v="0"/>
    <x v="7"/>
    <x v="7"/>
    <x v="1"/>
    <s v="20"/>
    <s v="202"/>
    <s v="Arrendamientos de edificios y otras construcciones."/>
    <n v="0"/>
    <n v="0"/>
    <n v="0"/>
    <n v="1270.5"/>
    <n v="1270.5"/>
    <n v="1270.5"/>
    <n v="0"/>
  </r>
  <r>
    <x v="0"/>
    <x v="7"/>
    <x v="7"/>
    <x v="1"/>
    <s v="20"/>
    <s v="203"/>
    <s v="Arrendamientos de maquinaria, instalaciones y utillaje."/>
    <n v="91000"/>
    <n v="55000"/>
    <n v="146000"/>
    <n v="130052.96"/>
    <n v="130052.96"/>
    <n v="130043.39"/>
    <n v="113502.69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199"/>
    <s v="Otros suministros."/>
    <n v="0"/>
    <n v="0"/>
    <n v="0"/>
    <n v="5649.05"/>
    <n v="5649.05"/>
    <n v="5054.87"/>
    <n v="5054.87"/>
  </r>
  <r>
    <x v="0"/>
    <x v="7"/>
    <x v="7"/>
    <x v="1"/>
    <s v="22"/>
    <s v="22602"/>
    <s v="Publicidad y propaganda."/>
    <n v="0"/>
    <n v="0"/>
    <n v="0"/>
    <n v="0"/>
    <n v="0"/>
    <n v="0"/>
    <n v="0"/>
  </r>
  <r>
    <x v="0"/>
    <x v="7"/>
    <x v="7"/>
    <x v="1"/>
    <s v="22"/>
    <s v="22609"/>
    <s v="Actividades culturales y deportivas"/>
    <n v="1338900"/>
    <n v="600000"/>
    <n v="1938900"/>
    <n v="1449019.41"/>
    <n v="1412186.13"/>
    <n v="1401343.71"/>
    <n v="1168082.3600000001"/>
  </r>
  <r>
    <x v="0"/>
    <x v="7"/>
    <x v="7"/>
    <x v="1"/>
    <s v="22"/>
    <s v="22699"/>
    <s v="Otros gastos diversos"/>
    <n v="500"/>
    <n v="0"/>
    <n v="500"/>
    <n v="79812.28"/>
    <n v="79812.28"/>
    <n v="76782.59"/>
    <n v="63867.25"/>
  </r>
  <r>
    <x v="0"/>
    <x v="7"/>
    <x v="7"/>
    <x v="1"/>
    <s v="22"/>
    <s v="22700"/>
    <s v="Limpieza y aseo."/>
    <n v="0"/>
    <n v="0"/>
    <n v="0"/>
    <n v="728"/>
    <n v="728"/>
    <n v="728"/>
    <n v="728"/>
  </r>
  <r>
    <x v="0"/>
    <x v="7"/>
    <x v="7"/>
    <x v="1"/>
    <s v="22"/>
    <s v="22701"/>
    <s v="Seguridad."/>
    <n v="0"/>
    <n v="0"/>
    <n v="0"/>
    <n v="3567"/>
    <n v="3567"/>
    <n v="3566.48"/>
    <n v="3566.48"/>
  </r>
  <r>
    <x v="0"/>
    <x v="7"/>
    <x v="7"/>
    <x v="1"/>
    <s v="22"/>
    <s v="22799"/>
    <s v="Otros trabajos realizados por otras empresas y profes."/>
    <n v="111000"/>
    <n v="84700"/>
    <n v="195700"/>
    <n v="106186.27"/>
    <n v="106186.27"/>
    <n v="104976.27"/>
    <n v="104740.32"/>
  </r>
  <r>
    <x v="0"/>
    <x v="7"/>
    <x v="7"/>
    <x v="5"/>
    <s v="47"/>
    <s v="479"/>
    <s v="Otras subvenciones a Empresas privadas."/>
    <n v="86000"/>
    <n v="-86000"/>
    <n v="0"/>
    <n v="0"/>
    <n v="0"/>
    <n v="0"/>
    <n v="0"/>
  </r>
  <r>
    <x v="0"/>
    <x v="7"/>
    <x v="7"/>
    <x v="5"/>
    <s v="48"/>
    <s v="481"/>
    <s v="Premios, becas, etc."/>
    <n v="8000"/>
    <n v="-4350"/>
    <n v="3650"/>
    <n v="0"/>
    <n v="0"/>
    <n v="0"/>
    <n v="0"/>
  </r>
  <r>
    <x v="0"/>
    <x v="7"/>
    <x v="7"/>
    <x v="5"/>
    <s v="48"/>
    <s v="489"/>
    <s v="Otras transf. a Familias e Instituciones sin fines de lucro.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ECCB1A-630C-42C4-9319-3E1A12FD579B}" name="Tabla dinámica2" cacheId="2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9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5"/>
        <item x="4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6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Normal="100" workbookViewId="0">
      <selection activeCell="D3" sqref="D3"/>
    </sheetView>
  </sheetViews>
  <sheetFormatPr baseColWidth="10" defaultColWidth="11.3984375" defaultRowHeight="13" x14ac:dyDescent="0.3"/>
  <cols>
    <col min="1" max="1" width="5.3984375" style="1" customWidth="1"/>
    <col min="2" max="2" width="9.3984375" style="1" bestFit="1" customWidth="1"/>
    <col min="3" max="3" width="55.8984375" style="1" customWidth="1"/>
    <col min="4" max="4" width="8.5" style="1" customWidth="1"/>
    <col min="5" max="5" width="11.3984375" style="1" customWidth="1"/>
    <col min="6" max="6" width="11.59765625" style="1" customWidth="1"/>
    <col min="7" max="7" width="11.3984375" style="1" customWidth="1"/>
    <col min="8" max="11" width="11.3984375" style="1" bestFit="1" customWidth="1"/>
    <col min="12" max="12" width="7.8984375" style="1" customWidth="1"/>
    <col min="13" max="16384" width="11.3984375" style="1"/>
  </cols>
  <sheetData>
    <row r="1" spans="1:12" s="11" customFormat="1" ht="29.5" customHeight="1" x14ac:dyDescent="0.3">
      <c r="A1" s="23" t="s">
        <v>203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3">
      <c r="E2" s="15" t="s">
        <v>14</v>
      </c>
    </row>
    <row r="3" spans="1:12" s="10" customFormat="1" ht="52" x14ac:dyDescent="0.35">
      <c r="A3" s="18" t="s">
        <v>5</v>
      </c>
      <c r="B3" s="18" t="s">
        <v>6</v>
      </c>
      <c r="C3" s="18" t="s">
        <v>19</v>
      </c>
      <c r="D3" s="18" t="s">
        <v>10</v>
      </c>
      <c r="E3" s="10" t="s">
        <v>13</v>
      </c>
      <c r="F3" s="10" t="s">
        <v>15</v>
      </c>
      <c r="G3" s="10" t="s">
        <v>16</v>
      </c>
      <c r="H3" s="10" t="s">
        <v>85</v>
      </c>
      <c r="I3" s="10" t="s">
        <v>86</v>
      </c>
      <c r="J3" s="10" t="s">
        <v>17</v>
      </c>
      <c r="K3" s="10" t="s">
        <v>18</v>
      </c>
      <c r="L3" s="10" t="s">
        <v>20</v>
      </c>
    </row>
    <row r="4" spans="1:12" x14ac:dyDescent="0.3">
      <c r="A4" s="1" t="s">
        <v>198</v>
      </c>
      <c r="B4" s="1">
        <v>3302</v>
      </c>
      <c r="C4" s="1" t="s">
        <v>93</v>
      </c>
      <c r="D4" s="1" t="s">
        <v>12</v>
      </c>
      <c r="E4" s="16">
        <v>1660057</v>
      </c>
      <c r="F4" s="16">
        <v>-35800</v>
      </c>
      <c r="G4" s="16">
        <v>1624257</v>
      </c>
      <c r="H4" s="16">
        <v>1419291.45</v>
      </c>
      <c r="I4" s="16">
        <v>1419291.45</v>
      </c>
      <c r="J4" s="16">
        <v>1300123.1499999999</v>
      </c>
      <c r="K4" s="16">
        <v>1300123.1499999999</v>
      </c>
      <c r="L4" s="17">
        <v>0.80044177122216487</v>
      </c>
    </row>
    <row r="5" spans="1:12" x14ac:dyDescent="0.3">
      <c r="D5" s="1" t="s">
        <v>21</v>
      </c>
      <c r="E5" s="16">
        <v>1503636</v>
      </c>
      <c r="F5" s="16">
        <v>139100</v>
      </c>
      <c r="G5" s="16">
        <v>1642736</v>
      </c>
      <c r="H5" s="16">
        <v>1458656.06</v>
      </c>
      <c r="I5" s="16">
        <v>1456494.0700000003</v>
      </c>
      <c r="J5" s="16">
        <v>1099918.26</v>
      </c>
      <c r="K5" s="16">
        <v>995476.57000000007</v>
      </c>
      <c r="L5" s="17">
        <v>0.66956483573745262</v>
      </c>
    </row>
    <row r="6" spans="1:12" x14ac:dyDescent="0.3">
      <c r="D6" s="1" t="s">
        <v>24</v>
      </c>
      <c r="E6" s="16">
        <v>44206</v>
      </c>
      <c r="F6" s="16">
        <v>55000</v>
      </c>
      <c r="G6" s="16">
        <v>99206</v>
      </c>
      <c r="H6" s="16">
        <v>86390.319999999992</v>
      </c>
      <c r="I6" s="16">
        <v>86390.319999999992</v>
      </c>
      <c r="J6" s="16">
        <v>79272.42</v>
      </c>
      <c r="K6" s="16">
        <v>26532.739999999998</v>
      </c>
      <c r="L6" s="17">
        <v>0.79906880632219823</v>
      </c>
    </row>
    <row r="7" spans="1:12" x14ac:dyDescent="0.3">
      <c r="D7" s="1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3">
      <c r="C8" s="1" t="s">
        <v>102</v>
      </c>
      <c r="E8" s="16">
        <v>3229399</v>
      </c>
      <c r="F8" s="16">
        <v>158300</v>
      </c>
      <c r="G8" s="16">
        <v>3387699</v>
      </c>
      <c r="H8" s="16">
        <v>2964337.8299999996</v>
      </c>
      <c r="I8" s="16">
        <v>2962175.8400000003</v>
      </c>
      <c r="J8" s="16">
        <v>2479313.83</v>
      </c>
      <c r="K8" s="16">
        <v>2322132.46</v>
      </c>
      <c r="L8" s="17">
        <v>0.73185776835545313</v>
      </c>
    </row>
    <row r="9" spans="1:12" x14ac:dyDescent="0.3">
      <c r="B9" s="1" t="s">
        <v>103</v>
      </c>
      <c r="E9" s="16">
        <v>3229399</v>
      </c>
      <c r="F9" s="16">
        <v>158300</v>
      </c>
      <c r="G9" s="16">
        <v>3387699</v>
      </c>
      <c r="H9" s="16">
        <v>2964337.8299999996</v>
      </c>
      <c r="I9" s="16">
        <v>2962175.8400000003</v>
      </c>
      <c r="J9" s="16">
        <v>2479313.83</v>
      </c>
      <c r="K9" s="16">
        <v>2322132.46</v>
      </c>
      <c r="L9" s="17">
        <v>0.73185776835545313</v>
      </c>
    </row>
    <row r="10" spans="1:12" x14ac:dyDescent="0.3">
      <c r="B10" s="1">
        <v>3330</v>
      </c>
      <c r="C10" s="1" t="s">
        <v>94</v>
      </c>
      <c r="D10" s="1" t="s">
        <v>12</v>
      </c>
      <c r="E10" s="16">
        <v>342907</v>
      </c>
      <c r="F10" s="16">
        <v>0</v>
      </c>
      <c r="G10" s="16">
        <v>342907</v>
      </c>
      <c r="H10" s="16">
        <v>372447.5</v>
      </c>
      <c r="I10" s="16">
        <v>372447.5</v>
      </c>
      <c r="J10" s="16">
        <v>322240.01</v>
      </c>
      <c r="K10" s="16">
        <v>322240.01</v>
      </c>
      <c r="L10" s="17">
        <v>0.93973004342285227</v>
      </c>
    </row>
    <row r="11" spans="1:12" x14ac:dyDescent="0.3">
      <c r="D11" s="1" t="s">
        <v>21</v>
      </c>
      <c r="E11" s="16">
        <v>2597846</v>
      </c>
      <c r="F11" s="16">
        <v>99000</v>
      </c>
      <c r="G11" s="16">
        <v>2696846</v>
      </c>
      <c r="H11" s="16">
        <v>2486109.29</v>
      </c>
      <c r="I11" s="16">
        <v>2482720.91</v>
      </c>
      <c r="J11" s="16">
        <v>2300338.56</v>
      </c>
      <c r="K11" s="16">
        <v>2169387.6299999994</v>
      </c>
      <c r="L11" s="17">
        <v>0.85297364402713394</v>
      </c>
    </row>
    <row r="12" spans="1:12" x14ac:dyDescent="0.3">
      <c r="D12" s="1" t="s">
        <v>24</v>
      </c>
      <c r="E12" s="16">
        <v>45000</v>
      </c>
      <c r="F12" s="16">
        <v>50000</v>
      </c>
      <c r="G12" s="16">
        <v>95000</v>
      </c>
      <c r="H12" s="16">
        <v>73593.62</v>
      </c>
      <c r="I12" s="16">
        <v>73593.62</v>
      </c>
      <c r="J12" s="16">
        <v>66936.67</v>
      </c>
      <c r="K12" s="16">
        <v>41653.49</v>
      </c>
      <c r="L12" s="17">
        <v>0.70459652631578951</v>
      </c>
    </row>
    <row r="13" spans="1:12" x14ac:dyDescent="0.3">
      <c r="C13" s="1" t="s">
        <v>104</v>
      </c>
      <c r="E13" s="16">
        <v>2985753</v>
      </c>
      <c r="F13" s="16">
        <v>149000</v>
      </c>
      <c r="G13" s="16">
        <v>3134753</v>
      </c>
      <c r="H13" s="16">
        <v>2932150.41</v>
      </c>
      <c r="I13" s="16">
        <v>2928762.0300000003</v>
      </c>
      <c r="J13" s="16">
        <v>2689515.24</v>
      </c>
      <c r="K13" s="16">
        <v>2533281.13</v>
      </c>
      <c r="L13" s="17">
        <v>0.85796719550152767</v>
      </c>
    </row>
    <row r="14" spans="1:12" x14ac:dyDescent="0.3">
      <c r="B14" s="1" t="s">
        <v>105</v>
      </c>
      <c r="E14" s="16">
        <v>2985753</v>
      </c>
      <c r="F14" s="16">
        <v>149000</v>
      </c>
      <c r="G14" s="16">
        <v>3134753</v>
      </c>
      <c r="H14" s="16">
        <v>2932150.41</v>
      </c>
      <c r="I14" s="16">
        <v>2928762.0300000003</v>
      </c>
      <c r="J14" s="16">
        <v>2689515.24</v>
      </c>
      <c r="K14" s="16">
        <v>2533281.13</v>
      </c>
      <c r="L14" s="17">
        <v>0.85796719550152767</v>
      </c>
    </row>
    <row r="15" spans="1:12" x14ac:dyDescent="0.3">
      <c r="B15" s="1">
        <v>3331</v>
      </c>
      <c r="C15" s="1" t="s">
        <v>95</v>
      </c>
      <c r="D15" s="1" t="s">
        <v>12</v>
      </c>
      <c r="E15" s="16">
        <v>97844</v>
      </c>
      <c r="F15" s="16">
        <v>1300</v>
      </c>
      <c r="G15" s="16">
        <v>99144</v>
      </c>
      <c r="H15" s="16">
        <v>78430</v>
      </c>
      <c r="I15" s="16">
        <v>78430</v>
      </c>
      <c r="J15" s="16">
        <v>70126.52</v>
      </c>
      <c r="K15" s="16">
        <v>70126.52</v>
      </c>
      <c r="L15" s="17">
        <v>0.70731985798434605</v>
      </c>
    </row>
    <row r="16" spans="1:12" x14ac:dyDescent="0.3">
      <c r="D16" s="1" t="s">
        <v>21</v>
      </c>
      <c r="E16" s="16">
        <v>712000</v>
      </c>
      <c r="F16" s="16">
        <v>0</v>
      </c>
      <c r="G16" s="16">
        <v>712000</v>
      </c>
      <c r="H16" s="16">
        <v>683959.02</v>
      </c>
      <c r="I16" s="16">
        <v>683959.02</v>
      </c>
      <c r="J16" s="16">
        <v>556115.04</v>
      </c>
      <c r="K16" s="16">
        <v>503483.82999999996</v>
      </c>
      <c r="L16" s="17">
        <v>0.7810604494382023</v>
      </c>
    </row>
    <row r="17" spans="2:12" x14ac:dyDescent="0.3">
      <c r="D17" s="1" t="s">
        <v>24</v>
      </c>
      <c r="E17" s="16">
        <v>6000</v>
      </c>
      <c r="F17" s="16">
        <v>130000</v>
      </c>
      <c r="G17" s="16">
        <v>136000</v>
      </c>
      <c r="H17" s="16">
        <v>101053.6</v>
      </c>
      <c r="I17" s="16">
        <v>101053.42</v>
      </c>
      <c r="J17" s="16">
        <v>83890.71</v>
      </c>
      <c r="K17" s="16">
        <v>12910.19</v>
      </c>
      <c r="L17" s="17">
        <v>0.61684345588235301</v>
      </c>
    </row>
    <row r="18" spans="2:12" x14ac:dyDescent="0.3">
      <c r="C18" s="1" t="s">
        <v>106</v>
      </c>
      <c r="E18" s="16">
        <v>815844</v>
      </c>
      <c r="F18" s="16">
        <v>131300</v>
      </c>
      <c r="G18" s="16">
        <v>947144</v>
      </c>
      <c r="H18" s="16">
        <v>863442.62</v>
      </c>
      <c r="I18" s="16">
        <v>863442.44000000006</v>
      </c>
      <c r="J18" s="16">
        <v>710132.27</v>
      </c>
      <c r="K18" s="16">
        <v>586520.53999999992</v>
      </c>
      <c r="L18" s="17">
        <v>0.74976167298742313</v>
      </c>
    </row>
    <row r="19" spans="2:12" x14ac:dyDescent="0.3">
      <c r="B19" s="1" t="s">
        <v>107</v>
      </c>
      <c r="E19" s="16">
        <v>815844</v>
      </c>
      <c r="F19" s="16">
        <v>131300</v>
      </c>
      <c r="G19" s="16">
        <v>947144</v>
      </c>
      <c r="H19" s="16">
        <v>863442.62</v>
      </c>
      <c r="I19" s="16">
        <v>863442.44000000006</v>
      </c>
      <c r="J19" s="16">
        <v>710132.27</v>
      </c>
      <c r="K19" s="16">
        <v>586520.53999999992</v>
      </c>
      <c r="L19" s="17">
        <v>0.74976167298742313</v>
      </c>
    </row>
    <row r="20" spans="2:12" x14ac:dyDescent="0.3">
      <c r="B20" s="1">
        <v>3332</v>
      </c>
      <c r="C20" s="1" t="s">
        <v>96</v>
      </c>
      <c r="D20" s="1" t="s">
        <v>12</v>
      </c>
      <c r="E20" s="16">
        <v>296685</v>
      </c>
      <c r="F20" s="16">
        <v>0</v>
      </c>
      <c r="G20" s="16">
        <v>296685</v>
      </c>
      <c r="H20" s="16">
        <v>240125</v>
      </c>
      <c r="I20" s="16">
        <v>240125</v>
      </c>
      <c r="J20" s="16">
        <v>218779.61</v>
      </c>
      <c r="K20" s="16">
        <v>218779.61</v>
      </c>
      <c r="L20" s="17">
        <v>0.73741378903550903</v>
      </c>
    </row>
    <row r="21" spans="2:12" x14ac:dyDescent="0.3">
      <c r="D21" s="1" t="s">
        <v>21</v>
      </c>
      <c r="E21" s="16">
        <v>1201673</v>
      </c>
      <c r="F21" s="16">
        <v>150000</v>
      </c>
      <c r="G21" s="16">
        <v>1351673</v>
      </c>
      <c r="H21" s="16">
        <v>1522843.1999999997</v>
      </c>
      <c r="I21" s="16">
        <v>1513521.73</v>
      </c>
      <c r="J21" s="16">
        <v>1306705.6399999999</v>
      </c>
      <c r="K21" s="16">
        <v>1205171.23</v>
      </c>
      <c r="L21" s="17">
        <v>0.96673207203221478</v>
      </c>
    </row>
    <row r="22" spans="2:12" x14ac:dyDescent="0.3">
      <c r="D22" s="1" t="s">
        <v>25</v>
      </c>
      <c r="E22" s="16">
        <v>10417</v>
      </c>
      <c r="F22" s="16">
        <v>0</v>
      </c>
      <c r="G22" s="16">
        <v>10417</v>
      </c>
      <c r="H22" s="16">
        <v>10416.67</v>
      </c>
      <c r="I22" s="16">
        <v>10416.67</v>
      </c>
      <c r="J22" s="16">
        <v>10416.67</v>
      </c>
      <c r="K22" s="16">
        <v>10416.67</v>
      </c>
      <c r="L22" s="17">
        <v>0.99996832101372757</v>
      </c>
    </row>
    <row r="23" spans="2:12" x14ac:dyDescent="0.3">
      <c r="D23" s="1" t="s">
        <v>24</v>
      </c>
      <c r="E23" s="16">
        <v>20000</v>
      </c>
      <c r="F23" s="16">
        <v>160000</v>
      </c>
      <c r="G23" s="16">
        <v>180000</v>
      </c>
      <c r="H23" s="16">
        <v>56243.95</v>
      </c>
      <c r="I23" s="16">
        <v>56243.95</v>
      </c>
      <c r="J23" s="16">
        <v>18558.059999999998</v>
      </c>
      <c r="K23" s="16">
        <v>5367.43</v>
      </c>
      <c r="L23" s="17">
        <v>0.10310033333333332</v>
      </c>
    </row>
    <row r="24" spans="2:12" x14ac:dyDescent="0.3">
      <c r="C24" s="1" t="s">
        <v>108</v>
      </c>
      <c r="E24" s="16">
        <v>1528775</v>
      </c>
      <c r="F24" s="16">
        <v>310000</v>
      </c>
      <c r="G24" s="16">
        <v>1838775</v>
      </c>
      <c r="H24" s="16">
        <v>1829628.8199999996</v>
      </c>
      <c r="I24" s="16">
        <v>1820307.3499999999</v>
      </c>
      <c r="J24" s="16">
        <v>1554459.98</v>
      </c>
      <c r="K24" s="16">
        <v>1439734.9399999997</v>
      </c>
      <c r="L24" s="17">
        <v>0.84537802613152768</v>
      </c>
    </row>
    <row r="25" spans="2:12" x14ac:dyDescent="0.3">
      <c r="B25" s="1" t="s">
        <v>109</v>
      </c>
      <c r="E25" s="16">
        <v>1528775</v>
      </c>
      <c r="F25" s="16">
        <v>310000</v>
      </c>
      <c r="G25" s="16">
        <v>1838775</v>
      </c>
      <c r="H25" s="16">
        <v>1829628.8199999996</v>
      </c>
      <c r="I25" s="16">
        <v>1820307.3499999999</v>
      </c>
      <c r="J25" s="16">
        <v>1554459.98</v>
      </c>
      <c r="K25" s="16">
        <v>1439734.9399999997</v>
      </c>
      <c r="L25" s="17">
        <v>0.84537802613152768</v>
      </c>
    </row>
    <row r="26" spans="2:12" x14ac:dyDescent="0.3">
      <c r="B26" s="1">
        <v>3333</v>
      </c>
      <c r="C26" s="1" t="s">
        <v>97</v>
      </c>
      <c r="D26" s="1" t="s">
        <v>12</v>
      </c>
      <c r="E26" s="16">
        <v>267037</v>
      </c>
      <c r="F26" s="16">
        <v>0</v>
      </c>
      <c r="G26" s="16">
        <v>267037</v>
      </c>
      <c r="H26" s="16">
        <v>296850</v>
      </c>
      <c r="I26" s="16">
        <v>296850</v>
      </c>
      <c r="J26" s="16">
        <v>260908.02</v>
      </c>
      <c r="K26" s="16">
        <v>260908.02</v>
      </c>
      <c r="L26" s="17">
        <v>0.97704819931320375</v>
      </c>
    </row>
    <row r="27" spans="2:12" x14ac:dyDescent="0.3">
      <c r="D27" s="1" t="s">
        <v>21</v>
      </c>
      <c r="E27" s="16">
        <v>1408630</v>
      </c>
      <c r="F27" s="16">
        <v>125000</v>
      </c>
      <c r="G27" s="16">
        <v>1533630</v>
      </c>
      <c r="H27" s="16">
        <v>1443556.2000000002</v>
      </c>
      <c r="I27" s="16">
        <v>1426476.7000000002</v>
      </c>
      <c r="J27" s="16">
        <v>1147770.5900000001</v>
      </c>
      <c r="K27" s="16">
        <v>1028394.37</v>
      </c>
      <c r="L27" s="17">
        <v>0.7484012375866409</v>
      </c>
    </row>
    <row r="28" spans="2:12" x14ac:dyDescent="0.3">
      <c r="D28" s="1" t="s">
        <v>24</v>
      </c>
      <c r="E28" s="16">
        <v>16000</v>
      </c>
      <c r="F28" s="16">
        <v>25000</v>
      </c>
      <c r="G28" s="16">
        <v>41000</v>
      </c>
      <c r="H28" s="16">
        <v>57309.369999999995</v>
      </c>
      <c r="I28" s="16">
        <v>57309.369999999995</v>
      </c>
      <c r="J28" s="16">
        <v>52308.659999999996</v>
      </c>
      <c r="K28" s="16">
        <v>13073.46</v>
      </c>
      <c r="L28" s="17">
        <v>1.275820975609756</v>
      </c>
    </row>
    <row r="29" spans="2:12" x14ac:dyDescent="0.3">
      <c r="C29" s="1" t="s">
        <v>110</v>
      </c>
      <c r="E29" s="16">
        <v>1691667</v>
      </c>
      <c r="F29" s="16">
        <v>150000</v>
      </c>
      <c r="G29" s="16">
        <v>1841667</v>
      </c>
      <c r="H29" s="16">
        <v>1797715.5700000003</v>
      </c>
      <c r="I29" s="16">
        <v>1780636.0700000003</v>
      </c>
      <c r="J29" s="16">
        <v>1460987.27</v>
      </c>
      <c r="K29" s="16">
        <v>1302375.8499999999</v>
      </c>
      <c r="L29" s="17">
        <v>0.79329611162061331</v>
      </c>
    </row>
    <row r="30" spans="2:12" x14ac:dyDescent="0.3">
      <c r="B30" s="1" t="s">
        <v>111</v>
      </c>
      <c r="E30" s="16">
        <v>1691667</v>
      </c>
      <c r="F30" s="16">
        <v>150000</v>
      </c>
      <c r="G30" s="16">
        <v>1841667</v>
      </c>
      <c r="H30" s="16">
        <v>1797715.5700000003</v>
      </c>
      <c r="I30" s="16">
        <v>1780636.0700000003</v>
      </c>
      <c r="J30" s="16">
        <v>1460987.27</v>
      </c>
      <c r="K30" s="16">
        <v>1302375.8499999999</v>
      </c>
      <c r="L30" s="17">
        <v>0.79329611162061331</v>
      </c>
    </row>
    <row r="31" spans="2:12" x14ac:dyDescent="0.3">
      <c r="B31" s="1">
        <v>3342</v>
      </c>
      <c r="C31" s="1" t="s">
        <v>98</v>
      </c>
      <c r="D31" s="1" t="s">
        <v>12</v>
      </c>
      <c r="E31" s="16">
        <v>192058</v>
      </c>
      <c r="F31" s="16">
        <v>7500</v>
      </c>
      <c r="G31" s="16">
        <v>199558</v>
      </c>
      <c r="H31" s="16">
        <v>145970</v>
      </c>
      <c r="I31" s="16">
        <v>145970</v>
      </c>
      <c r="J31" s="16">
        <v>139735.39000000001</v>
      </c>
      <c r="K31" s="16">
        <v>139735.39000000001</v>
      </c>
      <c r="L31" s="17">
        <v>0.70022444602571687</v>
      </c>
    </row>
    <row r="32" spans="2:12" x14ac:dyDescent="0.3">
      <c r="D32" s="1" t="s">
        <v>21</v>
      </c>
      <c r="E32" s="16">
        <v>2125100</v>
      </c>
      <c r="F32" s="16">
        <v>106300</v>
      </c>
      <c r="G32" s="16">
        <v>2231400</v>
      </c>
      <c r="H32" s="16">
        <v>1758973.2999999998</v>
      </c>
      <c r="I32" s="16">
        <v>1758973.2999999998</v>
      </c>
      <c r="J32" s="16">
        <v>1669817.5899999999</v>
      </c>
      <c r="K32" s="16">
        <v>1538589.8499999999</v>
      </c>
      <c r="L32" s="17">
        <v>0.74832732365331178</v>
      </c>
    </row>
    <row r="33" spans="1:12" x14ac:dyDescent="0.3">
      <c r="D33" s="1" t="s">
        <v>22</v>
      </c>
      <c r="E33" s="16">
        <v>257000</v>
      </c>
      <c r="F33" s="16">
        <v>214350</v>
      </c>
      <c r="G33" s="16">
        <v>471350</v>
      </c>
      <c r="H33" s="16">
        <v>420255.98</v>
      </c>
      <c r="I33" s="16">
        <v>420255.98</v>
      </c>
      <c r="J33" s="16">
        <v>409255.98</v>
      </c>
      <c r="K33" s="16">
        <v>144730</v>
      </c>
      <c r="L33" s="17">
        <v>0.86826345603055055</v>
      </c>
    </row>
    <row r="34" spans="1:12" x14ac:dyDescent="0.3">
      <c r="D34" s="1" t="s">
        <v>24</v>
      </c>
      <c r="E34" s="16">
        <v>25000</v>
      </c>
      <c r="F34" s="16">
        <v>0</v>
      </c>
      <c r="G34" s="16">
        <v>25000</v>
      </c>
      <c r="H34" s="16">
        <v>24509.760000000002</v>
      </c>
      <c r="I34" s="16">
        <v>24509.760000000002</v>
      </c>
      <c r="J34" s="16">
        <v>22297.81</v>
      </c>
      <c r="K34" s="16">
        <v>22297.81</v>
      </c>
      <c r="L34" s="17">
        <v>0.89191240000000005</v>
      </c>
    </row>
    <row r="35" spans="1:12" x14ac:dyDescent="0.3">
      <c r="C35" s="1" t="s">
        <v>112</v>
      </c>
      <c r="E35" s="16">
        <v>2599158</v>
      </c>
      <c r="F35" s="16">
        <v>328150</v>
      </c>
      <c r="G35" s="16">
        <v>2927308</v>
      </c>
      <c r="H35" s="16">
        <v>2349709.0399999996</v>
      </c>
      <c r="I35" s="16">
        <v>2349709.0399999996</v>
      </c>
      <c r="J35" s="16">
        <v>2241106.77</v>
      </c>
      <c r="K35" s="16">
        <v>1845353.0499999998</v>
      </c>
      <c r="L35" s="17">
        <v>0.76558625535816527</v>
      </c>
    </row>
    <row r="36" spans="1:12" x14ac:dyDescent="0.3">
      <c r="B36" s="1" t="s">
        <v>113</v>
      </c>
      <c r="E36" s="16">
        <v>2599158</v>
      </c>
      <c r="F36" s="16">
        <v>328150</v>
      </c>
      <c r="G36" s="16">
        <v>2927308</v>
      </c>
      <c r="H36" s="16">
        <v>2349709.0399999996</v>
      </c>
      <c r="I36" s="16">
        <v>2349709.0399999996</v>
      </c>
      <c r="J36" s="16">
        <v>2241106.77</v>
      </c>
      <c r="K36" s="16">
        <v>1845353.0499999998</v>
      </c>
      <c r="L36" s="17">
        <v>0.76558625535816527</v>
      </c>
    </row>
    <row r="37" spans="1:12" x14ac:dyDescent="0.3">
      <c r="B37" s="1">
        <v>3343</v>
      </c>
      <c r="C37" s="1" t="s">
        <v>99</v>
      </c>
      <c r="D37" s="1" t="s">
        <v>12</v>
      </c>
      <c r="E37" s="16">
        <v>271361</v>
      </c>
      <c r="F37" s="16">
        <v>2000</v>
      </c>
      <c r="G37" s="16">
        <v>273361</v>
      </c>
      <c r="H37" s="16">
        <v>303960</v>
      </c>
      <c r="I37" s="16">
        <v>303960</v>
      </c>
      <c r="J37" s="16">
        <v>273270.11</v>
      </c>
      <c r="K37" s="16">
        <v>273270.11</v>
      </c>
      <c r="L37" s="17">
        <v>0.99966750926430614</v>
      </c>
    </row>
    <row r="38" spans="1:12" x14ac:dyDescent="0.3">
      <c r="D38" s="1" t="s">
        <v>21</v>
      </c>
      <c r="E38" s="16">
        <v>1787730</v>
      </c>
      <c r="F38" s="16">
        <v>990000</v>
      </c>
      <c r="G38" s="16">
        <v>2777730</v>
      </c>
      <c r="H38" s="16">
        <v>2764823.12</v>
      </c>
      <c r="I38" s="16">
        <v>2764581.12</v>
      </c>
      <c r="J38" s="16">
        <v>2611640.16</v>
      </c>
      <c r="K38" s="16">
        <v>2397554.62</v>
      </c>
      <c r="L38" s="17">
        <v>0.94020662915402153</v>
      </c>
    </row>
    <row r="39" spans="1:12" x14ac:dyDescent="0.3">
      <c r="D39" s="1" t="s">
        <v>22</v>
      </c>
      <c r="E39" s="16">
        <v>213000</v>
      </c>
      <c r="F39" s="16">
        <v>1000</v>
      </c>
      <c r="G39" s="16">
        <v>214000</v>
      </c>
      <c r="H39" s="16">
        <v>205255</v>
      </c>
      <c r="I39" s="16">
        <v>205255</v>
      </c>
      <c r="J39" s="16">
        <v>205255</v>
      </c>
      <c r="K39" s="16">
        <v>156000</v>
      </c>
      <c r="L39" s="17">
        <v>0.95913551401869157</v>
      </c>
    </row>
    <row r="40" spans="1:12" x14ac:dyDescent="0.3">
      <c r="D40" s="1" t="s">
        <v>24</v>
      </c>
      <c r="E40" s="16">
        <v>33377</v>
      </c>
      <c r="F40" s="16">
        <v>50000</v>
      </c>
      <c r="G40" s="16">
        <v>83377</v>
      </c>
      <c r="H40" s="16">
        <v>72828.179999999993</v>
      </c>
      <c r="I40" s="16">
        <v>72828.179999999993</v>
      </c>
      <c r="J40" s="16">
        <v>69366.070000000007</v>
      </c>
      <c r="K40" s="16">
        <v>51496.15</v>
      </c>
      <c r="L40" s="17">
        <v>0.83195689458723632</v>
      </c>
    </row>
    <row r="41" spans="1:12" x14ac:dyDescent="0.3">
      <c r="D41" s="1" t="s">
        <v>23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</row>
    <row r="42" spans="1:12" x14ac:dyDescent="0.3">
      <c r="C42" s="1" t="s">
        <v>114</v>
      </c>
      <c r="E42" s="16">
        <v>2305468</v>
      </c>
      <c r="F42" s="16">
        <v>1043000</v>
      </c>
      <c r="G42" s="16">
        <v>3348468</v>
      </c>
      <c r="H42" s="16">
        <v>3346866.3000000003</v>
      </c>
      <c r="I42" s="16">
        <v>3346624.3000000003</v>
      </c>
      <c r="J42" s="16">
        <v>3159531.34</v>
      </c>
      <c r="K42" s="16">
        <v>2878320.88</v>
      </c>
      <c r="L42" s="17">
        <v>0.94357519319282734</v>
      </c>
    </row>
    <row r="43" spans="1:12" x14ac:dyDescent="0.3">
      <c r="B43" s="1" t="s">
        <v>115</v>
      </c>
      <c r="E43" s="16">
        <v>2305468</v>
      </c>
      <c r="F43" s="16">
        <v>1043000</v>
      </c>
      <c r="G43" s="16">
        <v>3348468</v>
      </c>
      <c r="H43" s="16">
        <v>3346866.3000000003</v>
      </c>
      <c r="I43" s="16">
        <v>3346624.3000000003</v>
      </c>
      <c r="J43" s="16">
        <v>3159531.34</v>
      </c>
      <c r="K43" s="16">
        <v>2878320.88</v>
      </c>
      <c r="L43" s="17">
        <v>0.94357519319282734</v>
      </c>
    </row>
    <row r="44" spans="1:12" x14ac:dyDescent="0.3">
      <c r="B44" s="1">
        <v>3381</v>
      </c>
      <c r="C44" s="1" t="s">
        <v>100</v>
      </c>
      <c r="D44" s="1" t="s">
        <v>21</v>
      </c>
      <c r="E44" s="16">
        <v>1541900</v>
      </c>
      <c r="F44" s="16">
        <v>739700</v>
      </c>
      <c r="G44" s="16">
        <v>2281600</v>
      </c>
      <c r="H44" s="16">
        <v>1776285.47</v>
      </c>
      <c r="I44" s="16">
        <v>1739452.19</v>
      </c>
      <c r="J44" s="16">
        <v>1723765.81</v>
      </c>
      <c r="K44" s="16">
        <v>1459541.9700000002</v>
      </c>
      <c r="L44" s="17">
        <v>0.75550745529453023</v>
      </c>
    </row>
    <row r="45" spans="1:12" x14ac:dyDescent="0.3">
      <c r="D45" s="1" t="s">
        <v>22</v>
      </c>
      <c r="E45" s="16">
        <v>94000</v>
      </c>
      <c r="F45" s="16">
        <v>-90350</v>
      </c>
      <c r="G45" s="16">
        <v>3650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</row>
    <row r="46" spans="1:12" x14ac:dyDescent="0.3">
      <c r="C46" s="1" t="s">
        <v>116</v>
      </c>
      <c r="E46" s="16">
        <v>1635900</v>
      </c>
      <c r="F46" s="16">
        <v>649350</v>
      </c>
      <c r="G46" s="16">
        <v>2285250</v>
      </c>
      <c r="H46" s="16">
        <v>1776285.47</v>
      </c>
      <c r="I46" s="16">
        <v>1739452.19</v>
      </c>
      <c r="J46" s="16">
        <v>1723765.81</v>
      </c>
      <c r="K46" s="16">
        <v>1459541.9700000002</v>
      </c>
      <c r="L46" s="17">
        <v>0.75430075921671591</v>
      </c>
    </row>
    <row r="47" spans="1:12" x14ac:dyDescent="0.3">
      <c r="B47" s="1" t="s">
        <v>117</v>
      </c>
      <c r="E47" s="16">
        <v>1635900</v>
      </c>
      <c r="F47" s="16">
        <v>649350</v>
      </c>
      <c r="G47" s="16">
        <v>2285250</v>
      </c>
      <c r="H47" s="16">
        <v>1776285.47</v>
      </c>
      <c r="I47" s="16">
        <v>1739452.19</v>
      </c>
      <c r="J47" s="16">
        <v>1723765.81</v>
      </c>
      <c r="K47" s="16">
        <v>1459541.9700000002</v>
      </c>
      <c r="L47" s="17">
        <v>0.75430075921671591</v>
      </c>
    </row>
    <row r="48" spans="1:12" x14ac:dyDescent="0.3">
      <c r="A48" s="1" t="s">
        <v>202</v>
      </c>
      <c r="E48" s="16">
        <v>16791964</v>
      </c>
      <c r="F48" s="16">
        <v>2919100</v>
      </c>
      <c r="G48" s="16">
        <v>19711064</v>
      </c>
      <c r="H48" s="16">
        <v>17860136.059999995</v>
      </c>
      <c r="I48" s="16">
        <v>17791109.259999998</v>
      </c>
      <c r="J48" s="16">
        <v>16018812.510000002</v>
      </c>
      <c r="K48" s="16">
        <v>14367260.82</v>
      </c>
      <c r="L48" s="17">
        <v>0.81268126926075601</v>
      </c>
    </row>
    <row r="49" spans="1:12" x14ac:dyDescent="0.3">
      <c r="A49" s="1" t="s">
        <v>11</v>
      </c>
      <c r="E49" s="16">
        <v>16791964</v>
      </c>
      <c r="F49" s="16">
        <v>2919100</v>
      </c>
      <c r="G49" s="16">
        <v>19711064</v>
      </c>
      <c r="H49" s="16">
        <v>17860136.059999995</v>
      </c>
      <c r="I49" s="16">
        <v>17791109.259999998</v>
      </c>
      <c r="J49" s="16">
        <v>16018812.510000002</v>
      </c>
      <c r="K49" s="16">
        <v>14367260.82</v>
      </c>
      <c r="L49" s="17">
        <v>0.81268126926075601</v>
      </c>
    </row>
    <row r="50" spans="1:12" ht="13.5" x14ac:dyDescent="0.35">
      <c r="A50"/>
      <c r="B50"/>
      <c r="C50"/>
      <c r="D50"/>
      <c r="E50"/>
      <c r="F50"/>
      <c r="G50"/>
      <c r="H50"/>
      <c r="I50"/>
      <c r="J50"/>
      <c r="K50"/>
      <c r="L50"/>
    </row>
    <row r="51" spans="1:12" ht="13.5" x14ac:dyDescent="0.35">
      <c r="A51"/>
      <c r="B51"/>
      <c r="C51"/>
      <c r="D51"/>
      <c r="E51"/>
      <c r="F51"/>
      <c r="G51"/>
      <c r="H51"/>
      <c r="I51"/>
      <c r="J51"/>
      <c r="K51"/>
      <c r="L51"/>
    </row>
    <row r="52" spans="1:12" ht="13.5" x14ac:dyDescent="0.35">
      <c r="A52"/>
      <c r="B52"/>
      <c r="C52"/>
      <c r="D52"/>
      <c r="E52" s="14"/>
      <c r="F52" s="14"/>
      <c r="G52" s="14"/>
      <c r="H52" s="14"/>
      <c r="I52" s="14"/>
      <c r="J52" s="14"/>
      <c r="K52" s="14"/>
      <c r="L52"/>
    </row>
    <row r="53" spans="1:12" ht="13.5" x14ac:dyDescent="0.35">
      <c r="A53"/>
      <c r="B53"/>
      <c r="C53"/>
      <c r="D53"/>
      <c r="E53"/>
      <c r="F53"/>
      <c r="G53"/>
      <c r="H53"/>
      <c r="I53"/>
      <c r="J53"/>
      <c r="K53"/>
      <c r="L53"/>
    </row>
    <row r="54" spans="1:12" ht="13.5" x14ac:dyDescent="0.35">
      <c r="A54"/>
      <c r="B54"/>
      <c r="C54"/>
      <c r="D54"/>
      <c r="E54"/>
      <c r="F54"/>
      <c r="G54"/>
      <c r="H54"/>
      <c r="I54"/>
      <c r="J54"/>
      <c r="K54"/>
      <c r="L54"/>
    </row>
    <row r="55" spans="1:12" ht="13.5" x14ac:dyDescent="0.35">
      <c r="A55"/>
      <c r="B55"/>
      <c r="C55"/>
      <c r="D55"/>
      <c r="E55"/>
      <c r="F55"/>
      <c r="G55"/>
      <c r="H55"/>
      <c r="I55"/>
      <c r="J55"/>
      <c r="K55"/>
      <c r="L55"/>
    </row>
    <row r="56" spans="1:12" ht="13.5" x14ac:dyDescent="0.35">
      <c r="A56"/>
      <c r="B56"/>
      <c r="C56"/>
      <c r="D56"/>
      <c r="E56"/>
      <c r="F56"/>
      <c r="G56"/>
      <c r="H56"/>
      <c r="I56"/>
      <c r="J56"/>
      <c r="K56"/>
      <c r="L56"/>
    </row>
    <row r="57" spans="1:12" ht="13.5" x14ac:dyDescent="0.35">
      <c r="A57"/>
      <c r="B57"/>
      <c r="C57"/>
      <c r="D57"/>
      <c r="E57"/>
      <c r="F57"/>
      <c r="G57"/>
      <c r="H57"/>
      <c r="I57"/>
      <c r="J57"/>
      <c r="K57"/>
      <c r="L57"/>
    </row>
    <row r="58" spans="1:12" ht="13.5" x14ac:dyDescent="0.35">
      <c r="A58"/>
      <c r="B58"/>
      <c r="C58"/>
      <c r="D58"/>
      <c r="E58"/>
      <c r="F58"/>
      <c r="G58"/>
      <c r="H58"/>
      <c r="I58"/>
      <c r="J58"/>
      <c r="K58"/>
      <c r="L58"/>
    </row>
    <row r="59" spans="1:12" ht="13.5" x14ac:dyDescent="0.35">
      <c r="A59"/>
      <c r="B59"/>
      <c r="C59"/>
      <c r="D59"/>
      <c r="E59"/>
      <c r="F59"/>
      <c r="G59"/>
      <c r="H59"/>
      <c r="I59"/>
      <c r="J59"/>
      <c r="K59"/>
      <c r="L59"/>
    </row>
    <row r="60" spans="1:12" ht="13.5" x14ac:dyDescent="0.35">
      <c r="A60"/>
      <c r="B60"/>
      <c r="C60"/>
      <c r="D60"/>
      <c r="E60"/>
      <c r="F60"/>
      <c r="G60"/>
      <c r="H60"/>
      <c r="I60"/>
      <c r="J60"/>
      <c r="K60"/>
      <c r="L60"/>
    </row>
    <row r="61" spans="1:12" ht="13.5" x14ac:dyDescent="0.35">
      <c r="A61"/>
      <c r="B61"/>
      <c r="C61"/>
      <c r="D61"/>
      <c r="E61"/>
      <c r="F61"/>
      <c r="G61"/>
      <c r="H61"/>
      <c r="I61"/>
      <c r="J61"/>
      <c r="K61"/>
      <c r="L61"/>
    </row>
    <row r="62" spans="1:12" ht="13.5" x14ac:dyDescent="0.35">
      <c r="A62"/>
      <c r="B62"/>
      <c r="C62"/>
      <c r="D62"/>
      <c r="E62"/>
      <c r="F62"/>
      <c r="G62"/>
      <c r="H62"/>
      <c r="I62"/>
      <c r="J62"/>
      <c r="K62"/>
      <c r="L62"/>
    </row>
    <row r="63" spans="1:12" ht="13.5" x14ac:dyDescent="0.35">
      <c r="A63"/>
      <c r="B63"/>
      <c r="C63"/>
      <c r="D63"/>
      <c r="E63"/>
      <c r="F63"/>
      <c r="G63"/>
      <c r="H63"/>
      <c r="I63"/>
      <c r="J63"/>
      <c r="K63"/>
      <c r="L63"/>
    </row>
    <row r="64" spans="1:12" ht="13.5" x14ac:dyDescent="0.35">
      <c r="A64"/>
      <c r="B64"/>
      <c r="C64"/>
      <c r="D64"/>
      <c r="E64"/>
      <c r="F64"/>
      <c r="G64"/>
      <c r="H64"/>
      <c r="I64"/>
      <c r="J64"/>
      <c r="K64"/>
      <c r="L64"/>
    </row>
    <row r="65" spans="1:12" ht="13.5" x14ac:dyDescent="0.35">
      <c r="A65"/>
      <c r="B65"/>
      <c r="C65"/>
      <c r="D65"/>
      <c r="E65"/>
      <c r="F65"/>
      <c r="G65"/>
      <c r="H65"/>
      <c r="I65"/>
      <c r="J65"/>
      <c r="K65"/>
      <c r="L65"/>
    </row>
    <row r="66" spans="1:12" ht="13.5" x14ac:dyDescent="0.35">
      <c r="A66"/>
      <c r="B66"/>
      <c r="C66"/>
      <c r="D66"/>
      <c r="E66"/>
      <c r="F66"/>
      <c r="G66"/>
      <c r="H66"/>
      <c r="I66"/>
      <c r="J66"/>
      <c r="K66"/>
      <c r="L66"/>
    </row>
    <row r="67" spans="1:12" ht="13.5" x14ac:dyDescent="0.35">
      <c r="A67"/>
      <c r="B67"/>
      <c r="C67"/>
      <c r="D67"/>
      <c r="E67"/>
      <c r="F67"/>
      <c r="G67"/>
      <c r="H67"/>
      <c r="I67"/>
      <c r="J67"/>
      <c r="K67"/>
      <c r="L67"/>
    </row>
    <row r="68" spans="1:12" ht="13.5" x14ac:dyDescent="0.35">
      <c r="A68"/>
      <c r="B68"/>
      <c r="C68"/>
      <c r="D68"/>
      <c r="E68"/>
      <c r="F68"/>
      <c r="G68"/>
      <c r="H68"/>
      <c r="I68"/>
      <c r="J68"/>
      <c r="K68"/>
      <c r="L68"/>
    </row>
    <row r="69" spans="1:12" ht="13.5" x14ac:dyDescent="0.35">
      <c r="A69"/>
      <c r="B69"/>
      <c r="C69"/>
      <c r="D69"/>
      <c r="E69"/>
      <c r="F69"/>
      <c r="G69"/>
      <c r="H69"/>
      <c r="I69"/>
      <c r="J69"/>
      <c r="K69"/>
      <c r="L69"/>
    </row>
    <row r="70" spans="1:12" ht="13.5" x14ac:dyDescent="0.35">
      <c r="A70"/>
      <c r="B70"/>
      <c r="C70"/>
      <c r="D70"/>
      <c r="E70"/>
      <c r="F70"/>
      <c r="G70"/>
      <c r="H70"/>
      <c r="I70"/>
      <c r="J70"/>
      <c r="K70"/>
      <c r="L70"/>
    </row>
    <row r="71" spans="1:12" ht="13.5" x14ac:dyDescent="0.35">
      <c r="A71"/>
      <c r="B71"/>
      <c r="C71"/>
      <c r="D71"/>
      <c r="E71"/>
      <c r="F71"/>
      <c r="G71"/>
      <c r="H71"/>
      <c r="I71"/>
      <c r="J71"/>
      <c r="K71"/>
      <c r="L71"/>
    </row>
    <row r="72" spans="1:12" ht="13.5" x14ac:dyDescent="0.35">
      <c r="A72"/>
      <c r="B72"/>
      <c r="C72"/>
      <c r="D72"/>
      <c r="E72"/>
      <c r="F72"/>
      <c r="G72"/>
      <c r="H72"/>
      <c r="I72"/>
      <c r="J72"/>
      <c r="K72"/>
      <c r="L72"/>
    </row>
    <row r="73" spans="1:12" ht="13.5" x14ac:dyDescent="0.35">
      <c r="A73"/>
      <c r="B73"/>
      <c r="C73"/>
      <c r="D73"/>
      <c r="E73"/>
      <c r="F73"/>
      <c r="G73"/>
      <c r="H73"/>
      <c r="I73"/>
      <c r="J73"/>
      <c r="K73"/>
      <c r="L73"/>
    </row>
    <row r="74" spans="1:12" ht="13.5" x14ac:dyDescent="0.35">
      <c r="A74"/>
      <c r="B74"/>
      <c r="C74"/>
      <c r="D74"/>
      <c r="E74"/>
      <c r="F74"/>
      <c r="G74"/>
      <c r="H74"/>
      <c r="I74"/>
      <c r="J74"/>
      <c r="K74"/>
      <c r="L74"/>
    </row>
    <row r="75" spans="1:12" ht="13.5" x14ac:dyDescent="0.35">
      <c r="A75"/>
      <c r="B75"/>
      <c r="C75"/>
      <c r="D75"/>
      <c r="E75"/>
      <c r="F75"/>
      <c r="G75"/>
      <c r="H75"/>
      <c r="I75"/>
      <c r="J75"/>
      <c r="K75"/>
      <c r="L75"/>
    </row>
    <row r="76" spans="1:12" ht="13.5" x14ac:dyDescent="0.35">
      <c r="A76"/>
      <c r="B76"/>
      <c r="C76"/>
      <c r="D76"/>
      <c r="E76"/>
      <c r="F76"/>
      <c r="G76"/>
      <c r="H76"/>
      <c r="I76"/>
      <c r="J76"/>
      <c r="K76"/>
      <c r="L76"/>
    </row>
    <row r="77" spans="1:12" ht="13.5" x14ac:dyDescent="0.35">
      <c r="A77"/>
      <c r="B77"/>
      <c r="C77"/>
      <c r="D77"/>
      <c r="E77"/>
      <c r="F77"/>
      <c r="G77"/>
      <c r="H77"/>
      <c r="I77"/>
      <c r="J77"/>
      <c r="K77"/>
      <c r="L77"/>
    </row>
    <row r="78" spans="1:12" ht="13.5" x14ac:dyDescent="0.35">
      <c r="A78"/>
      <c r="B78"/>
      <c r="C78"/>
      <c r="D78"/>
      <c r="E78"/>
      <c r="F78"/>
      <c r="G78"/>
      <c r="H78"/>
      <c r="I78"/>
      <c r="J78"/>
      <c r="K78"/>
      <c r="L78"/>
    </row>
    <row r="79" spans="1:12" ht="13.5" x14ac:dyDescent="0.35">
      <c r="A79"/>
      <c r="B79"/>
      <c r="C79"/>
      <c r="D79"/>
      <c r="E79"/>
      <c r="F79"/>
      <c r="G79"/>
      <c r="H79"/>
      <c r="I79"/>
      <c r="J79"/>
      <c r="K79"/>
      <c r="L79"/>
    </row>
    <row r="80" spans="1:12" ht="13.5" x14ac:dyDescent="0.35">
      <c r="A80"/>
      <c r="B80"/>
      <c r="C80"/>
      <c r="D80"/>
      <c r="E80"/>
      <c r="F80"/>
      <c r="G80"/>
      <c r="H80"/>
      <c r="I80"/>
      <c r="J80"/>
      <c r="K80"/>
      <c r="L80"/>
    </row>
    <row r="81" spans="1:12" ht="13.5" x14ac:dyDescent="0.35">
      <c r="A81"/>
      <c r="B81"/>
      <c r="C81"/>
      <c r="D81"/>
      <c r="E81"/>
      <c r="F81"/>
      <c r="G81"/>
      <c r="H81"/>
      <c r="I81"/>
      <c r="J81"/>
      <c r="K81"/>
      <c r="L81"/>
    </row>
    <row r="82" spans="1:12" ht="13.5" x14ac:dyDescent="0.35">
      <c r="A82"/>
      <c r="B82"/>
      <c r="C82"/>
      <c r="D82"/>
      <c r="E82"/>
      <c r="F82"/>
      <c r="G82"/>
      <c r="H82"/>
      <c r="I82"/>
      <c r="J82"/>
      <c r="K82"/>
      <c r="L82"/>
    </row>
    <row r="83" spans="1:12" ht="13.5" x14ac:dyDescent="0.35">
      <c r="A83"/>
      <c r="B83"/>
      <c r="C83"/>
      <c r="D83"/>
      <c r="E83"/>
      <c r="F83"/>
      <c r="G83"/>
      <c r="H83"/>
      <c r="I83"/>
      <c r="J83"/>
      <c r="K83"/>
      <c r="L83"/>
    </row>
    <row r="84" spans="1:12" ht="13.5" x14ac:dyDescent="0.35">
      <c r="A84"/>
      <c r="B84"/>
      <c r="C84"/>
      <c r="D84"/>
      <c r="E84"/>
      <c r="F84"/>
      <c r="G84"/>
      <c r="H84"/>
      <c r="I84"/>
      <c r="J84"/>
      <c r="K84"/>
      <c r="L84"/>
    </row>
    <row r="85" spans="1:12" ht="13.5" x14ac:dyDescent="0.35">
      <c r="A85"/>
      <c r="B85"/>
      <c r="C85"/>
      <c r="D85"/>
      <c r="E85"/>
      <c r="F85"/>
      <c r="G85"/>
      <c r="H85"/>
      <c r="I85"/>
      <c r="J85"/>
      <c r="K85"/>
      <c r="L85"/>
    </row>
    <row r="86" spans="1:12" ht="13.5" x14ac:dyDescent="0.35">
      <c r="A86"/>
      <c r="B86"/>
      <c r="C86"/>
      <c r="D86"/>
      <c r="E86"/>
      <c r="F86"/>
      <c r="G86"/>
      <c r="H86"/>
      <c r="I86"/>
      <c r="J86"/>
      <c r="K86"/>
      <c r="L86"/>
    </row>
    <row r="87" spans="1:12" ht="13.5" x14ac:dyDescent="0.35">
      <c r="A87"/>
      <c r="B87"/>
      <c r="C87"/>
      <c r="D87"/>
      <c r="E87"/>
      <c r="F87"/>
      <c r="G87"/>
      <c r="H87"/>
      <c r="I87"/>
      <c r="J87"/>
      <c r="K87"/>
      <c r="L87"/>
    </row>
    <row r="88" spans="1:12" ht="13.5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3.5" x14ac:dyDescent="0.35">
      <c r="A89"/>
      <c r="B89"/>
      <c r="C89"/>
      <c r="D89"/>
      <c r="E89"/>
      <c r="F89"/>
      <c r="G89"/>
      <c r="H89"/>
      <c r="I89"/>
      <c r="J89"/>
      <c r="K89"/>
      <c r="L89"/>
    </row>
    <row r="90" spans="1:12" ht="13.5" x14ac:dyDescent="0.35">
      <c r="A90"/>
      <c r="B90"/>
      <c r="C90"/>
      <c r="D90"/>
      <c r="E90"/>
      <c r="F90"/>
      <c r="G90"/>
      <c r="H90"/>
      <c r="I90"/>
      <c r="J90"/>
      <c r="K90"/>
      <c r="L90"/>
    </row>
    <row r="91" spans="1:12" ht="13.5" x14ac:dyDescent="0.35">
      <c r="A91"/>
      <c r="B91"/>
      <c r="C91"/>
      <c r="D91"/>
      <c r="E91"/>
      <c r="F91"/>
      <c r="G91"/>
      <c r="H91"/>
      <c r="I91"/>
      <c r="J91"/>
      <c r="K91"/>
      <c r="L91"/>
    </row>
    <row r="92" spans="1:12" ht="13.5" x14ac:dyDescent="0.35">
      <c r="A92"/>
      <c r="B92"/>
      <c r="C92"/>
      <c r="D92"/>
      <c r="E92"/>
      <c r="F92"/>
      <c r="G92"/>
      <c r="H92"/>
      <c r="I92"/>
      <c r="J92"/>
      <c r="K92"/>
      <c r="L92"/>
    </row>
    <row r="93" spans="1:12" ht="13.5" x14ac:dyDescent="0.35">
      <c r="A93"/>
      <c r="B93"/>
      <c r="C93"/>
      <c r="D93"/>
      <c r="E93"/>
      <c r="F93"/>
      <c r="G93"/>
      <c r="H93"/>
      <c r="I93"/>
      <c r="J93"/>
      <c r="K93"/>
      <c r="L93"/>
    </row>
    <row r="94" spans="1:12" ht="13.5" x14ac:dyDescent="0.35">
      <c r="A94"/>
      <c r="B94"/>
      <c r="C94"/>
      <c r="D94"/>
      <c r="E94"/>
      <c r="F94"/>
      <c r="G94"/>
      <c r="H94"/>
      <c r="I94"/>
      <c r="J94"/>
      <c r="K94"/>
      <c r="L94"/>
    </row>
    <row r="95" spans="1:12" ht="13.5" x14ac:dyDescent="0.35">
      <c r="A95"/>
      <c r="B95"/>
      <c r="C95"/>
      <c r="D95"/>
      <c r="E95"/>
      <c r="F95"/>
      <c r="G95"/>
      <c r="H95"/>
      <c r="I95"/>
      <c r="J95"/>
      <c r="K95"/>
      <c r="L95"/>
    </row>
    <row r="96" spans="1:12" ht="13.5" x14ac:dyDescent="0.35">
      <c r="A96"/>
      <c r="B96"/>
      <c r="C96"/>
      <c r="D96"/>
      <c r="E96"/>
      <c r="F96"/>
      <c r="G96"/>
      <c r="H96"/>
      <c r="I96"/>
      <c r="J96"/>
      <c r="K96"/>
      <c r="L96"/>
    </row>
    <row r="97" spans="1:12" ht="13.5" x14ac:dyDescent="0.35">
      <c r="A97"/>
      <c r="B97"/>
      <c r="C97"/>
      <c r="D97"/>
      <c r="E97"/>
      <c r="F97"/>
      <c r="G97"/>
      <c r="H97"/>
      <c r="I97"/>
      <c r="J97"/>
      <c r="K97"/>
      <c r="L97"/>
    </row>
    <row r="98" spans="1:12" ht="13.5" x14ac:dyDescent="0.35">
      <c r="A98"/>
      <c r="B98"/>
      <c r="C98"/>
      <c r="D98"/>
      <c r="E98"/>
      <c r="F98"/>
      <c r="G98"/>
      <c r="H98"/>
      <c r="I98"/>
      <c r="J98"/>
      <c r="K98"/>
      <c r="L98"/>
    </row>
    <row r="99" spans="1:12" ht="13.5" x14ac:dyDescent="0.35">
      <c r="A99"/>
      <c r="B99"/>
      <c r="C99"/>
      <c r="D99"/>
      <c r="E99"/>
      <c r="F99"/>
      <c r="G99"/>
      <c r="H99"/>
      <c r="I99"/>
      <c r="J99"/>
      <c r="K99"/>
      <c r="L99"/>
    </row>
    <row r="100" spans="1:12" ht="13.5" x14ac:dyDescent="0.3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13.5" x14ac:dyDescent="0.3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13.5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13.5" x14ac:dyDescent="0.3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13.5" x14ac:dyDescent="0.3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13.5" x14ac:dyDescent="0.3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13.5" x14ac:dyDescent="0.3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3.5" x14ac:dyDescent="0.3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13.5" x14ac:dyDescent="0.3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3.5" x14ac:dyDescent="0.3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3.5" x14ac:dyDescent="0.3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3.5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3.5" x14ac:dyDescent="0.3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3.5" x14ac:dyDescent="0.3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3.5" x14ac:dyDescent="0.3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3.5" x14ac:dyDescent="0.3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3.5" x14ac:dyDescent="0.3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13.5" x14ac:dyDescent="0.3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13.5" x14ac:dyDescent="0.3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13.5" x14ac:dyDescent="0.3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13.5" x14ac:dyDescent="0.3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13.5" x14ac:dyDescent="0.3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13.5" x14ac:dyDescent="0.3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13.5" x14ac:dyDescent="0.3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3.5" x14ac:dyDescent="0.3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13.5" x14ac:dyDescent="0.3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13.5" x14ac:dyDescent="0.3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13.5" x14ac:dyDescent="0.3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13.5" x14ac:dyDescent="0.3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13.5" x14ac:dyDescent="0.3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13.5" x14ac:dyDescent="0.3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13.5" x14ac:dyDescent="0.3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3.5" x14ac:dyDescent="0.3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13.5" x14ac:dyDescent="0.3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13.5" x14ac:dyDescent="0.3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13.5" x14ac:dyDescent="0.3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13.5" x14ac:dyDescent="0.3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13.5" x14ac:dyDescent="0.3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13.5" x14ac:dyDescent="0.3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13.5" x14ac:dyDescent="0.3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13.5" x14ac:dyDescent="0.3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13.5" x14ac:dyDescent="0.3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3.5" x14ac:dyDescent="0.3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3.5" x14ac:dyDescent="0.3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13.5" x14ac:dyDescent="0.3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13.5" x14ac:dyDescent="0.3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13.5" x14ac:dyDescent="0.3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13.5" x14ac:dyDescent="0.3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13.5" x14ac:dyDescent="0.3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13.5" x14ac:dyDescent="0.3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13.5" x14ac:dyDescent="0.3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13.5" x14ac:dyDescent="0.3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13.5" x14ac:dyDescent="0.3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13.5" x14ac:dyDescent="0.3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13.5" x14ac:dyDescent="0.3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13.5" x14ac:dyDescent="0.3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13.5" x14ac:dyDescent="0.3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13.5" x14ac:dyDescent="0.3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13.5" x14ac:dyDescent="0.3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13.5" x14ac:dyDescent="0.3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13.5" x14ac:dyDescent="0.3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13.5" x14ac:dyDescent="0.3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13.5" x14ac:dyDescent="0.3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13.5" x14ac:dyDescent="0.3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13.5" x14ac:dyDescent="0.3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13.5" x14ac:dyDescent="0.3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13.5" x14ac:dyDescent="0.3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13.5" x14ac:dyDescent="0.3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13.5" x14ac:dyDescent="0.3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13.5" x14ac:dyDescent="0.3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13.5" x14ac:dyDescent="0.3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13.5" x14ac:dyDescent="0.3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13.5" x14ac:dyDescent="0.3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13.5" x14ac:dyDescent="0.3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13.5" x14ac:dyDescent="0.3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13.5" x14ac:dyDescent="0.3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13.5" x14ac:dyDescent="0.3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13.5" x14ac:dyDescent="0.3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3.5" x14ac:dyDescent="0.3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13.5" x14ac:dyDescent="0.3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13.5" x14ac:dyDescent="0.3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13.5" x14ac:dyDescent="0.3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13.5" x14ac:dyDescent="0.3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13.5" x14ac:dyDescent="0.3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13.5" x14ac:dyDescent="0.3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13.5" x14ac:dyDescent="0.3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13.5" x14ac:dyDescent="0.3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13.5" x14ac:dyDescent="0.3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13.5" x14ac:dyDescent="0.3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13.5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3.5" x14ac:dyDescent="0.3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13.5" x14ac:dyDescent="0.3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13.5" x14ac:dyDescent="0.3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13.5" x14ac:dyDescent="0.3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13.5" x14ac:dyDescent="0.3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13.5" x14ac:dyDescent="0.3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13.5" x14ac:dyDescent="0.3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13.5" x14ac:dyDescent="0.3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13.5" x14ac:dyDescent="0.3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13.5" x14ac:dyDescent="0.3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13.5" x14ac:dyDescent="0.3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13.5" x14ac:dyDescent="0.3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13.5" x14ac:dyDescent="0.3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13.5" x14ac:dyDescent="0.3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13.5" x14ac:dyDescent="0.3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13.5" x14ac:dyDescent="0.3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13.5" x14ac:dyDescent="0.3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13.5" x14ac:dyDescent="0.3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13.5" x14ac:dyDescent="0.3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13.5" x14ac:dyDescent="0.3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3.5" x14ac:dyDescent="0.3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13.5" x14ac:dyDescent="0.3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13.5" x14ac:dyDescent="0.3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13.5" x14ac:dyDescent="0.3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13.5" x14ac:dyDescent="0.3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13.5" x14ac:dyDescent="0.3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13.5" x14ac:dyDescent="0.3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13.5" x14ac:dyDescent="0.3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13.5" x14ac:dyDescent="0.3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13.5" x14ac:dyDescent="0.3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13.5" x14ac:dyDescent="0.3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13.5" x14ac:dyDescent="0.3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13.5" x14ac:dyDescent="0.3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13.5" x14ac:dyDescent="0.3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13.5" x14ac:dyDescent="0.3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13.5" x14ac:dyDescent="0.3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13.5" x14ac:dyDescent="0.3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13.5" x14ac:dyDescent="0.3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13.5" x14ac:dyDescent="0.3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13.5" x14ac:dyDescent="0.3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13.5" x14ac:dyDescent="0.3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13.5" x14ac:dyDescent="0.3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13.5" x14ac:dyDescent="0.3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13.5" x14ac:dyDescent="0.3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13.5" x14ac:dyDescent="0.3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13.5" x14ac:dyDescent="0.3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13.5" x14ac:dyDescent="0.3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13.5" x14ac:dyDescent="0.3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13.5" x14ac:dyDescent="0.3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3.5" x14ac:dyDescent="0.3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13.5" x14ac:dyDescent="0.3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13.5" x14ac:dyDescent="0.3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13.5" x14ac:dyDescent="0.3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13.5" x14ac:dyDescent="0.3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13.5" x14ac:dyDescent="0.3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13.5" x14ac:dyDescent="0.3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ht="13.5" x14ac:dyDescent="0.3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ht="13.5" x14ac:dyDescent="0.3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ht="13.5" x14ac:dyDescent="0.3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ht="13.5" x14ac:dyDescent="0.3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ht="13.5" x14ac:dyDescent="0.3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ht="13.5" x14ac:dyDescent="0.3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ht="13.5" x14ac:dyDescent="0.3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ht="13.5" x14ac:dyDescent="0.3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ht="13.5" x14ac:dyDescent="0.3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ht="13.5" x14ac:dyDescent="0.3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ht="13.5" x14ac:dyDescent="0.3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ht="13.5" x14ac:dyDescent="0.3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ht="13.5" x14ac:dyDescent="0.3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ht="13.5" x14ac:dyDescent="0.3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ht="13.5" x14ac:dyDescent="0.3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ht="13.5" x14ac:dyDescent="0.3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ht="13.5" x14ac:dyDescent="0.3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ht="13.5" x14ac:dyDescent="0.3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ht="13.5" x14ac:dyDescent="0.3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ht="13.5" x14ac:dyDescent="0.3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ht="13.5" x14ac:dyDescent="0.3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ht="13.5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3.5" x14ac:dyDescent="0.3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ht="13.5" x14ac:dyDescent="0.3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ht="13.5" x14ac:dyDescent="0.3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ht="13.5" x14ac:dyDescent="0.3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ht="13.5" x14ac:dyDescent="0.3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ht="13.5" x14ac:dyDescent="0.3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ht="13.5" x14ac:dyDescent="0.3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ht="13.5" x14ac:dyDescent="0.3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ht="13.5" x14ac:dyDescent="0.3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ht="13.5" x14ac:dyDescent="0.3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ht="13.5" x14ac:dyDescent="0.3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ht="13.5" x14ac:dyDescent="0.3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ht="13.5" x14ac:dyDescent="0.3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ht="13.5" x14ac:dyDescent="0.3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ht="13.5" x14ac:dyDescent="0.3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ht="13.5" x14ac:dyDescent="0.3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ht="13.5" x14ac:dyDescent="0.3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ht="13.5" x14ac:dyDescent="0.3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ht="13.5" x14ac:dyDescent="0.3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3.5" x14ac:dyDescent="0.3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ht="13.5" x14ac:dyDescent="0.3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ht="13.5" x14ac:dyDescent="0.3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ht="13.5" x14ac:dyDescent="0.3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ht="13.5" x14ac:dyDescent="0.3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ht="13.5" x14ac:dyDescent="0.3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ht="13.5" x14ac:dyDescent="0.3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ht="13.5" x14ac:dyDescent="0.3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ht="13.5" x14ac:dyDescent="0.3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ht="13.5" x14ac:dyDescent="0.3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ht="13.5" x14ac:dyDescent="0.3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ht="13.5" x14ac:dyDescent="0.35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ht="13.5" x14ac:dyDescent="0.35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ht="13.5" x14ac:dyDescent="0.35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5" x14ac:dyDescent="0.35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ht="13.5" x14ac:dyDescent="0.35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ht="13.5" x14ac:dyDescent="0.35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ht="13.5" x14ac:dyDescent="0.35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ht="13.5" x14ac:dyDescent="0.35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ht="13.5" x14ac:dyDescent="0.35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ht="13.5" x14ac:dyDescent="0.35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ht="13.5" x14ac:dyDescent="0.35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ht="13.5" x14ac:dyDescent="0.35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ht="13.5" x14ac:dyDescent="0.35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ht="13.5" x14ac:dyDescent="0.35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ht="13.5" x14ac:dyDescent="0.35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ht="13.5" x14ac:dyDescent="0.35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ht="13.5" x14ac:dyDescent="0.35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ht="13.5" x14ac:dyDescent="0.35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ht="13.5" x14ac:dyDescent="0.35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ht="13.5" x14ac:dyDescent="0.35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ht="13.5" x14ac:dyDescent="0.35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ht="13.5" x14ac:dyDescent="0.35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ht="13.5" x14ac:dyDescent="0.35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ht="13.5" x14ac:dyDescent="0.35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ht="13.5" x14ac:dyDescent="0.35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ht="13.5" x14ac:dyDescent="0.35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ht="13.5" x14ac:dyDescent="0.35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ht="13.5" x14ac:dyDescent="0.35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ht="13.5" x14ac:dyDescent="0.35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ht="13.5" x14ac:dyDescent="0.35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ht="13.5" x14ac:dyDescent="0.35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ht="13.5" x14ac:dyDescent="0.35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7"/>
  <sheetViews>
    <sheetView view="pageLayout" zoomScaleNormal="100" workbookViewId="0">
      <selection activeCell="G6" sqref="G6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83</v>
      </c>
      <c r="L1" s="6" t="s">
        <v>84</v>
      </c>
      <c r="M1" s="6" t="s">
        <v>3</v>
      </c>
      <c r="N1" s="6" t="s">
        <v>4</v>
      </c>
    </row>
    <row r="2" spans="1:14" x14ac:dyDescent="0.3">
      <c r="A2" s="19" t="s">
        <v>198</v>
      </c>
      <c r="B2" s="20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19" t="s">
        <v>122</v>
      </c>
      <c r="G2" s="22" t="s">
        <v>42</v>
      </c>
      <c r="H2" s="21">
        <v>64286</v>
      </c>
      <c r="I2" s="21">
        <v>0</v>
      </c>
      <c r="J2" s="21">
        <v>64286</v>
      </c>
      <c r="K2" s="21">
        <v>75000</v>
      </c>
      <c r="L2" s="21">
        <v>75000</v>
      </c>
      <c r="M2" s="21">
        <v>52633.97</v>
      </c>
      <c r="N2" s="21">
        <v>52633.97</v>
      </c>
    </row>
    <row r="3" spans="1:14" x14ac:dyDescent="0.3">
      <c r="A3" s="19" t="s">
        <v>198</v>
      </c>
      <c r="B3" s="20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19" t="s">
        <v>123</v>
      </c>
      <c r="G3" s="22" t="s">
        <v>58</v>
      </c>
      <c r="H3" s="21">
        <v>7067</v>
      </c>
      <c r="I3" s="21">
        <v>0</v>
      </c>
      <c r="J3" s="21">
        <v>7067</v>
      </c>
      <c r="K3" s="21">
        <v>0</v>
      </c>
      <c r="L3" s="21">
        <v>0</v>
      </c>
      <c r="M3" s="21">
        <v>0</v>
      </c>
      <c r="N3" s="21">
        <v>0</v>
      </c>
    </row>
    <row r="4" spans="1:14" x14ac:dyDescent="0.3">
      <c r="A4" s="19" t="s">
        <v>198</v>
      </c>
      <c r="B4" s="20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19" t="s">
        <v>124</v>
      </c>
      <c r="G4" s="22" t="s">
        <v>26</v>
      </c>
      <c r="H4" s="21">
        <v>21648</v>
      </c>
      <c r="I4" s="21">
        <v>0</v>
      </c>
      <c r="J4" s="21">
        <v>21648</v>
      </c>
      <c r="K4" s="21">
        <v>24700</v>
      </c>
      <c r="L4" s="21">
        <v>24700</v>
      </c>
      <c r="M4" s="21">
        <v>21647.8</v>
      </c>
      <c r="N4" s="21">
        <v>21647.8</v>
      </c>
    </row>
    <row r="5" spans="1:14" x14ac:dyDescent="0.3">
      <c r="A5" s="19" t="s">
        <v>198</v>
      </c>
      <c r="B5" s="20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19" t="s">
        <v>125</v>
      </c>
      <c r="G5" s="22" t="s">
        <v>44</v>
      </c>
      <c r="H5" s="21">
        <v>36698</v>
      </c>
      <c r="I5" s="21">
        <v>0</v>
      </c>
      <c r="J5" s="21">
        <v>36698</v>
      </c>
      <c r="K5" s="21">
        <v>23400</v>
      </c>
      <c r="L5" s="21">
        <v>23400</v>
      </c>
      <c r="M5" s="21">
        <v>18947.900000000001</v>
      </c>
      <c r="N5" s="21">
        <v>18947.900000000001</v>
      </c>
    </row>
    <row r="6" spans="1:14" x14ac:dyDescent="0.3">
      <c r="A6" s="19" t="s">
        <v>198</v>
      </c>
      <c r="B6" s="20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19" t="s">
        <v>126</v>
      </c>
      <c r="G6" s="22" t="s">
        <v>27</v>
      </c>
      <c r="H6" s="21">
        <v>13963</v>
      </c>
      <c r="I6" s="21">
        <v>0</v>
      </c>
      <c r="J6" s="21">
        <v>13963</v>
      </c>
      <c r="K6" s="21">
        <v>17200</v>
      </c>
      <c r="L6" s="21">
        <v>17200</v>
      </c>
      <c r="M6" s="21">
        <v>12191.37</v>
      </c>
      <c r="N6" s="21">
        <v>12191.37</v>
      </c>
    </row>
    <row r="7" spans="1:14" x14ac:dyDescent="0.3">
      <c r="A7" s="19" t="s">
        <v>198</v>
      </c>
      <c r="B7" s="20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19" t="s">
        <v>127</v>
      </c>
      <c r="G7" s="22" t="s">
        <v>36</v>
      </c>
      <c r="H7" s="21">
        <v>68979</v>
      </c>
      <c r="I7" s="21">
        <v>0</v>
      </c>
      <c r="J7" s="21">
        <v>68979</v>
      </c>
      <c r="K7" s="21">
        <v>59700</v>
      </c>
      <c r="L7" s="21">
        <v>59700</v>
      </c>
      <c r="M7" s="21">
        <v>48735.45</v>
      </c>
      <c r="N7" s="21">
        <v>48735.45</v>
      </c>
    </row>
    <row r="8" spans="1:14" x14ac:dyDescent="0.3">
      <c r="A8" s="19" t="s">
        <v>198</v>
      </c>
      <c r="B8" s="20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19" t="s">
        <v>128</v>
      </c>
      <c r="G8" s="22" t="s">
        <v>39</v>
      </c>
      <c r="H8" s="21">
        <v>184444</v>
      </c>
      <c r="I8" s="21">
        <v>-8400</v>
      </c>
      <c r="J8" s="21">
        <v>176044</v>
      </c>
      <c r="K8" s="21">
        <v>146400</v>
      </c>
      <c r="L8" s="21">
        <v>146400</v>
      </c>
      <c r="M8" s="21">
        <v>120503.19</v>
      </c>
      <c r="N8" s="21">
        <v>120503.19</v>
      </c>
    </row>
    <row r="9" spans="1:14" x14ac:dyDescent="0.3">
      <c r="A9" s="19" t="s">
        <v>198</v>
      </c>
      <c r="B9" s="20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19" t="s">
        <v>129</v>
      </c>
      <c r="G9" s="22" t="s">
        <v>28</v>
      </c>
      <c r="H9" s="21">
        <v>7484</v>
      </c>
      <c r="I9" s="21">
        <v>0</v>
      </c>
      <c r="J9" s="21">
        <v>7484</v>
      </c>
      <c r="K9" s="21">
        <v>9200</v>
      </c>
      <c r="L9" s="21">
        <v>9200</v>
      </c>
      <c r="M9" s="21">
        <v>7218.38</v>
      </c>
      <c r="N9" s="21">
        <v>7218.38</v>
      </c>
    </row>
    <row r="10" spans="1:14" x14ac:dyDescent="0.3">
      <c r="A10" s="19" t="s">
        <v>198</v>
      </c>
      <c r="B10" s="20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19" t="s">
        <v>130</v>
      </c>
      <c r="G10" s="22" t="s">
        <v>32</v>
      </c>
      <c r="H10" s="21">
        <v>175791</v>
      </c>
      <c r="I10" s="21">
        <v>0</v>
      </c>
      <c r="J10" s="21">
        <v>175791</v>
      </c>
      <c r="K10" s="21">
        <v>211850</v>
      </c>
      <c r="L10" s="21">
        <v>211850</v>
      </c>
      <c r="M10" s="21">
        <v>204384.77</v>
      </c>
      <c r="N10" s="21">
        <v>204384.77</v>
      </c>
    </row>
    <row r="11" spans="1:14" x14ac:dyDescent="0.3">
      <c r="A11" s="19" t="s">
        <v>198</v>
      </c>
      <c r="B11" s="20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19" t="s">
        <v>131</v>
      </c>
      <c r="G11" s="22" t="s">
        <v>46</v>
      </c>
      <c r="H11" s="21">
        <v>235520</v>
      </c>
      <c r="I11" s="21">
        <v>0</v>
      </c>
      <c r="J11" s="21">
        <v>235520</v>
      </c>
      <c r="K11" s="21">
        <v>269910</v>
      </c>
      <c r="L11" s="21">
        <v>269910</v>
      </c>
      <c r="M11" s="21">
        <v>236699.05</v>
      </c>
      <c r="N11" s="21">
        <v>236699.05</v>
      </c>
    </row>
    <row r="12" spans="1:14" x14ac:dyDescent="0.3">
      <c r="A12" s="19" t="s">
        <v>198</v>
      </c>
      <c r="B12" s="20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19" t="s">
        <v>132</v>
      </c>
      <c r="G12" s="22" t="s">
        <v>59</v>
      </c>
      <c r="H12" s="21">
        <v>86480</v>
      </c>
      <c r="I12" s="21">
        <v>0</v>
      </c>
      <c r="J12" s="21">
        <v>86480</v>
      </c>
      <c r="K12" s="21">
        <v>5800</v>
      </c>
      <c r="L12" s="21">
        <v>5800</v>
      </c>
      <c r="M12" s="21">
        <v>5576.16</v>
      </c>
      <c r="N12" s="21">
        <v>5576.16</v>
      </c>
    </row>
    <row r="13" spans="1:14" x14ac:dyDescent="0.3">
      <c r="A13" s="19" t="s">
        <v>198</v>
      </c>
      <c r="B13" s="20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19" t="s">
        <v>133</v>
      </c>
      <c r="G13" s="22" t="s">
        <v>80</v>
      </c>
      <c r="H13" s="21">
        <v>3496</v>
      </c>
      <c r="I13" s="21">
        <v>1600</v>
      </c>
      <c r="J13" s="21">
        <v>5096</v>
      </c>
      <c r="K13" s="21">
        <v>4996</v>
      </c>
      <c r="L13" s="21">
        <v>4996</v>
      </c>
      <c r="M13" s="21">
        <v>4943.76</v>
      </c>
      <c r="N13" s="21">
        <v>4943.76</v>
      </c>
    </row>
    <row r="14" spans="1:14" x14ac:dyDescent="0.3">
      <c r="A14" s="19" t="s">
        <v>198</v>
      </c>
      <c r="B14" s="20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19" t="s">
        <v>134</v>
      </c>
      <c r="G14" s="22" t="s">
        <v>52</v>
      </c>
      <c r="H14" s="21">
        <v>0</v>
      </c>
      <c r="I14" s="21">
        <v>8800</v>
      </c>
      <c r="J14" s="21">
        <v>8800</v>
      </c>
      <c r="K14" s="21">
        <v>8800</v>
      </c>
      <c r="L14" s="21">
        <v>8800</v>
      </c>
      <c r="M14" s="21">
        <v>8794.0499999999993</v>
      </c>
      <c r="N14" s="21">
        <v>8794.0499999999993</v>
      </c>
    </row>
    <row r="15" spans="1:14" x14ac:dyDescent="0.3">
      <c r="A15" s="19" t="s">
        <v>198</v>
      </c>
      <c r="B15" s="20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19" t="s">
        <v>135</v>
      </c>
      <c r="G15" s="22" t="s">
        <v>77</v>
      </c>
      <c r="H15" s="21">
        <v>739201</v>
      </c>
      <c r="I15" s="21">
        <v>-37800</v>
      </c>
      <c r="J15" s="21">
        <v>701401</v>
      </c>
      <c r="K15" s="21">
        <v>550335.44999999995</v>
      </c>
      <c r="L15" s="21">
        <v>550335.44999999995</v>
      </c>
      <c r="M15" s="21">
        <v>550335.44999999995</v>
      </c>
      <c r="N15" s="21">
        <v>550335.44999999995</v>
      </c>
    </row>
    <row r="16" spans="1:14" x14ac:dyDescent="0.3">
      <c r="A16" s="19" t="s">
        <v>198</v>
      </c>
      <c r="B16" s="20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19" t="s">
        <v>136</v>
      </c>
      <c r="G16" s="22" t="s">
        <v>82</v>
      </c>
      <c r="H16" s="21">
        <v>3000</v>
      </c>
      <c r="I16" s="21">
        <v>0</v>
      </c>
      <c r="J16" s="21">
        <v>3000</v>
      </c>
      <c r="K16" s="21">
        <v>0</v>
      </c>
      <c r="L16" s="21">
        <v>0</v>
      </c>
      <c r="M16" s="21">
        <v>0</v>
      </c>
      <c r="N16" s="21">
        <v>0</v>
      </c>
    </row>
    <row r="17" spans="1:14" x14ac:dyDescent="0.3">
      <c r="A17" s="19" t="s">
        <v>198</v>
      </c>
      <c r="B17" s="20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19" t="s">
        <v>137</v>
      </c>
      <c r="G17" s="22" t="s">
        <v>79</v>
      </c>
      <c r="H17" s="21">
        <v>12000</v>
      </c>
      <c r="I17" s="21">
        <v>0</v>
      </c>
      <c r="J17" s="21">
        <v>12000</v>
      </c>
      <c r="K17" s="21">
        <v>12000</v>
      </c>
      <c r="L17" s="21">
        <v>12000</v>
      </c>
      <c r="M17" s="21">
        <v>7511.85</v>
      </c>
      <c r="N17" s="21">
        <v>7511.85</v>
      </c>
    </row>
    <row r="18" spans="1:14" x14ac:dyDescent="0.3">
      <c r="A18" s="19" t="s">
        <v>198</v>
      </c>
      <c r="B18" s="20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19" t="s">
        <v>138</v>
      </c>
      <c r="G18" s="22" t="s">
        <v>72</v>
      </c>
      <c r="H18" s="21">
        <v>28800</v>
      </c>
      <c r="I18" s="21">
        <v>0</v>
      </c>
      <c r="J18" s="21">
        <v>28800</v>
      </c>
      <c r="K18" s="21">
        <v>26875</v>
      </c>
      <c r="L18" s="21">
        <v>26875</v>
      </c>
      <c r="M18" s="21">
        <v>21500</v>
      </c>
      <c r="N18" s="21">
        <v>16125</v>
      </c>
    </row>
    <row r="19" spans="1:14" x14ac:dyDescent="0.3">
      <c r="A19" s="19" t="s">
        <v>198</v>
      </c>
      <c r="B19" s="20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19" t="s">
        <v>139</v>
      </c>
      <c r="G19" s="22" t="s">
        <v>43</v>
      </c>
      <c r="H19" s="21">
        <v>138200</v>
      </c>
      <c r="I19" s="21">
        <v>-25000</v>
      </c>
      <c r="J19" s="21">
        <v>113200</v>
      </c>
      <c r="K19" s="21">
        <v>82616.31</v>
      </c>
      <c r="L19" s="21">
        <v>82616.31</v>
      </c>
      <c r="M19" s="21">
        <v>73066.080000000002</v>
      </c>
      <c r="N19" s="21">
        <v>47747.68</v>
      </c>
    </row>
    <row r="20" spans="1:14" x14ac:dyDescent="0.3">
      <c r="A20" s="19" t="s">
        <v>198</v>
      </c>
      <c r="B20" s="20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19" t="s">
        <v>140</v>
      </c>
      <c r="G20" s="22" t="s">
        <v>87</v>
      </c>
      <c r="H20" s="21">
        <v>8000</v>
      </c>
      <c r="I20" s="21">
        <v>0</v>
      </c>
      <c r="J20" s="21">
        <v>8000</v>
      </c>
      <c r="K20" s="21">
        <v>9372</v>
      </c>
      <c r="L20" s="21">
        <v>9372</v>
      </c>
      <c r="M20" s="21">
        <v>8646</v>
      </c>
      <c r="N20" s="21">
        <v>8646</v>
      </c>
    </row>
    <row r="21" spans="1:14" x14ac:dyDescent="0.3">
      <c r="A21" s="19" t="s">
        <v>198</v>
      </c>
      <c r="B21" s="20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19" t="s">
        <v>141</v>
      </c>
      <c r="G21" s="22" t="s">
        <v>92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1:14" x14ac:dyDescent="0.3">
      <c r="A22" s="19" t="s">
        <v>198</v>
      </c>
      <c r="B22" s="20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19" t="s">
        <v>142</v>
      </c>
      <c r="G22" s="22" t="s">
        <v>63</v>
      </c>
      <c r="H22" s="21">
        <v>50000</v>
      </c>
      <c r="I22" s="21">
        <v>69100</v>
      </c>
      <c r="J22" s="21">
        <v>119100</v>
      </c>
      <c r="K22" s="21">
        <v>58215.48</v>
      </c>
      <c r="L22" s="21">
        <v>58215.48</v>
      </c>
      <c r="M22" s="21">
        <v>51895.02</v>
      </c>
      <c r="N22" s="21">
        <v>46697.02</v>
      </c>
    </row>
    <row r="23" spans="1:14" x14ac:dyDescent="0.3">
      <c r="A23" s="19" t="s">
        <v>198</v>
      </c>
      <c r="B23" s="20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19" t="s">
        <v>143</v>
      </c>
      <c r="G23" s="22" t="s">
        <v>41</v>
      </c>
      <c r="H23" s="21">
        <v>55000</v>
      </c>
      <c r="I23" s="21">
        <v>0</v>
      </c>
      <c r="J23" s="21">
        <v>55000</v>
      </c>
      <c r="K23" s="21">
        <v>105038.07</v>
      </c>
      <c r="L23" s="21">
        <v>104137.07</v>
      </c>
      <c r="M23" s="21">
        <v>60515.29</v>
      </c>
      <c r="N23" s="21">
        <v>55971.5</v>
      </c>
    </row>
    <row r="24" spans="1:14" x14ac:dyDescent="0.3">
      <c r="A24" s="19" t="s">
        <v>198</v>
      </c>
      <c r="B24" s="20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19" t="s">
        <v>144</v>
      </c>
      <c r="G24" s="22" t="s">
        <v>55</v>
      </c>
      <c r="H24" s="21">
        <v>500</v>
      </c>
      <c r="I24" s="21">
        <v>0</v>
      </c>
      <c r="J24" s="21">
        <v>500</v>
      </c>
      <c r="K24" s="21">
        <v>0</v>
      </c>
      <c r="L24" s="21">
        <v>0</v>
      </c>
      <c r="M24" s="21">
        <v>0</v>
      </c>
      <c r="N24" s="21">
        <v>0</v>
      </c>
    </row>
    <row r="25" spans="1:14" x14ac:dyDescent="0.3">
      <c r="A25" s="19" t="s">
        <v>198</v>
      </c>
      <c r="B25" s="20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19" t="s">
        <v>145</v>
      </c>
      <c r="G25" s="22" t="s">
        <v>74</v>
      </c>
      <c r="H25" s="21">
        <v>12000</v>
      </c>
      <c r="I25" s="21">
        <v>0</v>
      </c>
      <c r="J25" s="21">
        <v>12000</v>
      </c>
      <c r="K25" s="21">
        <v>6594.5</v>
      </c>
      <c r="L25" s="21">
        <v>6594.5</v>
      </c>
      <c r="M25" s="21">
        <v>5999.36</v>
      </c>
      <c r="N25" s="21">
        <v>5999.36</v>
      </c>
    </row>
    <row r="26" spans="1:14" x14ac:dyDescent="0.3">
      <c r="A26" s="19" t="s">
        <v>198</v>
      </c>
      <c r="B26" s="20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19" t="s">
        <v>146</v>
      </c>
      <c r="G26" s="22" t="s">
        <v>69</v>
      </c>
      <c r="H26" s="21">
        <v>5000</v>
      </c>
      <c r="I26" s="21">
        <v>0</v>
      </c>
      <c r="J26" s="21">
        <v>5000</v>
      </c>
      <c r="K26" s="21">
        <v>1999.63</v>
      </c>
      <c r="L26" s="21">
        <v>1999.63</v>
      </c>
      <c r="M26" s="21">
        <v>1819.17</v>
      </c>
      <c r="N26" s="21">
        <v>1819.17</v>
      </c>
    </row>
    <row r="27" spans="1:14" x14ac:dyDescent="0.3">
      <c r="A27" s="19" t="s">
        <v>198</v>
      </c>
      <c r="B27" s="20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19" t="s">
        <v>147</v>
      </c>
      <c r="G27" s="22" t="s">
        <v>40</v>
      </c>
      <c r="H27" s="21">
        <v>10000</v>
      </c>
      <c r="I27" s="21">
        <v>0</v>
      </c>
      <c r="J27" s="21">
        <v>10000</v>
      </c>
      <c r="K27" s="21">
        <v>7162.43</v>
      </c>
      <c r="L27" s="21">
        <v>7162.43</v>
      </c>
      <c r="M27" s="21">
        <v>2006.23</v>
      </c>
      <c r="N27" s="21">
        <v>1383.64</v>
      </c>
    </row>
    <row r="28" spans="1:14" x14ac:dyDescent="0.3">
      <c r="A28" s="19" t="s">
        <v>198</v>
      </c>
      <c r="B28" s="20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19" t="s">
        <v>148</v>
      </c>
      <c r="G28" s="22" t="s">
        <v>34</v>
      </c>
      <c r="H28" s="21">
        <v>2000</v>
      </c>
      <c r="I28" s="21">
        <v>0</v>
      </c>
      <c r="J28" s="21">
        <v>2000</v>
      </c>
      <c r="K28" s="21">
        <v>155.88999999999999</v>
      </c>
      <c r="L28" s="21">
        <v>155.88999999999999</v>
      </c>
      <c r="M28" s="21">
        <v>153.91</v>
      </c>
      <c r="N28" s="21">
        <v>153.91</v>
      </c>
    </row>
    <row r="29" spans="1:14" x14ac:dyDescent="0.3">
      <c r="A29" s="19" t="s">
        <v>198</v>
      </c>
      <c r="B29" s="20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19" t="s">
        <v>149</v>
      </c>
      <c r="G29" s="22" t="s">
        <v>67</v>
      </c>
      <c r="H29" s="21">
        <v>4000</v>
      </c>
      <c r="I29" s="21">
        <v>0</v>
      </c>
      <c r="J29" s="21">
        <v>4000</v>
      </c>
      <c r="K29" s="21">
        <v>1453.33</v>
      </c>
      <c r="L29" s="21">
        <v>1453.33</v>
      </c>
      <c r="M29" s="21">
        <v>1453.33</v>
      </c>
      <c r="N29" s="21">
        <v>1453.33</v>
      </c>
    </row>
    <row r="30" spans="1:14" x14ac:dyDescent="0.3">
      <c r="A30" s="19" t="s">
        <v>198</v>
      </c>
      <c r="B30" s="20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19" t="s">
        <v>150</v>
      </c>
      <c r="G30" s="22" t="s">
        <v>57</v>
      </c>
      <c r="H30" s="21">
        <v>250000</v>
      </c>
      <c r="I30" s="21">
        <v>25000</v>
      </c>
      <c r="J30" s="21">
        <v>275000</v>
      </c>
      <c r="K30" s="21">
        <v>256480.91</v>
      </c>
      <c r="L30" s="21">
        <v>256480.91</v>
      </c>
      <c r="M30" s="21">
        <v>137743.4</v>
      </c>
      <c r="N30" s="21">
        <v>137743.4</v>
      </c>
    </row>
    <row r="31" spans="1:14" x14ac:dyDescent="0.3">
      <c r="A31" s="19" t="s">
        <v>198</v>
      </c>
      <c r="B31" s="20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19" t="s">
        <v>196</v>
      </c>
      <c r="G31" s="22" t="s">
        <v>197</v>
      </c>
      <c r="H31" s="21">
        <v>0</v>
      </c>
      <c r="I31" s="21">
        <v>15000</v>
      </c>
      <c r="J31" s="21">
        <v>15000</v>
      </c>
      <c r="K31" s="21">
        <v>0</v>
      </c>
      <c r="L31" s="21">
        <v>0</v>
      </c>
      <c r="M31" s="21">
        <v>0</v>
      </c>
      <c r="N31" s="21">
        <v>0</v>
      </c>
    </row>
    <row r="32" spans="1:14" x14ac:dyDescent="0.3">
      <c r="A32" s="19" t="s">
        <v>198</v>
      </c>
      <c r="B32" s="20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19" t="s">
        <v>151</v>
      </c>
      <c r="G32" s="22" t="s">
        <v>64</v>
      </c>
      <c r="H32" s="21">
        <v>26000</v>
      </c>
      <c r="I32" s="21">
        <v>10000</v>
      </c>
      <c r="J32" s="21">
        <v>36000</v>
      </c>
      <c r="K32" s="21">
        <v>28500</v>
      </c>
      <c r="L32" s="21">
        <v>28500</v>
      </c>
      <c r="M32" s="21">
        <v>14303.1</v>
      </c>
      <c r="N32" s="21">
        <v>14213.97</v>
      </c>
    </row>
    <row r="33" spans="1:14" x14ac:dyDescent="0.3">
      <c r="A33" s="19" t="s">
        <v>198</v>
      </c>
      <c r="B33" s="20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19" t="s">
        <v>152</v>
      </c>
      <c r="G33" s="22" t="s">
        <v>48</v>
      </c>
      <c r="H33" s="21">
        <v>4500</v>
      </c>
      <c r="I33" s="21">
        <v>0</v>
      </c>
      <c r="J33" s="21">
        <v>4500</v>
      </c>
      <c r="K33" s="21">
        <v>1580.14</v>
      </c>
      <c r="L33" s="21">
        <v>1580.14</v>
      </c>
      <c r="M33" s="21">
        <v>1485.38</v>
      </c>
      <c r="N33" s="21">
        <v>1485.38</v>
      </c>
    </row>
    <row r="34" spans="1:14" x14ac:dyDescent="0.3">
      <c r="A34" s="19" t="s">
        <v>198</v>
      </c>
      <c r="B34" s="20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19" t="s">
        <v>153</v>
      </c>
      <c r="G34" s="22" t="s">
        <v>49</v>
      </c>
      <c r="H34" s="21">
        <v>100</v>
      </c>
      <c r="I34" s="21">
        <v>0</v>
      </c>
      <c r="J34" s="21">
        <v>100</v>
      </c>
      <c r="K34" s="21">
        <v>0</v>
      </c>
      <c r="L34" s="21">
        <v>0</v>
      </c>
      <c r="M34" s="21">
        <v>0</v>
      </c>
      <c r="N34" s="21">
        <v>0</v>
      </c>
    </row>
    <row r="35" spans="1:14" x14ac:dyDescent="0.3">
      <c r="A35" s="19" t="s">
        <v>198</v>
      </c>
      <c r="B35" s="20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19" t="s">
        <v>154</v>
      </c>
      <c r="G35" s="22" t="s">
        <v>53</v>
      </c>
      <c r="H35" s="21">
        <v>200</v>
      </c>
      <c r="I35" s="21">
        <v>0</v>
      </c>
      <c r="J35" s="21">
        <v>200</v>
      </c>
      <c r="K35" s="21">
        <v>0</v>
      </c>
      <c r="L35" s="21">
        <v>0</v>
      </c>
      <c r="M35" s="21">
        <v>0</v>
      </c>
      <c r="N35" s="21">
        <v>0</v>
      </c>
    </row>
    <row r="36" spans="1:14" x14ac:dyDescent="0.3">
      <c r="A36" s="19" t="s">
        <v>198</v>
      </c>
      <c r="B36" s="20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19" t="s">
        <v>155</v>
      </c>
      <c r="G36" s="22" t="s">
        <v>50</v>
      </c>
      <c r="H36" s="21">
        <v>29000</v>
      </c>
      <c r="I36" s="21">
        <v>30000</v>
      </c>
      <c r="J36" s="21">
        <v>59000</v>
      </c>
      <c r="K36" s="21">
        <v>84493.45</v>
      </c>
      <c r="L36" s="21">
        <v>84493.45</v>
      </c>
      <c r="M36" s="21">
        <v>59126.27</v>
      </c>
      <c r="N36" s="21">
        <v>55597.58</v>
      </c>
    </row>
    <row r="37" spans="1:14" x14ac:dyDescent="0.3">
      <c r="A37" s="19" t="s">
        <v>198</v>
      </c>
      <c r="B37" s="20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19" t="s">
        <v>156</v>
      </c>
      <c r="G37" s="22" t="s">
        <v>70</v>
      </c>
      <c r="H37" s="21">
        <v>30000</v>
      </c>
      <c r="I37" s="21">
        <v>0</v>
      </c>
      <c r="J37" s="21">
        <v>30000</v>
      </c>
      <c r="K37" s="21">
        <v>20607.21</v>
      </c>
      <c r="L37" s="21">
        <v>20236.61</v>
      </c>
      <c r="M37" s="21">
        <v>16463.189999999999</v>
      </c>
      <c r="N37" s="21">
        <v>15705.21</v>
      </c>
    </row>
    <row r="38" spans="1:14" x14ac:dyDescent="0.3">
      <c r="A38" s="19" t="s">
        <v>198</v>
      </c>
      <c r="B38" s="20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19" t="s">
        <v>157</v>
      </c>
      <c r="G38" s="22" t="s">
        <v>71</v>
      </c>
      <c r="H38" s="21">
        <v>155000</v>
      </c>
      <c r="I38" s="21">
        <v>0</v>
      </c>
      <c r="J38" s="21">
        <v>155000</v>
      </c>
      <c r="K38" s="21">
        <v>33731.49</v>
      </c>
      <c r="L38" s="21">
        <v>33731.49</v>
      </c>
      <c r="M38" s="21">
        <v>4842.84</v>
      </c>
      <c r="N38" s="21">
        <v>4747.0600000000004</v>
      </c>
    </row>
    <row r="39" spans="1:14" x14ac:dyDescent="0.3">
      <c r="A39" s="19" t="s">
        <v>198</v>
      </c>
      <c r="B39" s="20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19" t="s">
        <v>158</v>
      </c>
      <c r="G39" s="22" t="s">
        <v>88</v>
      </c>
      <c r="H39" s="21">
        <v>12000</v>
      </c>
      <c r="I39" s="21">
        <v>0</v>
      </c>
      <c r="J39" s="21">
        <v>12000</v>
      </c>
      <c r="K39" s="21">
        <v>16191.13</v>
      </c>
      <c r="L39" s="21">
        <v>16191.13</v>
      </c>
      <c r="M39" s="21">
        <v>13461.76</v>
      </c>
      <c r="N39" s="21">
        <v>12628.71</v>
      </c>
    </row>
    <row r="40" spans="1:14" x14ac:dyDescent="0.3">
      <c r="A40" s="19" t="s">
        <v>198</v>
      </c>
      <c r="B40" s="20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19" t="s">
        <v>159</v>
      </c>
      <c r="G40" s="22" t="s">
        <v>37</v>
      </c>
      <c r="H40" s="21">
        <v>2000</v>
      </c>
      <c r="I40" s="21">
        <v>0</v>
      </c>
      <c r="J40" s="21">
        <v>2000</v>
      </c>
      <c r="K40" s="21">
        <v>1230</v>
      </c>
      <c r="L40" s="21">
        <v>1230</v>
      </c>
      <c r="M40" s="21">
        <v>20</v>
      </c>
      <c r="N40" s="21">
        <v>20</v>
      </c>
    </row>
    <row r="41" spans="1:14" x14ac:dyDescent="0.3">
      <c r="A41" s="19" t="s">
        <v>198</v>
      </c>
      <c r="B41" s="20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19" t="s">
        <v>160</v>
      </c>
      <c r="G41" s="22" t="s">
        <v>75</v>
      </c>
      <c r="H41" s="21">
        <v>48963</v>
      </c>
      <c r="I41" s="21">
        <v>0</v>
      </c>
      <c r="J41" s="21">
        <v>48963</v>
      </c>
      <c r="K41" s="21">
        <v>33407.32</v>
      </c>
      <c r="L41" s="21">
        <v>32516.93</v>
      </c>
      <c r="M41" s="21">
        <v>30386.720000000001</v>
      </c>
      <c r="N41" s="21">
        <v>30386.720000000001</v>
      </c>
    </row>
    <row r="42" spans="1:14" x14ac:dyDescent="0.3">
      <c r="A42" s="19" t="s">
        <v>198</v>
      </c>
      <c r="B42" s="20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19" t="s">
        <v>161</v>
      </c>
      <c r="G42" s="22" t="s">
        <v>30</v>
      </c>
      <c r="H42" s="21">
        <v>5000</v>
      </c>
      <c r="I42" s="21">
        <v>0</v>
      </c>
      <c r="J42" s="21">
        <v>5000</v>
      </c>
      <c r="K42" s="21">
        <v>403.09</v>
      </c>
      <c r="L42" s="21">
        <v>403.09</v>
      </c>
      <c r="M42" s="21">
        <v>403.09</v>
      </c>
      <c r="N42" s="21">
        <v>403.09</v>
      </c>
    </row>
    <row r="43" spans="1:14" x14ac:dyDescent="0.3">
      <c r="A43" s="19" t="s">
        <v>198</v>
      </c>
      <c r="B43" s="20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19" t="s">
        <v>162</v>
      </c>
      <c r="G43" s="22" t="s">
        <v>51</v>
      </c>
      <c r="H43" s="21">
        <v>328000</v>
      </c>
      <c r="I43" s="21">
        <v>-25000</v>
      </c>
      <c r="J43" s="21">
        <v>303000</v>
      </c>
      <c r="K43" s="21">
        <v>337710.13</v>
      </c>
      <c r="L43" s="21">
        <v>337710.13</v>
      </c>
      <c r="M43" s="21">
        <v>305666.93</v>
      </c>
      <c r="N43" s="21">
        <v>291999.65999999997</v>
      </c>
    </row>
    <row r="44" spans="1:14" x14ac:dyDescent="0.3">
      <c r="A44" s="19" t="s">
        <v>198</v>
      </c>
      <c r="B44" s="20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19" t="s">
        <v>163</v>
      </c>
      <c r="G44" s="22" t="s">
        <v>118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</row>
    <row r="45" spans="1:14" x14ac:dyDescent="0.3">
      <c r="A45" s="19" t="s">
        <v>198</v>
      </c>
      <c r="B45" s="20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19" t="s">
        <v>164</v>
      </c>
      <c r="G45" s="22" t="s">
        <v>89</v>
      </c>
      <c r="H45" s="21">
        <v>2500</v>
      </c>
      <c r="I45" s="21">
        <v>0</v>
      </c>
      <c r="J45" s="21">
        <v>2500</v>
      </c>
      <c r="K45" s="21">
        <v>12275.04</v>
      </c>
      <c r="L45" s="21">
        <v>12275.04</v>
      </c>
      <c r="M45" s="21">
        <v>12275.04</v>
      </c>
      <c r="N45" s="21">
        <v>12275.04</v>
      </c>
    </row>
    <row r="46" spans="1:14" x14ac:dyDescent="0.3">
      <c r="A46" s="19" t="s">
        <v>198</v>
      </c>
      <c r="B46" s="20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19" t="s">
        <v>165</v>
      </c>
      <c r="G46" s="22" t="s">
        <v>47</v>
      </c>
      <c r="H46" s="21">
        <v>6869</v>
      </c>
      <c r="I46" s="21">
        <v>0</v>
      </c>
      <c r="J46" s="21">
        <v>6869</v>
      </c>
      <c r="K46" s="21">
        <v>22323.83</v>
      </c>
      <c r="L46" s="21">
        <v>22323.83</v>
      </c>
      <c r="M46" s="21">
        <v>20566.25</v>
      </c>
      <c r="N46" s="21">
        <v>19786.509999999998</v>
      </c>
    </row>
    <row r="47" spans="1:14" x14ac:dyDescent="0.3">
      <c r="A47" s="19" t="s">
        <v>198</v>
      </c>
      <c r="B47" s="20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19" t="s">
        <v>166</v>
      </c>
      <c r="G47" s="22" t="s">
        <v>65</v>
      </c>
      <c r="H47" s="21">
        <v>126000</v>
      </c>
      <c r="I47" s="21">
        <v>40000</v>
      </c>
      <c r="J47" s="21">
        <v>166000</v>
      </c>
      <c r="K47" s="21">
        <v>135215.44</v>
      </c>
      <c r="L47" s="21">
        <v>135215.44</v>
      </c>
      <c r="M47" s="21">
        <v>97071.75</v>
      </c>
      <c r="N47" s="21">
        <v>89847.21</v>
      </c>
    </row>
    <row r="48" spans="1:14" x14ac:dyDescent="0.3">
      <c r="A48" s="19" t="s">
        <v>198</v>
      </c>
      <c r="B48" s="20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19" t="s">
        <v>167</v>
      </c>
      <c r="G48" s="22" t="s">
        <v>68</v>
      </c>
      <c r="H48" s="21">
        <v>162504</v>
      </c>
      <c r="I48" s="21">
        <v>0</v>
      </c>
      <c r="J48" s="21">
        <v>162504</v>
      </c>
      <c r="K48" s="21">
        <v>148239.12</v>
      </c>
      <c r="L48" s="21">
        <v>148239.12</v>
      </c>
      <c r="M48" s="21">
        <v>136454.5</v>
      </c>
      <c r="N48" s="21">
        <v>102775.41</v>
      </c>
    </row>
    <row r="49" spans="1:14" x14ac:dyDescent="0.3">
      <c r="A49" s="19" t="s">
        <v>198</v>
      </c>
      <c r="B49" s="20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19" t="s">
        <v>168</v>
      </c>
      <c r="G49" s="22" t="s">
        <v>38</v>
      </c>
      <c r="H49" s="21">
        <v>0</v>
      </c>
      <c r="I49" s="21">
        <v>0</v>
      </c>
      <c r="J49" s="21">
        <v>0</v>
      </c>
      <c r="K49" s="21">
        <v>14473.35</v>
      </c>
      <c r="L49" s="21">
        <v>14473.35</v>
      </c>
      <c r="M49" s="21">
        <v>11173.15</v>
      </c>
      <c r="N49" s="21">
        <v>10992.86</v>
      </c>
    </row>
    <row r="50" spans="1:14" x14ac:dyDescent="0.3">
      <c r="A50" s="19" t="s">
        <v>198</v>
      </c>
      <c r="B50" s="20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22</v>
      </c>
      <c r="F50" s="19" t="s">
        <v>169</v>
      </c>
      <c r="G50" s="22" t="s">
        <v>45</v>
      </c>
      <c r="H50" s="21">
        <v>0</v>
      </c>
      <c r="I50" s="21">
        <v>0</v>
      </c>
      <c r="J50" s="21">
        <v>0</v>
      </c>
      <c r="K50" s="21">
        <v>11196.74</v>
      </c>
      <c r="L50" s="21">
        <v>11196.74</v>
      </c>
      <c r="M50" s="21">
        <v>10305.469999999999</v>
      </c>
      <c r="N50" s="21">
        <v>7757.12</v>
      </c>
    </row>
    <row r="51" spans="1:14" x14ac:dyDescent="0.3">
      <c r="A51" s="19" t="s">
        <v>198</v>
      </c>
      <c r="B51" s="20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23</v>
      </c>
      <c r="F51" s="19" t="s">
        <v>170</v>
      </c>
      <c r="G51" s="22" t="s">
        <v>33</v>
      </c>
      <c r="H51" s="21">
        <v>1000</v>
      </c>
      <c r="I51" s="21">
        <v>0</v>
      </c>
      <c r="J51" s="21">
        <v>1000</v>
      </c>
      <c r="K51" s="21">
        <v>1115.03</v>
      </c>
      <c r="L51" s="21">
        <v>1115.03</v>
      </c>
      <c r="M51" s="21">
        <v>1115.03</v>
      </c>
      <c r="N51" s="21">
        <v>1115.03</v>
      </c>
    </row>
    <row r="52" spans="1:14" x14ac:dyDescent="0.3">
      <c r="A52" s="19" t="s">
        <v>198</v>
      </c>
      <c r="B52" s="20">
        <v>3302</v>
      </c>
      <c r="C52" s="2" t="str">
        <f>VLOOKUP(B52,Hoja2!B:C,2,FALSE)</f>
        <v>ADMINISTRACION GENERAL DE CULTURA</v>
      </c>
      <c r="D52" s="3" t="str">
        <f t="shared" si="0"/>
        <v>2</v>
      </c>
      <c r="E52" s="3" t="str">
        <f t="shared" si="1"/>
        <v>23</v>
      </c>
      <c r="F52" s="19" t="s">
        <v>171</v>
      </c>
      <c r="G52" s="22" t="s">
        <v>31</v>
      </c>
      <c r="H52" s="21">
        <v>500</v>
      </c>
      <c r="I52" s="21">
        <v>0</v>
      </c>
      <c r="J52" s="21">
        <v>500</v>
      </c>
      <c r="K52" s="21">
        <v>0</v>
      </c>
      <c r="L52" s="21">
        <v>0</v>
      </c>
      <c r="M52" s="21">
        <v>0</v>
      </c>
      <c r="N52" s="21">
        <v>0</v>
      </c>
    </row>
    <row r="53" spans="1:14" x14ac:dyDescent="0.3">
      <c r="A53" s="19" t="s">
        <v>198</v>
      </c>
      <c r="B53" s="20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62</v>
      </c>
      <c r="F53" s="19" t="s">
        <v>183</v>
      </c>
      <c r="G53" s="22" t="s">
        <v>56</v>
      </c>
      <c r="H53" s="21">
        <v>10000</v>
      </c>
      <c r="I53" s="21">
        <v>0</v>
      </c>
      <c r="J53" s="21">
        <v>10000</v>
      </c>
      <c r="K53" s="21">
        <v>12973.44</v>
      </c>
      <c r="L53" s="21">
        <v>12973.44</v>
      </c>
      <c r="M53" s="21">
        <v>11802.61</v>
      </c>
      <c r="N53" s="21">
        <v>11802.61</v>
      </c>
    </row>
    <row r="54" spans="1:14" x14ac:dyDescent="0.3">
      <c r="A54" s="19" t="s">
        <v>198</v>
      </c>
      <c r="B54" s="20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19" t="s">
        <v>172</v>
      </c>
      <c r="G54" s="22" t="s">
        <v>74</v>
      </c>
      <c r="H54" s="21">
        <v>7000</v>
      </c>
      <c r="I54" s="21">
        <v>0</v>
      </c>
      <c r="J54" s="21">
        <v>7000</v>
      </c>
      <c r="K54" s="21">
        <v>0</v>
      </c>
      <c r="L54" s="21">
        <v>0</v>
      </c>
      <c r="M54" s="21">
        <v>0</v>
      </c>
      <c r="N54" s="21">
        <v>0</v>
      </c>
    </row>
    <row r="55" spans="1:14" x14ac:dyDescent="0.3">
      <c r="A55" s="19" t="s">
        <v>198</v>
      </c>
      <c r="B55" s="20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62</v>
      </c>
      <c r="F55" s="19" t="s">
        <v>173</v>
      </c>
      <c r="G55" s="22" t="s">
        <v>69</v>
      </c>
      <c r="H55" s="21">
        <v>12000</v>
      </c>
      <c r="I55" s="21">
        <v>0</v>
      </c>
      <c r="J55" s="21">
        <v>12000</v>
      </c>
      <c r="K55" s="21">
        <v>15915.48</v>
      </c>
      <c r="L55" s="21">
        <v>15915.48</v>
      </c>
      <c r="M55" s="21">
        <v>14479.14</v>
      </c>
      <c r="N55" s="21">
        <v>0</v>
      </c>
    </row>
    <row r="56" spans="1:14" x14ac:dyDescent="0.3">
      <c r="A56" s="19" t="s">
        <v>198</v>
      </c>
      <c r="B56" s="20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63</v>
      </c>
      <c r="F56" s="19" t="s">
        <v>174</v>
      </c>
      <c r="G56" s="22" t="s">
        <v>61</v>
      </c>
      <c r="H56" s="21">
        <v>15206</v>
      </c>
      <c r="I56" s="21">
        <v>55000</v>
      </c>
      <c r="J56" s="21">
        <v>70206</v>
      </c>
      <c r="K56" s="21">
        <v>14520.72</v>
      </c>
      <c r="L56" s="21">
        <v>14520.72</v>
      </c>
      <c r="M56" s="21">
        <v>13805.46</v>
      </c>
      <c r="N56" s="21">
        <v>13805.46</v>
      </c>
    </row>
    <row r="57" spans="1:14" x14ac:dyDescent="0.3">
      <c r="A57" s="19" t="s">
        <v>198</v>
      </c>
      <c r="B57" s="20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63</v>
      </c>
      <c r="F57" s="19" t="s">
        <v>121</v>
      </c>
      <c r="G57" s="22" t="s">
        <v>56</v>
      </c>
      <c r="H57" s="21">
        <v>0</v>
      </c>
      <c r="I57" s="21">
        <v>0</v>
      </c>
      <c r="J57" s="21">
        <v>0</v>
      </c>
      <c r="K57" s="21">
        <v>37185.67</v>
      </c>
      <c r="L57" s="21">
        <v>37185.67</v>
      </c>
      <c r="M57" s="21">
        <v>33913.19</v>
      </c>
      <c r="N57" s="21">
        <v>924.67</v>
      </c>
    </row>
    <row r="58" spans="1:14" x14ac:dyDescent="0.3">
      <c r="A58" s="19" t="s">
        <v>198</v>
      </c>
      <c r="B58" s="20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63</v>
      </c>
      <c r="F58" s="19" t="s">
        <v>175</v>
      </c>
      <c r="G58" s="22" t="s">
        <v>69</v>
      </c>
      <c r="H58" s="21">
        <v>0</v>
      </c>
      <c r="I58" s="21">
        <v>0</v>
      </c>
      <c r="J58" s="21">
        <v>0</v>
      </c>
      <c r="K58" s="21">
        <v>5795.01</v>
      </c>
      <c r="L58" s="21">
        <v>5795.01</v>
      </c>
      <c r="M58" s="21">
        <v>5272.02</v>
      </c>
      <c r="N58" s="21">
        <v>0</v>
      </c>
    </row>
    <row r="59" spans="1:14" x14ac:dyDescent="0.3">
      <c r="A59" s="19" t="s">
        <v>198</v>
      </c>
      <c r="B59" s="20">
        <v>3302</v>
      </c>
      <c r="C59" s="2" t="str">
        <f>VLOOKUP(B59,Hoja2!B:C,2,FALSE)</f>
        <v>ADMINISTRACION GENERAL DE CULTURA</v>
      </c>
      <c r="D59" s="3" t="str">
        <f t="shared" si="0"/>
        <v>6</v>
      </c>
      <c r="E59" s="3" t="str">
        <f t="shared" si="1"/>
        <v>64</v>
      </c>
      <c r="F59" s="19" t="s">
        <v>176</v>
      </c>
      <c r="G59" s="22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</row>
    <row r="60" spans="1:14" x14ac:dyDescent="0.3">
      <c r="A60" s="19" t="s">
        <v>198</v>
      </c>
      <c r="B60" s="20">
        <v>3302</v>
      </c>
      <c r="C60" s="2" t="str">
        <f>VLOOKUP(B60,Hoja2!B:C,2,FALSE)</f>
        <v>ADMINISTRACION GENERAL DE CULTURA</v>
      </c>
      <c r="D60" s="3" t="str">
        <f t="shared" si="0"/>
        <v>8</v>
      </c>
      <c r="E60" s="3" t="str">
        <f t="shared" si="1"/>
        <v>83</v>
      </c>
      <c r="F60" s="19" t="s">
        <v>177</v>
      </c>
      <c r="G60" s="22" t="s">
        <v>60</v>
      </c>
      <c r="H60" s="21">
        <v>1500</v>
      </c>
      <c r="I60" s="21">
        <v>0</v>
      </c>
      <c r="J60" s="21">
        <v>1500</v>
      </c>
      <c r="K60" s="21">
        <v>0</v>
      </c>
      <c r="L60" s="21">
        <v>0</v>
      </c>
      <c r="M60" s="21">
        <v>0</v>
      </c>
      <c r="N60" s="21">
        <v>0</v>
      </c>
    </row>
    <row r="61" spans="1:14" x14ac:dyDescent="0.3">
      <c r="A61" s="19" t="s">
        <v>198</v>
      </c>
      <c r="B61" s="20">
        <v>3302</v>
      </c>
      <c r="C61" s="2" t="str">
        <f>VLOOKUP(B61,Hoja2!B:C,2,FALSE)</f>
        <v>ADMINISTRACION GENERAL DE CULTURA</v>
      </c>
      <c r="D61" s="3" t="str">
        <f t="shared" si="0"/>
        <v>8</v>
      </c>
      <c r="E61" s="3" t="str">
        <f t="shared" si="1"/>
        <v>83</v>
      </c>
      <c r="F61" s="19" t="s">
        <v>178</v>
      </c>
      <c r="G61" s="22" t="s">
        <v>81</v>
      </c>
      <c r="H61" s="21">
        <v>10000</v>
      </c>
      <c r="I61" s="21">
        <v>0</v>
      </c>
      <c r="J61" s="21">
        <v>10000</v>
      </c>
      <c r="K61" s="21">
        <v>0</v>
      </c>
      <c r="L61" s="21">
        <v>0</v>
      </c>
      <c r="M61" s="21">
        <v>0</v>
      </c>
      <c r="N61" s="21">
        <v>0</v>
      </c>
    </row>
    <row r="62" spans="1:14" x14ac:dyDescent="0.3">
      <c r="A62" s="19" t="s">
        <v>198</v>
      </c>
      <c r="B62" s="20">
        <v>3302</v>
      </c>
      <c r="C62" s="2" t="str">
        <f>VLOOKUP(B62,Hoja2!B:C,2,FALSE)</f>
        <v>ADMINISTRACION GENERAL DE CULTURA</v>
      </c>
      <c r="D62" s="3" t="str">
        <f t="shared" si="0"/>
        <v>8</v>
      </c>
      <c r="E62" s="3" t="str">
        <f t="shared" si="1"/>
        <v>83</v>
      </c>
      <c r="F62" s="19" t="s">
        <v>179</v>
      </c>
      <c r="G62" s="22" t="s">
        <v>78</v>
      </c>
      <c r="H62" s="21">
        <v>10000</v>
      </c>
      <c r="I62" s="21">
        <v>0</v>
      </c>
      <c r="J62" s="21">
        <v>10000</v>
      </c>
      <c r="K62" s="21">
        <v>0</v>
      </c>
      <c r="L62" s="21">
        <v>0</v>
      </c>
      <c r="M62" s="21">
        <v>0</v>
      </c>
      <c r="N62" s="21">
        <v>0</v>
      </c>
    </row>
    <row r="63" spans="1:14" x14ac:dyDescent="0.3">
      <c r="A63" s="19" t="s">
        <v>198</v>
      </c>
      <c r="B63" s="20">
        <v>3330</v>
      </c>
      <c r="C63" s="2" t="str">
        <f>VLOOKUP(B63,Hoja2!B:C,2,FALSE)</f>
        <v>TEATRO CALDERON</v>
      </c>
      <c r="D63" s="3" t="str">
        <f t="shared" si="0"/>
        <v>1</v>
      </c>
      <c r="E63" s="3" t="str">
        <f t="shared" si="1"/>
        <v>13</v>
      </c>
      <c r="F63" s="19" t="s">
        <v>130</v>
      </c>
      <c r="G63" s="22" t="s">
        <v>32</v>
      </c>
      <c r="H63" s="21">
        <v>108748</v>
      </c>
      <c r="I63" s="21">
        <v>0</v>
      </c>
      <c r="J63" s="21">
        <v>108748</v>
      </c>
      <c r="K63" s="21">
        <v>156000</v>
      </c>
      <c r="L63" s="21">
        <v>156000</v>
      </c>
      <c r="M63" s="21">
        <v>133700.67000000001</v>
      </c>
      <c r="N63" s="21">
        <v>133700.67000000001</v>
      </c>
    </row>
    <row r="64" spans="1:14" x14ac:dyDescent="0.3">
      <c r="A64" s="19" t="s">
        <v>198</v>
      </c>
      <c r="B64" s="20">
        <v>3330</v>
      </c>
      <c r="C64" s="2" t="str">
        <f>VLOOKUP(B64,Hoja2!B:C,2,FALSE)</f>
        <v>TEATRO CALDERON</v>
      </c>
      <c r="D64" s="3" t="str">
        <f t="shared" si="0"/>
        <v>1</v>
      </c>
      <c r="E64" s="3" t="str">
        <f t="shared" si="1"/>
        <v>13</v>
      </c>
      <c r="F64" s="19" t="s">
        <v>131</v>
      </c>
      <c r="G64" s="22" t="s">
        <v>46</v>
      </c>
      <c r="H64" s="21">
        <v>126454</v>
      </c>
      <c r="I64" s="21">
        <v>0</v>
      </c>
      <c r="J64" s="21">
        <v>126454</v>
      </c>
      <c r="K64" s="21">
        <v>181000</v>
      </c>
      <c r="L64" s="21">
        <v>181000</v>
      </c>
      <c r="M64" s="21">
        <v>157293.1</v>
      </c>
      <c r="N64" s="21">
        <v>157293.1</v>
      </c>
    </row>
    <row r="65" spans="1:14" x14ac:dyDescent="0.3">
      <c r="A65" s="19" t="s">
        <v>198</v>
      </c>
      <c r="B65" s="20">
        <v>3330</v>
      </c>
      <c r="C65" s="2" t="str">
        <f>VLOOKUP(B65,Hoja2!B:C,2,FALSE)</f>
        <v>TEATRO CALDERON</v>
      </c>
      <c r="D65" s="3" t="str">
        <f t="shared" ref="D65:D128" si="2">LEFT(F65,1)</f>
        <v>1</v>
      </c>
      <c r="E65" s="3" t="str">
        <f t="shared" ref="E65:E128" si="3">LEFT(F65,2)</f>
        <v>13</v>
      </c>
      <c r="F65" s="19" t="s">
        <v>132</v>
      </c>
      <c r="G65" s="22" t="s">
        <v>59</v>
      </c>
      <c r="H65" s="21">
        <v>107705</v>
      </c>
      <c r="I65" s="21">
        <v>0</v>
      </c>
      <c r="J65" s="21">
        <v>107705</v>
      </c>
      <c r="K65" s="21">
        <v>34000</v>
      </c>
      <c r="L65" s="21">
        <v>34000</v>
      </c>
      <c r="M65" s="21">
        <v>29798.74</v>
      </c>
      <c r="N65" s="21">
        <v>29798.74</v>
      </c>
    </row>
    <row r="66" spans="1:14" x14ac:dyDescent="0.3">
      <c r="A66" s="19" t="s">
        <v>198</v>
      </c>
      <c r="B66" s="20">
        <v>3330</v>
      </c>
      <c r="C66" s="2" t="str">
        <f>VLOOKUP(B66,Hoja2!B:C,2,FALSE)</f>
        <v>TEATRO CALDERON</v>
      </c>
      <c r="D66" s="3" t="str">
        <f t="shared" si="2"/>
        <v>1</v>
      </c>
      <c r="E66" s="3" t="str">
        <f t="shared" si="3"/>
        <v>15</v>
      </c>
      <c r="F66" s="19" t="s">
        <v>133</v>
      </c>
      <c r="G66" s="22" t="s">
        <v>80</v>
      </c>
      <c r="H66" s="21">
        <v>0</v>
      </c>
      <c r="I66" s="21">
        <v>0</v>
      </c>
      <c r="J66" s="21">
        <v>0</v>
      </c>
      <c r="K66" s="21">
        <v>1447.5</v>
      </c>
      <c r="L66" s="21">
        <v>1447.5</v>
      </c>
      <c r="M66" s="21">
        <v>1447.5</v>
      </c>
      <c r="N66" s="21">
        <v>1447.5</v>
      </c>
    </row>
    <row r="67" spans="1:14" x14ac:dyDescent="0.3">
      <c r="A67" s="19" t="s">
        <v>198</v>
      </c>
      <c r="B67" s="20">
        <v>3330</v>
      </c>
      <c r="C67" s="2" t="str">
        <f>VLOOKUP(B67,Hoja2!B:C,2,FALSE)</f>
        <v>TEATRO CALDERON</v>
      </c>
      <c r="D67" s="3" t="str">
        <f t="shared" si="2"/>
        <v>2</v>
      </c>
      <c r="E67" s="3" t="str">
        <f t="shared" si="3"/>
        <v>20</v>
      </c>
      <c r="F67" s="19" t="s">
        <v>138</v>
      </c>
      <c r="G67" s="22" t="s">
        <v>72</v>
      </c>
      <c r="H67" s="21">
        <v>0</v>
      </c>
      <c r="I67" s="21">
        <v>0</v>
      </c>
      <c r="J67" s="21">
        <v>0</v>
      </c>
      <c r="K67" s="21">
        <v>568.70000000000005</v>
      </c>
      <c r="L67" s="21">
        <v>568.70000000000005</v>
      </c>
      <c r="M67" s="21">
        <v>517.38</v>
      </c>
      <c r="N67" s="21">
        <v>517.38</v>
      </c>
    </row>
    <row r="68" spans="1:14" x14ac:dyDescent="0.3">
      <c r="A68" s="19" t="s">
        <v>198</v>
      </c>
      <c r="B68" s="20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20</v>
      </c>
      <c r="F68" s="19" t="s">
        <v>139</v>
      </c>
      <c r="G68" s="22" t="s">
        <v>43</v>
      </c>
      <c r="H68" s="21">
        <v>26000</v>
      </c>
      <c r="I68" s="21">
        <v>0</v>
      </c>
      <c r="J68" s="21">
        <v>26000</v>
      </c>
      <c r="K68" s="21">
        <v>25727.11</v>
      </c>
      <c r="L68" s="21">
        <v>25727.11</v>
      </c>
      <c r="M68" s="21">
        <v>23236.23</v>
      </c>
      <c r="N68" s="21">
        <v>23236.23</v>
      </c>
    </row>
    <row r="69" spans="1:14" x14ac:dyDescent="0.3">
      <c r="A69" s="19" t="s">
        <v>198</v>
      </c>
      <c r="B69" s="20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20</v>
      </c>
      <c r="F69" s="19" t="s">
        <v>141</v>
      </c>
      <c r="G69" s="22" t="s">
        <v>92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</row>
    <row r="70" spans="1:14" x14ac:dyDescent="0.3">
      <c r="A70" s="19" t="s">
        <v>198</v>
      </c>
      <c r="B70" s="20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21</v>
      </c>
      <c r="F70" s="19" t="s">
        <v>142</v>
      </c>
      <c r="G70" s="22" t="s">
        <v>63</v>
      </c>
      <c r="H70" s="21">
        <v>4000</v>
      </c>
      <c r="I70" s="21">
        <v>60000</v>
      </c>
      <c r="J70" s="21">
        <v>64000</v>
      </c>
      <c r="K70" s="21">
        <v>7145.05</v>
      </c>
      <c r="L70" s="21">
        <v>7145.05</v>
      </c>
      <c r="M70" s="21">
        <v>6335.1</v>
      </c>
      <c r="N70" s="21">
        <v>1431.04</v>
      </c>
    </row>
    <row r="71" spans="1:14" x14ac:dyDescent="0.3">
      <c r="A71" s="19" t="s">
        <v>198</v>
      </c>
      <c r="B71" s="20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21</v>
      </c>
      <c r="F71" s="19" t="s">
        <v>143</v>
      </c>
      <c r="G71" s="22" t="s">
        <v>41</v>
      </c>
      <c r="H71" s="21">
        <v>76075</v>
      </c>
      <c r="I71" s="21">
        <v>19000</v>
      </c>
      <c r="J71" s="21">
        <v>95075</v>
      </c>
      <c r="K71" s="21">
        <v>92237.62</v>
      </c>
      <c r="L71" s="21">
        <v>92237.62</v>
      </c>
      <c r="M71" s="21">
        <v>77909.3</v>
      </c>
      <c r="N71" s="21">
        <v>64015.56</v>
      </c>
    </row>
    <row r="72" spans="1:14" x14ac:dyDescent="0.3">
      <c r="A72" s="19" t="s">
        <v>198</v>
      </c>
      <c r="B72" s="20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19" t="s">
        <v>147</v>
      </c>
      <c r="G72" s="22" t="s">
        <v>40</v>
      </c>
      <c r="H72" s="21">
        <v>6000</v>
      </c>
      <c r="I72" s="21">
        <v>0</v>
      </c>
      <c r="J72" s="21">
        <v>6000</v>
      </c>
      <c r="K72" s="21">
        <v>6050</v>
      </c>
      <c r="L72" s="21">
        <v>6050</v>
      </c>
      <c r="M72" s="21">
        <v>3803.84</v>
      </c>
      <c r="N72" s="21">
        <v>2237.13</v>
      </c>
    </row>
    <row r="73" spans="1:14" x14ac:dyDescent="0.3">
      <c r="A73" s="19" t="s">
        <v>198</v>
      </c>
      <c r="B73" s="20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19" t="s">
        <v>148</v>
      </c>
      <c r="G73" s="22" t="s">
        <v>34</v>
      </c>
      <c r="H73" s="21">
        <v>1000</v>
      </c>
      <c r="I73" s="21">
        <v>0</v>
      </c>
      <c r="J73" s="21">
        <v>1000</v>
      </c>
      <c r="K73" s="21">
        <v>1209.3</v>
      </c>
      <c r="L73" s="21">
        <v>1209.3</v>
      </c>
      <c r="M73" s="21">
        <v>1185.28</v>
      </c>
      <c r="N73" s="21">
        <v>1185.28</v>
      </c>
    </row>
    <row r="74" spans="1:14" x14ac:dyDescent="0.3">
      <c r="A74" s="19" t="s">
        <v>198</v>
      </c>
      <c r="B74" s="20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19" t="s">
        <v>149</v>
      </c>
      <c r="G74" s="22" t="s">
        <v>67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</row>
    <row r="75" spans="1:14" x14ac:dyDescent="0.3">
      <c r="A75" s="19" t="s">
        <v>198</v>
      </c>
      <c r="B75" s="20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19" t="s">
        <v>150</v>
      </c>
      <c r="G75" s="22" t="s">
        <v>57</v>
      </c>
      <c r="H75" s="21">
        <v>103000</v>
      </c>
      <c r="I75" s="21">
        <v>0</v>
      </c>
      <c r="J75" s="21">
        <v>103000</v>
      </c>
      <c r="K75" s="21">
        <v>129380.98</v>
      </c>
      <c r="L75" s="21">
        <v>129380.98</v>
      </c>
      <c r="M75" s="21">
        <v>70337.600000000006</v>
      </c>
      <c r="N75" s="21">
        <v>70337.600000000006</v>
      </c>
    </row>
    <row r="76" spans="1:14" x14ac:dyDescent="0.3">
      <c r="A76" s="19" t="s">
        <v>198</v>
      </c>
      <c r="B76" s="20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19" t="s">
        <v>151</v>
      </c>
      <c r="G76" s="22" t="s">
        <v>64</v>
      </c>
      <c r="H76" s="21">
        <v>40000</v>
      </c>
      <c r="I76" s="21">
        <v>0</v>
      </c>
      <c r="J76" s="21">
        <v>40000</v>
      </c>
      <c r="K76" s="21">
        <v>40350.67</v>
      </c>
      <c r="L76" s="21">
        <v>40350.67</v>
      </c>
      <c r="M76" s="21">
        <v>37752.49</v>
      </c>
      <c r="N76" s="21">
        <v>35349.089999999997</v>
      </c>
    </row>
    <row r="77" spans="1:14" x14ac:dyDescent="0.3">
      <c r="A77" s="19" t="s">
        <v>198</v>
      </c>
      <c r="B77" s="20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19" t="s">
        <v>155</v>
      </c>
      <c r="G77" s="22" t="s">
        <v>50</v>
      </c>
      <c r="H77" s="21">
        <v>25000</v>
      </c>
      <c r="I77" s="21">
        <v>0</v>
      </c>
      <c r="J77" s="21">
        <v>25000</v>
      </c>
      <c r="K77" s="21">
        <v>35266.050000000003</v>
      </c>
      <c r="L77" s="21">
        <v>35266.050000000003</v>
      </c>
      <c r="M77" s="21">
        <v>22656.89</v>
      </c>
      <c r="N77" s="21">
        <v>21834.07</v>
      </c>
    </row>
    <row r="78" spans="1:14" x14ac:dyDescent="0.3">
      <c r="A78" s="19" t="s">
        <v>198</v>
      </c>
      <c r="B78" s="20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19" t="s">
        <v>156</v>
      </c>
      <c r="G78" s="22" t="s">
        <v>70</v>
      </c>
      <c r="H78" s="21">
        <v>5000</v>
      </c>
      <c r="I78" s="21">
        <v>0</v>
      </c>
      <c r="J78" s="21">
        <v>5000</v>
      </c>
      <c r="K78" s="21">
        <v>3453.76</v>
      </c>
      <c r="L78" s="21">
        <v>3453.76</v>
      </c>
      <c r="M78" s="21">
        <v>3141.91</v>
      </c>
      <c r="N78" s="21">
        <v>2994.45</v>
      </c>
    </row>
    <row r="79" spans="1:14" x14ac:dyDescent="0.3">
      <c r="A79" s="19" t="s">
        <v>198</v>
      </c>
      <c r="B79" s="20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19" t="s">
        <v>158</v>
      </c>
      <c r="G79" s="22" t="s">
        <v>88</v>
      </c>
      <c r="H79" s="21">
        <v>300</v>
      </c>
      <c r="I79" s="21">
        <v>0</v>
      </c>
      <c r="J79" s="21">
        <v>300</v>
      </c>
      <c r="K79" s="21">
        <v>229.6</v>
      </c>
      <c r="L79" s="21">
        <v>229.6</v>
      </c>
      <c r="M79" s="21">
        <v>208.87</v>
      </c>
      <c r="N79" s="21">
        <v>208.87</v>
      </c>
    </row>
    <row r="80" spans="1:14" x14ac:dyDescent="0.3">
      <c r="A80" s="19" t="s">
        <v>198</v>
      </c>
      <c r="B80" s="20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19" t="s">
        <v>159</v>
      </c>
      <c r="G80" s="22" t="s">
        <v>37</v>
      </c>
      <c r="H80" s="21">
        <v>19000</v>
      </c>
      <c r="I80" s="21">
        <v>0</v>
      </c>
      <c r="J80" s="21">
        <v>19000</v>
      </c>
      <c r="K80" s="21">
        <v>1573</v>
      </c>
      <c r="L80" s="21">
        <v>1573</v>
      </c>
      <c r="M80" s="21">
        <v>1431.04</v>
      </c>
      <c r="N80" s="21">
        <v>1431.04</v>
      </c>
    </row>
    <row r="81" spans="1:14" x14ac:dyDescent="0.3">
      <c r="A81" s="19" t="s">
        <v>198</v>
      </c>
      <c r="B81" s="20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19" t="s">
        <v>160</v>
      </c>
      <c r="G81" s="22" t="s">
        <v>75</v>
      </c>
      <c r="H81" s="21">
        <v>18000</v>
      </c>
      <c r="I81" s="21">
        <v>0</v>
      </c>
      <c r="J81" s="21">
        <v>18000</v>
      </c>
      <c r="K81" s="21">
        <v>0</v>
      </c>
      <c r="L81" s="21">
        <v>0</v>
      </c>
      <c r="M81" s="21">
        <v>0</v>
      </c>
      <c r="N81" s="21">
        <v>0</v>
      </c>
    </row>
    <row r="82" spans="1:14" x14ac:dyDescent="0.3">
      <c r="A82" s="19" t="s">
        <v>198</v>
      </c>
      <c r="B82" s="20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19" t="s">
        <v>161</v>
      </c>
      <c r="G82" s="22" t="s">
        <v>30</v>
      </c>
      <c r="H82" s="21">
        <v>10000</v>
      </c>
      <c r="I82" s="21">
        <v>0</v>
      </c>
      <c r="J82" s="21">
        <v>10000</v>
      </c>
      <c r="K82" s="21">
        <v>2163.19</v>
      </c>
      <c r="L82" s="21">
        <v>2163.19</v>
      </c>
      <c r="M82" s="21">
        <v>2163.19</v>
      </c>
      <c r="N82" s="21">
        <v>2163.19</v>
      </c>
    </row>
    <row r="83" spans="1:14" x14ac:dyDescent="0.3">
      <c r="A83" s="19" t="s">
        <v>198</v>
      </c>
      <c r="B83" s="20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19" t="s">
        <v>162</v>
      </c>
      <c r="G83" s="22" t="s">
        <v>51</v>
      </c>
      <c r="H83" s="21">
        <v>40000</v>
      </c>
      <c r="I83" s="21">
        <v>0</v>
      </c>
      <c r="J83" s="21">
        <v>40000</v>
      </c>
      <c r="K83" s="21">
        <v>28913.65</v>
      </c>
      <c r="L83" s="21">
        <v>28913.65</v>
      </c>
      <c r="M83" s="21">
        <v>21614.04</v>
      </c>
      <c r="N83" s="21">
        <v>19137.09</v>
      </c>
    </row>
    <row r="84" spans="1:14" x14ac:dyDescent="0.3">
      <c r="A84" s="19" t="s">
        <v>198</v>
      </c>
      <c r="B84" s="20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19" t="s">
        <v>163</v>
      </c>
      <c r="G84" s="22" t="s">
        <v>118</v>
      </c>
      <c r="H84" s="21">
        <v>0</v>
      </c>
      <c r="I84" s="21">
        <v>0</v>
      </c>
      <c r="J84" s="21">
        <v>0</v>
      </c>
      <c r="K84" s="21">
        <v>200</v>
      </c>
      <c r="L84" s="21">
        <v>200</v>
      </c>
      <c r="M84" s="21">
        <v>200</v>
      </c>
      <c r="N84" s="21">
        <v>200</v>
      </c>
    </row>
    <row r="85" spans="1:14" x14ac:dyDescent="0.3">
      <c r="A85" s="19" t="s">
        <v>198</v>
      </c>
      <c r="B85" s="20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19" t="s">
        <v>180</v>
      </c>
      <c r="G85" s="22" t="s">
        <v>54</v>
      </c>
      <c r="H85" s="21">
        <v>35000</v>
      </c>
      <c r="I85" s="21">
        <v>0</v>
      </c>
      <c r="J85" s="21">
        <v>35000</v>
      </c>
      <c r="K85" s="21">
        <v>16998.849999999999</v>
      </c>
      <c r="L85" s="21">
        <v>16998.849999999999</v>
      </c>
      <c r="M85" s="21">
        <v>15460.66</v>
      </c>
      <c r="N85" s="21">
        <v>15460.66</v>
      </c>
    </row>
    <row r="86" spans="1:14" x14ac:dyDescent="0.3">
      <c r="A86" s="19" t="s">
        <v>198</v>
      </c>
      <c r="B86" s="20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19" t="s">
        <v>164</v>
      </c>
      <c r="G86" s="22" t="s">
        <v>89</v>
      </c>
      <c r="H86" s="21">
        <v>7000</v>
      </c>
      <c r="I86" s="21">
        <v>0</v>
      </c>
      <c r="J86" s="21">
        <v>7000</v>
      </c>
      <c r="K86" s="21">
        <v>0</v>
      </c>
      <c r="L86" s="21">
        <v>0</v>
      </c>
      <c r="M86" s="21">
        <v>0</v>
      </c>
      <c r="N86" s="21">
        <v>0</v>
      </c>
    </row>
    <row r="87" spans="1:14" x14ac:dyDescent="0.3">
      <c r="A87" s="19" t="s">
        <v>198</v>
      </c>
      <c r="B87" s="20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19" t="s">
        <v>181</v>
      </c>
      <c r="G87" s="22" t="s">
        <v>66</v>
      </c>
      <c r="H87" s="21">
        <v>1373041</v>
      </c>
      <c r="I87" s="21">
        <v>-80000</v>
      </c>
      <c r="J87" s="21">
        <v>1293041</v>
      </c>
      <c r="K87" s="21">
        <v>1210915.53</v>
      </c>
      <c r="L87" s="21">
        <v>1210915.53</v>
      </c>
      <c r="M87" s="21">
        <v>1204549.79</v>
      </c>
      <c r="N87" s="21">
        <v>1169426.79</v>
      </c>
    </row>
    <row r="88" spans="1:14" x14ac:dyDescent="0.3">
      <c r="A88" s="19" t="s">
        <v>198</v>
      </c>
      <c r="B88" s="20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19" t="s">
        <v>182</v>
      </c>
      <c r="G88" s="22" t="s">
        <v>90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</row>
    <row r="89" spans="1:14" x14ac:dyDescent="0.3">
      <c r="A89" s="19" t="s">
        <v>198</v>
      </c>
      <c r="B89" s="20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19" t="s">
        <v>165</v>
      </c>
      <c r="G89" s="22" t="s">
        <v>47</v>
      </c>
      <c r="H89" s="21">
        <v>0</v>
      </c>
      <c r="I89" s="21">
        <v>0</v>
      </c>
      <c r="J89" s="21">
        <v>0</v>
      </c>
      <c r="K89" s="21">
        <v>76012.789999999994</v>
      </c>
      <c r="L89" s="21">
        <v>76012.789999999994</v>
      </c>
      <c r="M89" s="21">
        <v>71496.73</v>
      </c>
      <c r="N89" s="21">
        <v>69510.37</v>
      </c>
    </row>
    <row r="90" spans="1:14" x14ac:dyDescent="0.3">
      <c r="A90" s="19" t="s">
        <v>198</v>
      </c>
      <c r="B90" s="20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19" t="s">
        <v>166</v>
      </c>
      <c r="G90" s="22" t="s">
        <v>65</v>
      </c>
      <c r="H90" s="21">
        <v>110000</v>
      </c>
      <c r="I90" s="21">
        <v>0</v>
      </c>
      <c r="J90" s="21">
        <v>110000</v>
      </c>
      <c r="K90" s="21">
        <v>130133.98</v>
      </c>
      <c r="L90" s="21">
        <v>130133.98</v>
      </c>
      <c r="M90" s="21">
        <v>116628.71</v>
      </c>
      <c r="N90" s="21">
        <v>106863.64</v>
      </c>
    </row>
    <row r="91" spans="1:14" x14ac:dyDescent="0.3">
      <c r="A91" s="19" t="s">
        <v>198</v>
      </c>
      <c r="B91" s="20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19" t="s">
        <v>167</v>
      </c>
      <c r="G91" s="22" t="s">
        <v>68</v>
      </c>
      <c r="H91" s="21">
        <v>142830</v>
      </c>
      <c r="I91" s="21">
        <v>0</v>
      </c>
      <c r="J91" s="21">
        <v>142830</v>
      </c>
      <c r="K91" s="21">
        <v>155974.79999999999</v>
      </c>
      <c r="L91" s="21">
        <v>152586.42000000001</v>
      </c>
      <c r="M91" s="21">
        <v>147657.16</v>
      </c>
      <c r="N91" s="21">
        <v>135891.23000000001</v>
      </c>
    </row>
    <row r="92" spans="1:14" x14ac:dyDescent="0.3">
      <c r="A92" s="19" t="s">
        <v>198</v>
      </c>
      <c r="B92" s="20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19" t="s">
        <v>168</v>
      </c>
      <c r="G92" s="22" t="s">
        <v>38</v>
      </c>
      <c r="H92" s="21">
        <v>0</v>
      </c>
      <c r="I92" s="21">
        <v>0</v>
      </c>
      <c r="J92" s="21">
        <v>0</v>
      </c>
      <c r="K92" s="21">
        <v>3193.24</v>
      </c>
      <c r="L92" s="21">
        <v>3193.24</v>
      </c>
      <c r="M92" s="21">
        <v>2938.54</v>
      </c>
      <c r="N92" s="21">
        <v>1124.3900000000001</v>
      </c>
    </row>
    <row r="93" spans="1:14" x14ac:dyDescent="0.3">
      <c r="A93" s="19" t="s">
        <v>198</v>
      </c>
      <c r="B93" s="20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19" t="s">
        <v>169</v>
      </c>
      <c r="G93" s="22" t="s">
        <v>45</v>
      </c>
      <c r="H93" s="21">
        <v>556000</v>
      </c>
      <c r="I93" s="21">
        <v>100000</v>
      </c>
      <c r="J93" s="21">
        <v>656000</v>
      </c>
      <c r="K93" s="21">
        <v>517173.36</v>
      </c>
      <c r="L93" s="21">
        <v>517173.36</v>
      </c>
      <c r="M93" s="21">
        <v>467875.75</v>
      </c>
      <c r="N93" s="21">
        <v>423594.47</v>
      </c>
    </row>
    <row r="94" spans="1:14" x14ac:dyDescent="0.3">
      <c r="A94" s="19" t="s">
        <v>198</v>
      </c>
      <c r="B94" s="20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23</v>
      </c>
      <c r="F94" s="19" t="s">
        <v>170</v>
      </c>
      <c r="G94" s="22" t="s">
        <v>33</v>
      </c>
      <c r="H94" s="21">
        <v>300</v>
      </c>
      <c r="I94" s="21">
        <v>0</v>
      </c>
      <c r="J94" s="21">
        <v>300</v>
      </c>
      <c r="K94" s="21">
        <v>1238.06</v>
      </c>
      <c r="L94" s="21">
        <v>1238.06</v>
      </c>
      <c r="M94" s="21">
        <v>1238.06</v>
      </c>
      <c r="N94" s="21">
        <v>1238.06</v>
      </c>
    </row>
    <row r="95" spans="1:14" x14ac:dyDescent="0.3">
      <c r="A95" s="19" t="s">
        <v>198</v>
      </c>
      <c r="B95" s="20">
        <v>3330</v>
      </c>
      <c r="C95" s="2" t="str">
        <f>VLOOKUP(B95,Hoja2!B:C,2,FALSE)</f>
        <v>TEATRO CALDERON</v>
      </c>
      <c r="D95" s="3" t="str">
        <f t="shared" si="2"/>
        <v>2</v>
      </c>
      <c r="E95" s="3" t="str">
        <f t="shared" si="3"/>
        <v>23</v>
      </c>
      <c r="F95" s="19" t="s">
        <v>171</v>
      </c>
      <c r="G95" s="22" t="s">
        <v>31</v>
      </c>
      <c r="H95" s="21">
        <v>300</v>
      </c>
      <c r="I95" s="21">
        <v>0</v>
      </c>
      <c r="J95" s="21">
        <v>300</v>
      </c>
      <c r="K95" s="21">
        <v>0</v>
      </c>
      <c r="L95" s="21">
        <v>0</v>
      </c>
      <c r="M95" s="21">
        <v>0</v>
      </c>
      <c r="N95" s="21">
        <v>0</v>
      </c>
    </row>
    <row r="96" spans="1:14" x14ac:dyDescent="0.3">
      <c r="A96" s="19" t="s">
        <v>198</v>
      </c>
      <c r="B96" s="20">
        <v>3330</v>
      </c>
      <c r="C96" s="2" t="str">
        <f>VLOOKUP(B96,Hoja2!B:C,2,FALSE)</f>
        <v>TEATRO CALDERON</v>
      </c>
      <c r="D96" s="3" t="str">
        <f t="shared" si="2"/>
        <v>6</v>
      </c>
      <c r="E96" s="3" t="str">
        <f t="shared" si="3"/>
        <v>62</v>
      </c>
      <c r="F96" s="19" t="s">
        <v>183</v>
      </c>
      <c r="G96" s="22" t="s">
        <v>56</v>
      </c>
      <c r="H96" s="21">
        <v>2000</v>
      </c>
      <c r="I96" s="21">
        <v>0</v>
      </c>
      <c r="J96" s="21">
        <v>2000</v>
      </c>
      <c r="K96" s="21">
        <v>0</v>
      </c>
      <c r="L96" s="21">
        <v>0</v>
      </c>
      <c r="M96" s="21">
        <v>0</v>
      </c>
      <c r="N96" s="21">
        <v>0</v>
      </c>
    </row>
    <row r="97" spans="1:14" x14ac:dyDescent="0.3">
      <c r="A97" s="19" t="s">
        <v>198</v>
      </c>
      <c r="B97" s="20">
        <v>3330</v>
      </c>
      <c r="C97" s="2" t="str">
        <f>VLOOKUP(B97,Hoja2!B:C,2,FALSE)</f>
        <v>TEATRO CALDERON</v>
      </c>
      <c r="D97" s="3" t="str">
        <f t="shared" si="2"/>
        <v>6</v>
      </c>
      <c r="E97" s="3" t="str">
        <f t="shared" si="3"/>
        <v>62</v>
      </c>
      <c r="F97" s="19" t="s">
        <v>173</v>
      </c>
      <c r="G97" s="22" t="s">
        <v>69</v>
      </c>
      <c r="H97" s="21">
        <v>5000</v>
      </c>
      <c r="I97" s="21">
        <v>0</v>
      </c>
      <c r="J97" s="21">
        <v>5000</v>
      </c>
      <c r="K97" s="21">
        <v>3727.16</v>
      </c>
      <c r="L97" s="21">
        <v>3727.16</v>
      </c>
      <c r="M97" s="21">
        <v>3390.79</v>
      </c>
      <c r="N97" s="21">
        <v>3390.79</v>
      </c>
    </row>
    <row r="98" spans="1:14" x14ac:dyDescent="0.3">
      <c r="A98" s="19" t="s">
        <v>198</v>
      </c>
      <c r="B98" s="20">
        <v>3330</v>
      </c>
      <c r="C98" s="2" t="str">
        <f>VLOOKUP(B98,Hoja2!B:C,2,FALSE)</f>
        <v>TEATRO CALDERON</v>
      </c>
      <c r="D98" s="3" t="str">
        <f t="shared" si="2"/>
        <v>6</v>
      </c>
      <c r="E98" s="3" t="str">
        <f t="shared" si="3"/>
        <v>63</v>
      </c>
      <c r="F98" s="19" t="s">
        <v>199</v>
      </c>
      <c r="G98" s="22" t="s">
        <v>200</v>
      </c>
      <c r="H98" s="21">
        <v>0</v>
      </c>
      <c r="I98" s="21">
        <v>0</v>
      </c>
      <c r="J98" s="21">
        <v>0</v>
      </c>
      <c r="K98" s="21">
        <v>2038.85</v>
      </c>
      <c r="L98" s="21">
        <v>2038.85</v>
      </c>
      <c r="M98" s="21">
        <v>1854.85</v>
      </c>
      <c r="N98" s="21">
        <v>1854.85</v>
      </c>
    </row>
    <row r="99" spans="1:14" x14ac:dyDescent="0.3">
      <c r="A99" s="19" t="s">
        <v>198</v>
      </c>
      <c r="B99" s="20">
        <v>3330</v>
      </c>
      <c r="C99" s="2" t="str">
        <f>VLOOKUP(B99,Hoja2!B:C,2,FALSE)</f>
        <v>TEATRO CALDERON</v>
      </c>
      <c r="D99" s="3" t="str">
        <f t="shared" si="2"/>
        <v>6</v>
      </c>
      <c r="E99" s="3" t="str">
        <f t="shared" si="3"/>
        <v>63</v>
      </c>
      <c r="F99" s="19" t="s">
        <v>174</v>
      </c>
      <c r="G99" s="22" t="s">
        <v>61</v>
      </c>
      <c r="H99" s="21">
        <v>38000</v>
      </c>
      <c r="I99" s="21">
        <v>50000</v>
      </c>
      <c r="J99" s="21">
        <v>88000</v>
      </c>
      <c r="K99" s="21">
        <v>0</v>
      </c>
      <c r="L99" s="21">
        <v>0</v>
      </c>
      <c r="M99" s="21">
        <v>0</v>
      </c>
      <c r="N99" s="21">
        <v>0</v>
      </c>
    </row>
    <row r="100" spans="1:14" x14ac:dyDescent="0.3">
      <c r="A100" s="19" t="s">
        <v>198</v>
      </c>
      <c r="B100" s="20">
        <v>3330</v>
      </c>
      <c r="C100" s="2" t="str">
        <f>VLOOKUP(B100,Hoja2!B:C,2,FALSE)</f>
        <v>TEATRO CALDERON</v>
      </c>
      <c r="D100" s="3" t="str">
        <f t="shared" si="2"/>
        <v>6</v>
      </c>
      <c r="E100" s="3" t="str">
        <f t="shared" si="3"/>
        <v>63</v>
      </c>
      <c r="F100" s="19" t="s">
        <v>121</v>
      </c>
      <c r="G100" s="22" t="s">
        <v>192</v>
      </c>
      <c r="H100" s="21">
        <v>0</v>
      </c>
      <c r="I100" s="21">
        <v>0</v>
      </c>
      <c r="J100" s="21">
        <v>0</v>
      </c>
      <c r="K100" s="21">
        <v>67827.61</v>
      </c>
      <c r="L100" s="21">
        <v>67827.61</v>
      </c>
      <c r="M100" s="21">
        <v>61691.03</v>
      </c>
      <c r="N100" s="21">
        <v>36407.85</v>
      </c>
    </row>
    <row r="101" spans="1:14" x14ac:dyDescent="0.3">
      <c r="A101" s="19" t="s">
        <v>198</v>
      </c>
      <c r="B101" s="20">
        <v>3330</v>
      </c>
      <c r="C101" s="2" t="str">
        <f>VLOOKUP(B101,Hoja2!B:C,2,FALSE)</f>
        <v>TEATRO CALDERON</v>
      </c>
      <c r="D101" s="3" t="str">
        <f t="shared" si="2"/>
        <v>6</v>
      </c>
      <c r="E101" s="3" t="str">
        <f t="shared" si="3"/>
        <v>63</v>
      </c>
      <c r="F101" s="19" t="s">
        <v>175</v>
      </c>
      <c r="G101" s="22" t="s">
        <v>69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</row>
    <row r="102" spans="1:14" x14ac:dyDescent="0.3">
      <c r="A102" s="19" t="s">
        <v>198</v>
      </c>
      <c r="B102" s="20">
        <v>3331</v>
      </c>
      <c r="C102" s="2" t="str">
        <f>VLOOKUP(B102,Hoja2!B:C,2,FALSE)</f>
        <v>MUSEOS Y ARTES PLÁSTICAS</v>
      </c>
      <c r="D102" s="3" t="str">
        <f t="shared" si="2"/>
        <v>1</v>
      </c>
      <c r="E102" s="3" t="str">
        <f t="shared" si="3"/>
        <v>12</v>
      </c>
      <c r="F102" s="19" t="s">
        <v>122</v>
      </c>
      <c r="G102" s="22" t="s">
        <v>42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</row>
    <row r="103" spans="1:14" x14ac:dyDescent="0.3">
      <c r="A103" s="19" t="s">
        <v>198</v>
      </c>
      <c r="B103" s="20">
        <v>3331</v>
      </c>
      <c r="C103" s="2" t="str">
        <f>VLOOKUP(B103,Hoja2!B:C,2,FALSE)</f>
        <v>MUSEOS Y ARTES PLÁSTICAS</v>
      </c>
      <c r="D103" s="3" t="str">
        <f t="shared" si="2"/>
        <v>1</v>
      </c>
      <c r="E103" s="3" t="str">
        <f t="shared" si="3"/>
        <v>12</v>
      </c>
      <c r="F103" s="19" t="s">
        <v>124</v>
      </c>
      <c r="G103" s="22" t="s">
        <v>26</v>
      </c>
      <c r="H103" s="21">
        <v>10824</v>
      </c>
      <c r="I103" s="21">
        <v>1300</v>
      </c>
      <c r="J103" s="21">
        <v>12124</v>
      </c>
      <c r="K103" s="21">
        <v>10850</v>
      </c>
      <c r="L103" s="21">
        <v>10850</v>
      </c>
      <c r="M103" s="21">
        <v>10823.9</v>
      </c>
      <c r="N103" s="21">
        <v>10823.9</v>
      </c>
    </row>
    <row r="104" spans="1:14" x14ac:dyDescent="0.3">
      <c r="A104" s="19" t="s">
        <v>198</v>
      </c>
      <c r="B104" s="20">
        <v>3331</v>
      </c>
      <c r="C104" s="2" t="str">
        <f>VLOOKUP(B104,Hoja2!B:C,2,FALSE)</f>
        <v>MUSEOS Y ARTES PLÁSTICAS</v>
      </c>
      <c r="D104" s="3" t="str">
        <f t="shared" si="2"/>
        <v>1</v>
      </c>
      <c r="E104" s="3" t="str">
        <f t="shared" si="3"/>
        <v>12</v>
      </c>
      <c r="F104" s="19" t="s">
        <v>126</v>
      </c>
      <c r="G104" s="22" t="s">
        <v>27</v>
      </c>
      <c r="H104" s="21">
        <v>3563</v>
      </c>
      <c r="I104" s="21">
        <v>0</v>
      </c>
      <c r="J104" s="21">
        <v>3563</v>
      </c>
      <c r="K104" s="21">
        <v>3880</v>
      </c>
      <c r="L104" s="21">
        <v>3880</v>
      </c>
      <c r="M104" s="21">
        <v>3873.65</v>
      </c>
      <c r="N104" s="21">
        <v>3873.65</v>
      </c>
    </row>
    <row r="105" spans="1:14" x14ac:dyDescent="0.3">
      <c r="A105" s="19" t="s">
        <v>198</v>
      </c>
      <c r="B105" s="20">
        <v>3331</v>
      </c>
      <c r="C105" s="2" t="str">
        <f>VLOOKUP(B105,Hoja2!B:C,2,FALSE)</f>
        <v>MUSEOS Y ARTES PLÁSTICAS</v>
      </c>
      <c r="D105" s="3" t="str">
        <f t="shared" si="2"/>
        <v>1</v>
      </c>
      <c r="E105" s="3" t="str">
        <f t="shared" si="3"/>
        <v>12</v>
      </c>
      <c r="F105" s="19" t="s">
        <v>127</v>
      </c>
      <c r="G105" s="22" t="s">
        <v>36</v>
      </c>
      <c r="H105" s="21">
        <v>6741</v>
      </c>
      <c r="I105" s="21">
        <v>0</v>
      </c>
      <c r="J105" s="21">
        <v>6741</v>
      </c>
      <c r="K105" s="21">
        <v>6800</v>
      </c>
      <c r="L105" s="21">
        <v>6800</v>
      </c>
      <c r="M105" s="21">
        <v>6740.72</v>
      </c>
      <c r="N105" s="21">
        <v>6740.72</v>
      </c>
    </row>
    <row r="106" spans="1:14" x14ac:dyDescent="0.3">
      <c r="A106" s="19" t="s">
        <v>198</v>
      </c>
      <c r="B106" s="20">
        <v>3331</v>
      </c>
      <c r="C106" s="2" t="str">
        <f>VLOOKUP(B106,Hoja2!B:C,2,FALSE)</f>
        <v>MUSEOS Y ARTES PLÁSTICAS</v>
      </c>
      <c r="D106" s="3" t="str">
        <f t="shared" si="2"/>
        <v>1</v>
      </c>
      <c r="E106" s="3" t="str">
        <f t="shared" si="3"/>
        <v>12</v>
      </c>
      <c r="F106" s="19" t="s">
        <v>128</v>
      </c>
      <c r="G106" s="22" t="s">
        <v>39</v>
      </c>
      <c r="H106" s="21">
        <v>13339</v>
      </c>
      <c r="I106" s="21">
        <v>0</v>
      </c>
      <c r="J106" s="21">
        <v>13339</v>
      </c>
      <c r="K106" s="21">
        <v>13350</v>
      </c>
      <c r="L106" s="21">
        <v>13350</v>
      </c>
      <c r="M106" s="21">
        <v>13341.16</v>
      </c>
      <c r="N106" s="21">
        <v>13341.16</v>
      </c>
    </row>
    <row r="107" spans="1:14" x14ac:dyDescent="0.3">
      <c r="A107" s="19" t="s">
        <v>198</v>
      </c>
      <c r="B107" s="20">
        <v>3331</v>
      </c>
      <c r="C107" s="2" t="str">
        <f>VLOOKUP(B107,Hoja2!B:C,2,FALSE)</f>
        <v>MUSEOS Y ARTES PLÁSTICAS</v>
      </c>
      <c r="D107" s="3" t="str">
        <f t="shared" si="2"/>
        <v>1</v>
      </c>
      <c r="E107" s="3" t="str">
        <f t="shared" si="3"/>
        <v>12</v>
      </c>
      <c r="F107" s="19" t="s">
        <v>129</v>
      </c>
      <c r="G107" s="22" t="s">
        <v>28</v>
      </c>
      <c r="H107" s="21">
        <v>1675</v>
      </c>
      <c r="I107" s="21">
        <v>0</v>
      </c>
      <c r="J107" s="21">
        <v>1675</v>
      </c>
      <c r="K107" s="21">
        <v>2100</v>
      </c>
      <c r="L107" s="21">
        <v>2100</v>
      </c>
      <c r="M107" s="21">
        <v>2091.84</v>
      </c>
      <c r="N107" s="21">
        <v>2091.84</v>
      </c>
    </row>
    <row r="108" spans="1:14" x14ac:dyDescent="0.3">
      <c r="A108" s="19" t="s">
        <v>198</v>
      </c>
      <c r="B108" s="20">
        <v>3331</v>
      </c>
      <c r="C108" s="2" t="str">
        <f>VLOOKUP(B108,Hoja2!B:C,2,FALSE)</f>
        <v>MUSEOS Y ARTES PLÁSTICAS</v>
      </c>
      <c r="D108" s="3" t="str">
        <f t="shared" si="2"/>
        <v>1</v>
      </c>
      <c r="E108" s="3" t="str">
        <f t="shared" si="3"/>
        <v>13</v>
      </c>
      <c r="F108" s="19" t="s">
        <v>130</v>
      </c>
      <c r="G108" s="22" t="s">
        <v>32</v>
      </c>
      <c r="H108" s="21">
        <v>11369</v>
      </c>
      <c r="I108" s="21">
        <v>0</v>
      </c>
      <c r="J108" s="21">
        <v>11369</v>
      </c>
      <c r="K108" s="21">
        <v>5500</v>
      </c>
      <c r="L108" s="21">
        <v>5500</v>
      </c>
      <c r="M108" s="21">
        <v>4265</v>
      </c>
      <c r="N108" s="21">
        <v>4265</v>
      </c>
    </row>
    <row r="109" spans="1:14" x14ac:dyDescent="0.3">
      <c r="A109" s="19" t="s">
        <v>198</v>
      </c>
      <c r="B109" s="20">
        <v>3331</v>
      </c>
      <c r="C109" s="2" t="str">
        <f>VLOOKUP(B109,Hoja2!B:C,2,FALSE)</f>
        <v>MUSEOS Y ARTES PLÁSTICAS</v>
      </c>
      <c r="D109" s="3" t="str">
        <f t="shared" si="2"/>
        <v>1</v>
      </c>
      <c r="E109" s="3" t="str">
        <f t="shared" si="3"/>
        <v>13</v>
      </c>
      <c r="F109" s="19" t="s">
        <v>131</v>
      </c>
      <c r="G109" s="22" t="s">
        <v>46</v>
      </c>
      <c r="H109" s="21">
        <v>13466</v>
      </c>
      <c r="I109" s="21">
        <v>0</v>
      </c>
      <c r="J109" s="21">
        <v>13466</v>
      </c>
      <c r="K109" s="21">
        <v>9500</v>
      </c>
      <c r="L109" s="21">
        <v>9500</v>
      </c>
      <c r="M109" s="21">
        <v>8073.21</v>
      </c>
      <c r="N109" s="21">
        <v>8073.21</v>
      </c>
    </row>
    <row r="110" spans="1:14" x14ac:dyDescent="0.3">
      <c r="A110" s="19" t="s">
        <v>198</v>
      </c>
      <c r="B110" s="20">
        <v>3331</v>
      </c>
      <c r="C110" s="2" t="str">
        <f>VLOOKUP(B110,Hoja2!B:C,2,FALSE)</f>
        <v>MUSEOS Y ARTES PLÁSTICAS</v>
      </c>
      <c r="D110" s="3" t="str">
        <f t="shared" si="2"/>
        <v>1</v>
      </c>
      <c r="E110" s="3" t="str">
        <f t="shared" si="3"/>
        <v>13</v>
      </c>
      <c r="F110" s="19" t="s">
        <v>132</v>
      </c>
      <c r="G110" s="22" t="s">
        <v>59</v>
      </c>
      <c r="H110" s="21">
        <v>32442</v>
      </c>
      <c r="I110" s="21">
        <v>0</v>
      </c>
      <c r="J110" s="21">
        <v>32442</v>
      </c>
      <c r="K110" s="21">
        <v>26000</v>
      </c>
      <c r="L110" s="21">
        <v>26000</v>
      </c>
      <c r="M110" s="21">
        <v>20467.04</v>
      </c>
      <c r="N110" s="21">
        <v>20467.04</v>
      </c>
    </row>
    <row r="111" spans="1:14" x14ac:dyDescent="0.3">
      <c r="A111" s="19" t="s">
        <v>198</v>
      </c>
      <c r="B111" s="20">
        <v>3331</v>
      </c>
      <c r="C111" s="2" t="str">
        <f>VLOOKUP(B111,Hoja2!B:C,2,FALSE)</f>
        <v>MUSEOS Y ARTES PLÁSTICAS</v>
      </c>
      <c r="D111" s="3" t="str">
        <f t="shared" si="2"/>
        <v>1</v>
      </c>
      <c r="E111" s="3" t="str">
        <f t="shared" si="3"/>
        <v>15</v>
      </c>
      <c r="F111" s="19" t="s">
        <v>133</v>
      </c>
      <c r="G111" s="22" t="s">
        <v>80</v>
      </c>
      <c r="H111" s="21">
        <v>4425</v>
      </c>
      <c r="I111" s="21">
        <v>0</v>
      </c>
      <c r="J111" s="21">
        <v>4425</v>
      </c>
      <c r="K111" s="21">
        <v>450</v>
      </c>
      <c r="L111" s="21">
        <v>450</v>
      </c>
      <c r="M111" s="21">
        <v>450</v>
      </c>
      <c r="N111" s="21">
        <v>450</v>
      </c>
    </row>
    <row r="112" spans="1:14" x14ac:dyDescent="0.3">
      <c r="A112" s="19" t="s">
        <v>198</v>
      </c>
      <c r="B112" s="20">
        <v>3331</v>
      </c>
      <c r="C112" s="2" t="str">
        <f>VLOOKUP(B112,Hoja2!B:C,2,FALSE)</f>
        <v>MUSEOS Y ARTES PLÁSTICAS</v>
      </c>
      <c r="D112" s="3" t="str">
        <f t="shared" si="2"/>
        <v>2</v>
      </c>
      <c r="E112" s="3" t="str">
        <f t="shared" si="3"/>
        <v>21</v>
      </c>
      <c r="F112" s="19" t="s">
        <v>142</v>
      </c>
      <c r="G112" s="22" t="s">
        <v>63</v>
      </c>
      <c r="H112" s="21">
        <v>0</v>
      </c>
      <c r="I112" s="21">
        <v>0</v>
      </c>
      <c r="J112" s="21">
        <v>0</v>
      </c>
      <c r="K112" s="21">
        <v>26722.51</v>
      </c>
      <c r="L112" s="21">
        <v>26722.51</v>
      </c>
      <c r="M112" s="21">
        <v>24310.86</v>
      </c>
      <c r="N112" s="21">
        <v>0</v>
      </c>
    </row>
    <row r="113" spans="1:14" x14ac:dyDescent="0.3">
      <c r="A113" s="19" t="s">
        <v>198</v>
      </c>
      <c r="B113" s="20">
        <v>3331</v>
      </c>
      <c r="C113" s="2" t="str">
        <f>VLOOKUP(B113,Hoja2!B:C,2,FALSE)</f>
        <v>MUSEOS Y ARTES PLÁSTICAS</v>
      </c>
      <c r="D113" s="3" t="str">
        <f t="shared" si="2"/>
        <v>2</v>
      </c>
      <c r="E113" s="3" t="str">
        <f t="shared" si="3"/>
        <v>22</v>
      </c>
      <c r="F113" s="19" t="s">
        <v>159</v>
      </c>
      <c r="G113" s="22" t="s">
        <v>37</v>
      </c>
      <c r="H113" s="21">
        <v>30000</v>
      </c>
      <c r="I113" s="21">
        <v>0</v>
      </c>
      <c r="J113" s="21">
        <v>30000</v>
      </c>
      <c r="K113" s="21">
        <v>34463.730000000003</v>
      </c>
      <c r="L113" s="21">
        <v>34463.730000000003</v>
      </c>
      <c r="M113" s="21">
        <v>31305.67</v>
      </c>
      <c r="N113" s="21">
        <v>31305.67</v>
      </c>
    </row>
    <row r="114" spans="1:14" x14ac:dyDescent="0.3">
      <c r="A114" s="19" t="s">
        <v>198</v>
      </c>
      <c r="B114" s="20">
        <v>3331</v>
      </c>
      <c r="C114" s="2" t="str">
        <f>VLOOKUP(B114,Hoja2!B:C,2,FALSE)</f>
        <v>MUSEOS Y ARTES PLÁSTICAS</v>
      </c>
      <c r="D114" s="3" t="str">
        <f t="shared" si="2"/>
        <v>2</v>
      </c>
      <c r="E114" s="3" t="str">
        <f t="shared" si="3"/>
        <v>22</v>
      </c>
      <c r="F114" s="19" t="s">
        <v>160</v>
      </c>
      <c r="G114" s="22" t="s">
        <v>75</v>
      </c>
      <c r="H114" s="21">
        <v>4000</v>
      </c>
      <c r="I114" s="21">
        <v>0</v>
      </c>
      <c r="J114" s="21">
        <v>4000</v>
      </c>
      <c r="K114" s="21">
        <v>3382.81</v>
      </c>
      <c r="L114" s="21">
        <v>3382.81</v>
      </c>
      <c r="M114" s="21">
        <v>0</v>
      </c>
      <c r="N114" s="21">
        <v>0</v>
      </c>
    </row>
    <row r="115" spans="1:14" x14ac:dyDescent="0.3">
      <c r="A115" s="19" t="s">
        <v>198</v>
      </c>
      <c r="B115" s="20">
        <v>3331</v>
      </c>
      <c r="C115" s="2" t="str">
        <f>VLOOKUP(B115,Hoja2!B:C,2,FALSE)</f>
        <v>MUSEOS Y ARTES PLÁSTICAS</v>
      </c>
      <c r="D115" s="3" t="str">
        <f t="shared" si="2"/>
        <v>2</v>
      </c>
      <c r="E115" s="3" t="str">
        <f t="shared" si="3"/>
        <v>22</v>
      </c>
      <c r="F115" s="19" t="s">
        <v>161</v>
      </c>
      <c r="G115" s="22" t="s">
        <v>30</v>
      </c>
      <c r="H115" s="21">
        <v>3000</v>
      </c>
      <c r="I115" s="21">
        <v>0</v>
      </c>
      <c r="J115" s="21">
        <v>3000</v>
      </c>
      <c r="K115" s="21">
        <v>0</v>
      </c>
      <c r="L115" s="21">
        <v>0</v>
      </c>
      <c r="M115" s="21">
        <v>0</v>
      </c>
      <c r="N115" s="21">
        <v>0</v>
      </c>
    </row>
    <row r="116" spans="1:14" x14ac:dyDescent="0.3">
      <c r="A116" s="19" t="s">
        <v>198</v>
      </c>
      <c r="B116" s="20">
        <v>3331</v>
      </c>
      <c r="C116" s="2" t="str">
        <f>VLOOKUP(B116,Hoja2!B:C,2,FALSE)</f>
        <v>MUSEOS Y ARTES PLÁSTICAS</v>
      </c>
      <c r="D116" s="3" t="str">
        <f t="shared" si="2"/>
        <v>2</v>
      </c>
      <c r="E116" s="3" t="str">
        <f t="shared" si="3"/>
        <v>22</v>
      </c>
      <c r="F116" s="19" t="s">
        <v>180</v>
      </c>
      <c r="G116" s="22" t="s">
        <v>54</v>
      </c>
      <c r="H116" s="21">
        <v>3000</v>
      </c>
      <c r="I116" s="21">
        <v>0</v>
      </c>
      <c r="J116" s="21">
        <v>3000</v>
      </c>
      <c r="K116" s="21">
        <v>2060</v>
      </c>
      <c r="L116" s="21">
        <v>2060</v>
      </c>
      <c r="M116" s="21">
        <v>1992.7</v>
      </c>
      <c r="N116" s="21">
        <v>1992.7</v>
      </c>
    </row>
    <row r="117" spans="1:14" x14ac:dyDescent="0.3">
      <c r="A117" s="19" t="s">
        <v>198</v>
      </c>
      <c r="B117" s="20">
        <v>3331</v>
      </c>
      <c r="C117" s="2" t="str">
        <f>VLOOKUP(B117,Hoja2!B:C,2,FALSE)</f>
        <v>MUSEOS Y ARTES PLÁSTICAS</v>
      </c>
      <c r="D117" s="3" t="str">
        <f t="shared" si="2"/>
        <v>2</v>
      </c>
      <c r="E117" s="3" t="str">
        <f t="shared" si="3"/>
        <v>22</v>
      </c>
      <c r="F117" s="19" t="s">
        <v>181</v>
      </c>
      <c r="G117" s="22" t="s">
        <v>66</v>
      </c>
      <c r="H117" s="21">
        <v>210000</v>
      </c>
      <c r="I117" s="21">
        <v>0</v>
      </c>
      <c r="J117" s="21">
        <v>210000</v>
      </c>
      <c r="K117" s="21">
        <v>155396.57999999999</v>
      </c>
      <c r="L117" s="21">
        <v>155396.57999999999</v>
      </c>
      <c r="M117" s="21">
        <v>141839.89000000001</v>
      </c>
      <c r="N117" s="21">
        <v>141366.54999999999</v>
      </c>
    </row>
    <row r="118" spans="1:14" x14ac:dyDescent="0.3">
      <c r="A118" s="19" t="s">
        <v>198</v>
      </c>
      <c r="B118" s="20">
        <v>3331</v>
      </c>
      <c r="C118" s="2" t="str">
        <f>VLOOKUP(B118,Hoja2!B:C,2,FALSE)</f>
        <v>MUSEOS Y ARTES PLÁSTICAS</v>
      </c>
      <c r="D118" s="3" t="str">
        <f t="shared" si="2"/>
        <v>2</v>
      </c>
      <c r="E118" s="3" t="str">
        <f t="shared" si="3"/>
        <v>22</v>
      </c>
      <c r="F118" s="19" t="s">
        <v>165</v>
      </c>
      <c r="G118" s="22" t="s">
        <v>47</v>
      </c>
      <c r="H118" s="21">
        <v>0</v>
      </c>
      <c r="I118" s="21">
        <v>0</v>
      </c>
      <c r="J118" s="21">
        <v>0</v>
      </c>
      <c r="K118" s="21">
        <v>21099.73</v>
      </c>
      <c r="L118" s="21">
        <v>21099.73</v>
      </c>
      <c r="M118" s="21">
        <v>18999.27</v>
      </c>
      <c r="N118" s="21">
        <v>18907.5</v>
      </c>
    </row>
    <row r="119" spans="1:14" x14ac:dyDescent="0.3">
      <c r="A119" s="19" t="s">
        <v>198</v>
      </c>
      <c r="B119" s="20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22</v>
      </c>
      <c r="F119" s="19" t="s">
        <v>166</v>
      </c>
      <c r="G119" s="22" t="s">
        <v>65</v>
      </c>
      <c r="H119" s="21">
        <v>0</v>
      </c>
      <c r="I119" s="21">
        <v>0</v>
      </c>
      <c r="J119" s="21">
        <v>0</v>
      </c>
      <c r="K119" s="21">
        <v>6272.64</v>
      </c>
      <c r="L119" s="21">
        <v>6272.64</v>
      </c>
      <c r="M119" s="21">
        <v>5112.12</v>
      </c>
      <c r="N119" s="21">
        <v>5112.12</v>
      </c>
    </row>
    <row r="120" spans="1:14" x14ac:dyDescent="0.3">
      <c r="A120" s="19" t="s">
        <v>198</v>
      </c>
      <c r="B120" s="20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22</v>
      </c>
      <c r="F120" s="19" t="s">
        <v>168</v>
      </c>
      <c r="G120" s="22" t="s">
        <v>38</v>
      </c>
      <c r="H120" s="21">
        <v>17000</v>
      </c>
      <c r="I120" s="21">
        <v>0</v>
      </c>
      <c r="J120" s="21">
        <v>17000</v>
      </c>
      <c r="K120" s="21">
        <v>11495</v>
      </c>
      <c r="L120" s="21">
        <v>11495</v>
      </c>
      <c r="M120" s="21">
        <v>10457.6</v>
      </c>
      <c r="N120" s="21">
        <v>1320.96</v>
      </c>
    </row>
    <row r="121" spans="1:14" x14ac:dyDescent="0.3">
      <c r="A121" s="19" t="s">
        <v>198</v>
      </c>
      <c r="B121" s="20">
        <v>3331</v>
      </c>
      <c r="C121" s="2" t="str">
        <f>VLOOKUP(B121,Hoja2!B:C,2,FALSE)</f>
        <v>MUSEOS Y ARTES PLÁSTICAS</v>
      </c>
      <c r="D121" s="3" t="str">
        <f t="shared" si="2"/>
        <v>2</v>
      </c>
      <c r="E121" s="3" t="str">
        <f t="shared" si="3"/>
        <v>22</v>
      </c>
      <c r="F121" s="19" t="s">
        <v>169</v>
      </c>
      <c r="G121" s="22" t="s">
        <v>45</v>
      </c>
      <c r="H121" s="21">
        <v>444000</v>
      </c>
      <c r="I121" s="21">
        <v>0</v>
      </c>
      <c r="J121" s="21">
        <v>444000</v>
      </c>
      <c r="K121" s="21">
        <v>423066.02</v>
      </c>
      <c r="L121" s="21">
        <v>423066.02</v>
      </c>
      <c r="M121" s="21">
        <v>322096.93</v>
      </c>
      <c r="N121" s="21">
        <v>303478.33</v>
      </c>
    </row>
    <row r="122" spans="1:14" x14ac:dyDescent="0.3">
      <c r="A122" s="19" t="s">
        <v>198</v>
      </c>
      <c r="B122" s="20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23</v>
      </c>
      <c r="F122" s="19" t="s">
        <v>170</v>
      </c>
      <c r="G122" s="22" t="s">
        <v>33</v>
      </c>
      <c r="H122" s="21">
        <v>500</v>
      </c>
      <c r="I122" s="21">
        <v>0</v>
      </c>
      <c r="J122" s="21">
        <v>500</v>
      </c>
      <c r="K122" s="21">
        <v>0</v>
      </c>
      <c r="L122" s="21">
        <v>0</v>
      </c>
      <c r="M122" s="21">
        <v>0</v>
      </c>
      <c r="N122" s="21">
        <v>0</v>
      </c>
    </row>
    <row r="123" spans="1:14" x14ac:dyDescent="0.3">
      <c r="A123" s="19" t="s">
        <v>198</v>
      </c>
      <c r="B123" s="20">
        <v>3331</v>
      </c>
      <c r="C123" s="2" t="str">
        <f>VLOOKUP(B123,Hoja2!B:C,2,FALSE)</f>
        <v>MUSEOS Y ARTES PLÁSTICAS</v>
      </c>
      <c r="D123" s="3" t="str">
        <f t="shared" si="2"/>
        <v>2</v>
      </c>
      <c r="E123" s="3" t="str">
        <f t="shared" si="3"/>
        <v>23</v>
      </c>
      <c r="F123" s="19" t="s">
        <v>171</v>
      </c>
      <c r="G123" s="22" t="s">
        <v>31</v>
      </c>
      <c r="H123" s="21">
        <v>500</v>
      </c>
      <c r="I123" s="21">
        <v>0</v>
      </c>
      <c r="J123" s="21">
        <v>500</v>
      </c>
      <c r="K123" s="21">
        <v>0</v>
      </c>
      <c r="L123" s="21">
        <v>0</v>
      </c>
      <c r="M123" s="21">
        <v>0</v>
      </c>
      <c r="N123" s="21">
        <v>0</v>
      </c>
    </row>
    <row r="124" spans="1:14" x14ac:dyDescent="0.3">
      <c r="A124" s="19" t="s">
        <v>198</v>
      </c>
      <c r="B124" s="20">
        <v>3331</v>
      </c>
      <c r="C124" s="2" t="str">
        <f>VLOOKUP(B124,Hoja2!B:C,2,FALSE)</f>
        <v>MUSEOS Y ARTES PLÁSTICAS</v>
      </c>
      <c r="D124" s="3" t="str">
        <f t="shared" si="2"/>
        <v>6</v>
      </c>
      <c r="E124" s="3" t="str">
        <f t="shared" si="3"/>
        <v>62</v>
      </c>
      <c r="F124" s="19" t="s">
        <v>183</v>
      </c>
      <c r="G124" s="22" t="s">
        <v>56</v>
      </c>
      <c r="H124" s="21">
        <v>0</v>
      </c>
      <c r="I124" s="21">
        <v>0</v>
      </c>
      <c r="J124" s="21">
        <v>0</v>
      </c>
      <c r="K124" s="21">
        <v>9653.11</v>
      </c>
      <c r="L124" s="21">
        <v>9653.11</v>
      </c>
      <c r="M124" s="21">
        <v>8781.9500000000007</v>
      </c>
      <c r="N124" s="21">
        <v>5030.66</v>
      </c>
    </row>
    <row r="125" spans="1:14" x14ac:dyDescent="0.3">
      <c r="A125" s="19" t="s">
        <v>198</v>
      </c>
      <c r="B125" s="20">
        <v>3331</v>
      </c>
      <c r="C125" s="2" t="str">
        <f>VLOOKUP(B125,Hoja2!B:C,2,FALSE)</f>
        <v>MUSEOS Y ARTES PLÁSTICAS</v>
      </c>
      <c r="D125" s="3" t="str">
        <f t="shared" si="2"/>
        <v>6</v>
      </c>
      <c r="E125" s="3" t="str">
        <f t="shared" si="3"/>
        <v>63</v>
      </c>
      <c r="F125" s="19" t="s">
        <v>174</v>
      </c>
      <c r="G125" s="22" t="s">
        <v>193</v>
      </c>
      <c r="H125" s="21">
        <v>6000</v>
      </c>
      <c r="I125" s="21">
        <v>130000</v>
      </c>
      <c r="J125" s="21">
        <v>136000</v>
      </c>
      <c r="K125" s="21">
        <v>26760.54</v>
      </c>
      <c r="L125" s="21">
        <v>26760.36</v>
      </c>
      <c r="M125" s="21">
        <v>16311.35</v>
      </c>
      <c r="N125" s="21">
        <v>0</v>
      </c>
    </row>
    <row r="126" spans="1:14" x14ac:dyDescent="0.3">
      <c r="A126" s="19" t="s">
        <v>198</v>
      </c>
      <c r="B126" s="20">
        <v>3331</v>
      </c>
      <c r="C126" s="2" t="str">
        <f>VLOOKUP(B126,Hoja2!B:C,2,FALSE)</f>
        <v>MUSEOS Y ARTES PLÁSTICAS</v>
      </c>
      <c r="D126" s="3" t="str">
        <f t="shared" si="2"/>
        <v>6</v>
      </c>
      <c r="E126" s="3" t="str">
        <f t="shared" si="3"/>
        <v>63</v>
      </c>
      <c r="F126" s="19" t="s">
        <v>121</v>
      </c>
      <c r="G126" s="22" t="s">
        <v>192</v>
      </c>
      <c r="H126" s="21">
        <v>0</v>
      </c>
      <c r="I126" s="21">
        <v>0</v>
      </c>
      <c r="J126" s="21">
        <v>0</v>
      </c>
      <c r="K126" s="21">
        <v>52531.65</v>
      </c>
      <c r="L126" s="21">
        <v>52531.65</v>
      </c>
      <c r="M126" s="21">
        <v>47781.86</v>
      </c>
      <c r="N126" s="21">
        <v>3960.68</v>
      </c>
    </row>
    <row r="127" spans="1:14" x14ac:dyDescent="0.3">
      <c r="A127" s="19" t="s">
        <v>198</v>
      </c>
      <c r="B127" s="20">
        <v>3331</v>
      </c>
      <c r="C127" s="2" t="str">
        <f>VLOOKUP(B127,Hoja2!B:C,2,FALSE)</f>
        <v>MUSEOS Y ARTES PLÁSTICAS</v>
      </c>
      <c r="D127" s="3" t="str">
        <f t="shared" si="2"/>
        <v>6</v>
      </c>
      <c r="E127" s="3" t="str">
        <f t="shared" si="3"/>
        <v>63</v>
      </c>
      <c r="F127" s="19" t="s">
        <v>201</v>
      </c>
      <c r="G127" s="22" t="s">
        <v>74</v>
      </c>
      <c r="H127" s="21">
        <v>0</v>
      </c>
      <c r="I127" s="21">
        <v>0</v>
      </c>
      <c r="J127" s="21">
        <v>0</v>
      </c>
      <c r="K127" s="21">
        <v>4307.6000000000004</v>
      </c>
      <c r="L127" s="21">
        <v>4307.6000000000004</v>
      </c>
      <c r="M127" s="21">
        <v>3918.85</v>
      </c>
      <c r="N127" s="21">
        <v>3918.85</v>
      </c>
    </row>
    <row r="128" spans="1:14" x14ac:dyDescent="0.3">
      <c r="A128" s="19" t="s">
        <v>198</v>
      </c>
      <c r="B128" s="20">
        <v>3331</v>
      </c>
      <c r="C128" s="2" t="str">
        <f>VLOOKUP(B128,Hoja2!B:C,2,FALSE)</f>
        <v>MUSEOS Y ARTES PLÁSTICAS</v>
      </c>
      <c r="D128" s="3" t="str">
        <f t="shared" si="2"/>
        <v>6</v>
      </c>
      <c r="E128" s="3" t="str">
        <f t="shared" si="3"/>
        <v>63</v>
      </c>
      <c r="F128" s="19" t="s">
        <v>175</v>
      </c>
      <c r="G128" s="22" t="s">
        <v>69</v>
      </c>
      <c r="H128" s="21">
        <v>0</v>
      </c>
      <c r="I128" s="21">
        <v>0</v>
      </c>
      <c r="J128" s="21">
        <v>0</v>
      </c>
      <c r="K128" s="21">
        <v>7800.7</v>
      </c>
      <c r="L128" s="21">
        <v>7800.7</v>
      </c>
      <c r="M128" s="21">
        <v>7096.7</v>
      </c>
      <c r="N128" s="21">
        <v>0</v>
      </c>
    </row>
    <row r="129" spans="1:14" x14ac:dyDescent="0.3">
      <c r="A129" s="19" t="s">
        <v>198</v>
      </c>
      <c r="B129" s="20">
        <v>3332</v>
      </c>
      <c r="C129" s="2" t="str">
        <f>VLOOKUP(B129,Hoja2!B:C,2,FALSE)</f>
        <v>PATIO HERRERIANO</v>
      </c>
      <c r="D129" s="3" t="str">
        <f t="shared" ref="D129:D192" si="4">LEFT(F129,1)</f>
        <v>1</v>
      </c>
      <c r="E129" s="3" t="str">
        <f t="shared" ref="E129:E192" si="5">LEFT(F129,2)</f>
        <v>13</v>
      </c>
      <c r="F129" s="19" t="s">
        <v>130</v>
      </c>
      <c r="G129" s="22" t="s">
        <v>32</v>
      </c>
      <c r="H129" s="21">
        <v>112780</v>
      </c>
      <c r="I129" s="21">
        <v>0</v>
      </c>
      <c r="J129" s="21">
        <v>112780</v>
      </c>
      <c r="K129" s="21">
        <v>133000</v>
      </c>
      <c r="L129" s="21">
        <v>133000</v>
      </c>
      <c r="M129" s="21">
        <v>120239.43</v>
      </c>
      <c r="N129" s="21">
        <v>120239.43</v>
      </c>
    </row>
    <row r="130" spans="1:14" x14ac:dyDescent="0.3">
      <c r="A130" s="19" t="s">
        <v>198</v>
      </c>
      <c r="B130" s="20">
        <v>3332</v>
      </c>
      <c r="C130" s="2" t="str">
        <f>VLOOKUP(B130,Hoja2!B:C,2,FALSE)</f>
        <v>PATIO HERRERIANO</v>
      </c>
      <c r="D130" s="3" t="str">
        <f t="shared" si="4"/>
        <v>1</v>
      </c>
      <c r="E130" s="3" t="str">
        <f t="shared" si="5"/>
        <v>13</v>
      </c>
      <c r="F130" s="19" t="s">
        <v>131</v>
      </c>
      <c r="G130" s="22" t="s">
        <v>46</v>
      </c>
      <c r="H130" s="21">
        <v>111875</v>
      </c>
      <c r="I130" s="21">
        <v>0</v>
      </c>
      <c r="J130" s="21">
        <v>111875</v>
      </c>
      <c r="K130" s="21">
        <v>106000</v>
      </c>
      <c r="L130" s="21">
        <v>106000</v>
      </c>
      <c r="M130" s="21">
        <v>97415.18</v>
      </c>
      <c r="N130" s="21">
        <v>97415.18</v>
      </c>
    </row>
    <row r="131" spans="1:14" x14ac:dyDescent="0.3">
      <c r="A131" s="19" t="s">
        <v>198</v>
      </c>
      <c r="B131" s="20">
        <v>3332</v>
      </c>
      <c r="C131" s="2" t="str">
        <f>VLOOKUP(B131,Hoja2!B:C,2,FALSE)</f>
        <v>PATIO HERRERIANO</v>
      </c>
      <c r="D131" s="3" t="str">
        <f t="shared" si="4"/>
        <v>1</v>
      </c>
      <c r="E131" s="3" t="str">
        <f t="shared" si="5"/>
        <v>13</v>
      </c>
      <c r="F131" s="19" t="s">
        <v>132</v>
      </c>
      <c r="G131" s="22" t="s">
        <v>59</v>
      </c>
      <c r="H131" s="21">
        <v>72030</v>
      </c>
      <c r="I131" s="21">
        <v>0</v>
      </c>
      <c r="J131" s="21">
        <v>72030</v>
      </c>
      <c r="K131" s="21">
        <v>0</v>
      </c>
      <c r="L131" s="21">
        <v>0</v>
      </c>
      <c r="M131" s="21">
        <v>0</v>
      </c>
      <c r="N131" s="21">
        <v>0</v>
      </c>
    </row>
    <row r="132" spans="1:14" x14ac:dyDescent="0.3">
      <c r="A132" s="19" t="s">
        <v>198</v>
      </c>
      <c r="B132" s="20">
        <v>3332</v>
      </c>
      <c r="C132" s="2" t="str">
        <f>VLOOKUP(B132,Hoja2!B:C,2,FALSE)</f>
        <v>PATIO HERRERIANO</v>
      </c>
      <c r="D132" s="3" t="str">
        <f t="shared" si="4"/>
        <v>1</v>
      </c>
      <c r="E132" s="3" t="str">
        <f t="shared" si="5"/>
        <v>15</v>
      </c>
      <c r="F132" s="19" t="s">
        <v>133</v>
      </c>
      <c r="G132" s="22" t="s">
        <v>80</v>
      </c>
      <c r="H132" s="21">
        <v>0</v>
      </c>
      <c r="I132" s="21">
        <v>0</v>
      </c>
      <c r="J132" s="21">
        <v>0</v>
      </c>
      <c r="K132" s="21">
        <v>1125</v>
      </c>
      <c r="L132" s="21">
        <v>1125</v>
      </c>
      <c r="M132" s="21">
        <v>1125</v>
      </c>
      <c r="N132" s="21">
        <v>1125</v>
      </c>
    </row>
    <row r="133" spans="1:14" x14ac:dyDescent="0.3">
      <c r="A133" s="19" t="s">
        <v>198</v>
      </c>
      <c r="B133" s="20">
        <v>3332</v>
      </c>
      <c r="C133" s="2" t="str">
        <f>VLOOKUP(B133,Hoja2!B:C,2,FALSE)</f>
        <v>PATIO HERRERIANO</v>
      </c>
      <c r="D133" s="3" t="str">
        <f t="shared" si="4"/>
        <v>2</v>
      </c>
      <c r="E133" s="3" t="str">
        <f t="shared" si="5"/>
        <v>20</v>
      </c>
      <c r="F133" s="19" t="s">
        <v>139</v>
      </c>
      <c r="G133" s="22" t="s">
        <v>43</v>
      </c>
      <c r="H133" s="21">
        <v>3000</v>
      </c>
      <c r="I133" s="21">
        <v>0</v>
      </c>
      <c r="J133" s="21">
        <v>3000</v>
      </c>
      <c r="K133" s="21">
        <v>2770.03</v>
      </c>
      <c r="L133" s="21">
        <v>2770.03</v>
      </c>
      <c r="M133" s="21">
        <v>2384.46</v>
      </c>
      <c r="N133" s="21">
        <v>2384.46</v>
      </c>
    </row>
    <row r="134" spans="1:14" x14ac:dyDescent="0.3">
      <c r="A134" s="19" t="s">
        <v>198</v>
      </c>
      <c r="B134" s="20">
        <v>3332</v>
      </c>
      <c r="C134" s="2" t="str">
        <f>VLOOKUP(B134,Hoja2!B:C,2,FALSE)</f>
        <v>PATIO HERRERIANO</v>
      </c>
      <c r="D134" s="3" t="str">
        <f t="shared" si="4"/>
        <v>2</v>
      </c>
      <c r="E134" s="3" t="str">
        <f t="shared" si="5"/>
        <v>20</v>
      </c>
      <c r="F134" s="19" t="s">
        <v>141</v>
      </c>
      <c r="G134" s="22" t="s">
        <v>92</v>
      </c>
      <c r="H134" s="21">
        <v>100</v>
      </c>
      <c r="I134" s="21">
        <v>0</v>
      </c>
      <c r="J134" s="21">
        <v>100</v>
      </c>
      <c r="K134" s="21">
        <v>2966.6</v>
      </c>
      <c r="L134" s="21">
        <v>2966.6</v>
      </c>
      <c r="M134" s="21">
        <v>2272.09</v>
      </c>
      <c r="N134" s="21">
        <v>2272.09</v>
      </c>
    </row>
    <row r="135" spans="1:14" x14ac:dyDescent="0.3">
      <c r="A135" s="19" t="s">
        <v>198</v>
      </c>
      <c r="B135" s="20">
        <v>3332</v>
      </c>
      <c r="C135" s="2" t="str">
        <f>VLOOKUP(B135,Hoja2!B:C,2,FALSE)</f>
        <v>PATIO HERRERIANO</v>
      </c>
      <c r="D135" s="3" t="str">
        <f t="shared" si="4"/>
        <v>2</v>
      </c>
      <c r="E135" s="3" t="str">
        <f t="shared" si="5"/>
        <v>21</v>
      </c>
      <c r="F135" s="19" t="s">
        <v>142</v>
      </c>
      <c r="G135" s="22" t="s">
        <v>63</v>
      </c>
      <c r="H135" s="21">
        <v>2000</v>
      </c>
      <c r="I135" s="21">
        <v>55000</v>
      </c>
      <c r="J135" s="21">
        <v>57000</v>
      </c>
      <c r="K135" s="21">
        <v>3690.5</v>
      </c>
      <c r="L135" s="21">
        <v>3690.5</v>
      </c>
      <c r="M135" s="21">
        <v>2998.63</v>
      </c>
      <c r="N135" s="21">
        <v>1241.0899999999999</v>
      </c>
    </row>
    <row r="136" spans="1:14" x14ac:dyDescent="0.3">
      <c r="A136" s="19" t="s">
        <v>198</v>
      </c>
      <c r="B136" s="20">
        <v>3332</v>
      </c>
      <c r="C136" s="2" t="str">
        <f>VLOOKUP(B136,Hoja2!B:C,2,FALSE)</f>
        <v>PATIO HERRERIANO</v>
      </c>
      <c r="D136" s="3" t="str">
        <f t="shared" si="4"/>
        <v>2</v>
      </c>
      <c r="E136" s="3" t="str">
        <f t="shared" si="5"/>
        <v>21</v>
      </c>
      <c r="F136" s="19" t="s">
        <v>143</v>
      </c>
      <c r="G136" s="22" t="s">
        <v>41</v>
      </c>
      <c r="H136" s="21">
        <v>63490</v>
      </c>
      <c r="I136" s="21">
        <v>0</v>
      </c>
      <c r="J136" s="21">
        <v>63490</v>
      </c>
      <c r="K136" s="21">
        <v>105724.43</v>
      </c>
      <c r="L136" s="21">
        <v>105724.43</v>
      </c>
      <c r="M136" s="21">
        <v>88479.4</v>
      </c>
      <c r="N136" s="21">
        <v>71813.69</v>
      </c>
    </row>
    <row r="137" spans="1:14" x14ac:dyDescent="0.3">
      <c r="A137" s="19" t="s">
        <v>198</v>
      </c>
      <c r="B137" s="20">
        <v>3332</v>
      </c>
      <c r="C137" s="2" t="str">
        <f>VLOOKUP(B137,Hoja2!B:C,2,FALSE)</f>
        <v>PATIO HERRERIANO</v>
      </c>
      <c r="D137" s="3" t="str">
        <f t="shared" si="4"/>
        <v>2</v>
      </c>
      <c r="E137" s="3" t="str">
        <f t="shared" si="5"/>
        <v>21</v>
      </c>
      <c r="F137" s="19" t="s">
        <v>146</v>
      </c>
      <c r="G137" s="22" t="s">
        <v>69</v>
      </c>
      <c r="H137" s="21">
        <v>2000</v>
      </c>
      <c r="I137" s="21">
        <v>0</v>
      </c>
      <c r="J137" s="21">
        <v>2000</v>
      </c>
      <c r="K137" s="21">
        <v>0</v>
      </c>
      <c r="L137" s="21">
        <v>0</v>
      </c>
      <c r="M137" s="21">
        <v>0</v>
      </c>
      <c r="N137" s="21">
        <v>0</v>
      </c>
    </row>
    <row r="138" spans="1:14" x14ac:dyDescent="0.3">
      <c r="A138" s="19" t="s">
        <v>198</v>
      </c>
      <c r="B138" s="20">
        <v>3332</v>
      </c>
      <c r="C138" s="2" t="str">
        <f>VLOOKUP(B138,Hoja2!B:C,2,FALSE)</f>
        <v>PATIO HERRERIANO</v>
      </c>
      <c r="D138" s="3" t="str">
        <f t="shared" si="4"/>
        <v>2</v>
      </c>
      <c r="E138" s="3" t="str">
        <f t="shared" si="5"/>
        <v>22</v>
      </c>
      <c r="F138" s="19" t="s">
        <v>147</v>
      </c>
      <c r="G138" s="22" t="s">
        <v>40</v>
      </c>
      <c r="H138" s="21">
        <v>7000</v>
      </c>
      <c r="I138" s="21">
        <v>0</v>
      </c>
      <c r="J138" s="21">
        <v>7000</v>
      </c>
      <c r="K138" s="21">
        <v>2921.75</v>
      </c>
      <c r="L138" s="21">
        <v>2921.75</v>
      </c>
      <c r="M138" s="21">
        <v>1575.41</v>
      </c>
      <c r="N138" s="21">
        <v>1449.75</v>
      </c>
    </row>
    <row r="139" spans="1:14" x14ac:dyDescent="0.3">
      <c r="A139" s="19" t="s">
        <v>198</v>
      </c>
      <c r="B139" s="20">
        <v>3332</v>
      </c>
      <c r="C139" s="2" t="str">
        <f>VLOOKUP(B139,Hoja2!B:C,2,FALSE)</f>
        <v>PATIO HERRERIANO</v>
      </c>
      <c r="D139" s="3" t="str">
        <f t="shared" si="4"/>
        <v>2</v>
      </c>
      <c r="E139" s="3" t="str">
        <f t="shared" si="5"/>
        <v>22</v>
      </c>
      <c r="F139" s="19" t="s">
        <v>148</v>
      </c>
      <c r="G139" s="22" t="s">
        <v>34</v>
      </c>
      <c r="H139" s="21">
        <v>4000</v>
      </c>
      <c r="I139" s="21">
        <v>0</v>
      </c>
      <c r="J139" s="21">
        <v>4000</v>
      </c>
      <c r="K139" s="21">
        <v>12725.49</v>
      </c>
      <c r="L139" s="21">
        <v>12725.49</v>
      </c>
      <c r="M139" s="21">
        <v>10514.81</v>
      </c>
      <c r="N139" s="21">
        <v>9444.85</v>
      </c>
    </row>
    <row r="140" spans="1:14" x14ac:dyDescent="0.3">
      <c r="A140" s="19" t="s">
        <v>198</v>
      </c>
      <c r="B140" s="20">
        <v>3332</v>
      </c>
      <c r="C140" s="2" t="str">
        <f>VLOOKUP(B140,Hoja2!B:C,2,FALSE)</f>
        <v>PATIO HERRERIANO</v>
      </c>
      <c r="D140" s="3" t="str">
        <f t="shared" si="4"/>
        <v>2</v>
      </c>
      <c r="E140" s="3" t="str">
        <f t="shared" si="5"/>
        <v>22</v>
      </c>
      <c r="F140" s="19" t="s">
        <v>149</v>
      </c>
      <c r="G140" s="22" t="s">
        <v>67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</row>
    <row r="141" spans="1:14" x14ac:dyDescent="0.3">
      <c r="A141" s="19" t="s">
        <v>198</v>
      </c>
      <c r="B141" s="20">
        <v>3332</v>
      </c>
      <c r="C141" s="2" t="str">
        <f>VLOOKUP(B141,Hoja2!B:C,2,FALSE)</f>
        <v>PATIO HERRERIANO</v>
      </c>
      <c r="D141" s="3" t="str">
        <f t="shared" si="4"/>
        <v>2</v>
      </c>
      <c r="E141" s="3" t="str">
        <f t="shared" si="5"/>
        <v>22</v>
      </c>
      <c r="F141" s="19" t="s">
        <v>150</v>
      </c>
      <c r="G141" s="22" t="s">
        <v>57</v>
      </c>
      <c r="H141" s="21">
        <v>100000</v>
      </c>
      <c r="I141" s="21">
        <v>0</v>
      </c>
      <c r="J141" s="21">
        <v>100000</v>
      </c>
      <c r="K141" s="21">
        <v>90000</v>
      </c>
      <c r="L141" s="21">
        <v>90000</v>
      </c>
      <c r="M141" s="21">
        <v>51362.01</v>
      </c>
      <c r="N141" s="21">
        <v>51362.01</v>
      </c>
    </row>
    <row r="142" spans="1:14" x14ac:dyDescent="0.3">
      <c r="A142" s="19" t="s">
        <v>198</v>
      </c>
      <c r="B142" s="20">
        <v>3332</v>
      </c>
      <c r="C142" s="2" t="str">
        <f>VLOOKUP(B142,Hoja2!B:C,2,FALSE)</f>
        <v>PATIO HERRERIANO</v>
      </c>
      <c r="D142" s="3" t="str">
        <f t="shared" si="4"/>
        <v>2</v>
      </c>
      <c r="E142" s="3" t="str">
        <f t="shared" si="5"/>
        <v>22</v>
      </c>
      <c r="F142" s="19" t="s">
        <v>151</v>
      </c>
      <c r="G142" s="22" t="s">
        <v>64</v>
      </c>
      <c r="H142" s="21">
        <v>35000</v>
      </c>
      <c r="I142" s="21">
        <v>0</v>
      </c>
      <c r="J142" s="21">
        <v>35000</v>
      </c>
      <c r="K142" s="21">
        <v>34100</v>
      </c>
      <c r="L142" s="21">
        <v>34100</v>
      </c>
      <c r="M142" s="21">
        <v>22536.3</v>
      </c>
      <c r="N142" s="21">
        <v>16584.27</v>
      </c>
    </row>
    <row r="143" spans="1:14" x14ac:dyDescent="0.3">
      <c r="A143" s="19" t="s">
        <v>198</v>
      </c>
      <c r="B143" s="20">
        <v>3332</v>
      </c>
      <c r="C143" s="2" t="str">
        <f>VLOOKUP(B143,Hoja2!B:C,2,FALSE)</f>
        <v>PATIO HERRERIANO</v>
      </c>
      <c r="D143" s="3" t="str">
        <f t="shared" si="4"/>
        <v>2</v>
      </c>
      <c r="E143" s="3" t="str">
        <f t="shared" si="5"/>
        <v>22</v>
      </c>
      <c r="F143" s="19" t="s">
        <v>155</v>
      </c>
      <c r="G143" s="22" t="s">
        <v>50</v>
      </c>
      <c r="H143" s="21">
        <v>5000</v>
      </c>
      <c r="I143" s="21">
        <v>0</v>
      </c>
      <c r="J143" s="21">
        <v>5000</v>
      </c>
      <c r="K143" s="21">
        <v>17492.55</v>
      </c>
      <c r="L143" s="21">
        <v>17492.55</v>
      </c>
      <c r="M143" s="21">
        <v>13077.32</v>
      </c>
      <c r="N143" s="21">
        <v>12281.3</v>
      </c>
    </row>
    <row r="144" spans="1:14" x14ac:dyDescent="0.3">
      <c r="A144" s="19" t="s">
        <v>198</v>
      </c>
      <c r="B144" s="20">
        <v>3332</v>
      </c>
      <c r="C144" s="2" t="str">
        <f>VLOOKUP(B144,Hoja2!B:C,2,FALSE)</f>
        <v>PATIO HERRERIANO</v>
      </c>
      <c r="D144" s="3" t="str">
        <f t="shared" si="4"/>
        <v>2</v>
      </c>
      <c r="E144" s="3" t="str">
        <f t="shared" si="5"/>
        <v>22</v>
      </c>
      <c r="F144" s="19" t="s">
        <v>156</v>
      </c>
      <c r="G144" s="22" t="s">
        <v>70</v>
      </c>
      <c r="H144" s="21">
        <v>9000</v>
      </c>
      <c r="I144" s="21">
        <v>0</v>
      </c>
      <c r="J144" s="21">
        <v>9000</v>
      </c>
      <c r="K144" s="21">
        <v>8242.68</v>
      </c>
      <c r="L144" s="21">
        <v>8242.68</v>
      </c>
      <c r="M144" s="21">
        <v>7498.77</v>
      </c>
      <c r="N144" s="21">
        <v>7165.37</v>
      </c>
    </row>
    <row r="145" spans="1:14" x14ac:dyDescent="0.3">
      <c r="A145" s="19" t="s">
        <v>198</v>
      </c>
      <c r="B145" s="20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22</v>
      </c>
      <c r="F145" s="19" t="s">
        <v>157</v>
      </c>
      <c r="G145" s="22" t="s">
        <v>71</v>
      </c>
      <c r="H145" s="21">
        <v>2000</v>
      </c>
      <c r="I145" s="21">
        <v>0</v>
      </c>
      <c r="J145" s="21">
        <v>2000</v>
      </c>
      <c r="K145" s="21">
        <v>1815</v>
      </c>
      <c r="L145" s="21">
        <v>1815</v>
      </c>
      <c r="M145" s="21">
        <v>140.07</v>
      </c>
      <c r="N145" s="21">
        <v>128.41</v>
      </c>
    </row>
    <row r="146" spans="1:14" x14ac:dyDescent="0.3">
      <c r="A146" s="19" t="s">
        <v>198</v>
      </c>
      <c r="B146" s="20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22</v>
      </c>
      <c r="F146" s="19" t="s">
        <v>158</v>
      </c>
      <c r="G146" s="22" t="s">
        <v>88</v>
      </c>
      <c r="H146" s="21">
        <v>1200</v>
      </c>
      <c r="I146" s="21">
        <v>0</v>
      </c>
      <c r="J146" s="21">
        <v>1200</v>
      </c>
      <c r="K146" s="21">
        <v>2636.54</v>
      </c>
      <c r="L146" s="21">
        <v>2636.54</v>
      </c>
      <c r="M146" s="21">
        <v>1935.67</v>
      </c>
      <c r="N146" s="21">
        <v>1935.67</v>
      </c>
    </row>
    <row r="147" spans="1:14" x14ac:dyDescent="0.3">
      <c r="A147" s="19" t="s">
        <v>198</v>
      </c>
      <c r="B147" s="20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22</v>
      </c>
      <c r="F147" s="19" t="s">
        <v>159</v>
      </c>
      <c r="G147" s="22" t="s">
        <v>37</v>
      </c>
      <c r="H147" s="21">
        <v>50000</v>
      </c>
      <c r="I147" s="21">
        <v>0</v>
      </c>
      <c r="J147" s="21">
        <v>50000</v>
      </c>
      <c r="K147" s="21">
        <v>88196.59</v>
      </c>
      <c r="L147" s="21">
        <v>88196.59</v>
      </c>
      <c r="M147" s="21">
        <v>79498.94</v>
      </c>
      <c r="N147" s="21">
        <v>79498.94</v>
      </c>
    </row>
    <row r="148" spans="1:14" x14ac:dyDescent="0.3">
      <c r="A148" s="19" t="s">
        <v>198</v>
      </c>
      <c r="B148" s="20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22</v>
      </c>
      <c r="F148" s="19" t="s">
        <v>160</v>
      </c>
      <c r="G148" s="22" t="s">
        <v>75</v>
      </c>
      <c r="H148" s="21">
        <v>35000</v>
      </c>
      <c r="I148" s="21">
        <v>0</v>
      </c>
      <c r="J148" s="21">
        <v>35000</v>
      </c>
      <c r="K148" s="21">
        <v>27117.360000000001</v>
      </c>
      <c r="L148" s="21">
        <v>27117.360000000001</v>
      </c>
      <c r="M148" s="21">
        <v>27117.360000000001</v>
      </c>
      <c r="N148" s="21">
        <v>26857.8</v>
      </c>
    </row>
    <row r="149" spans="1:14" x14ac:dyDescent="0.3">
      <c r="A149" s="19" t="s">
        <v>198</v>
      </c>
      <c r="B149" s="20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22</v>
      </c>
      <c r="F149" s="19" t="s">
        <v>161</v>
      </c>
      <c r="G149" s="22" t="s">
        <v>30</v>
      </c>
      <c r="H149" s="21">
        <v>2000</v>
      </c>
      <c r="I149" s="21">
        <v>0</v>
      </c>
      <c r="J149" s="21">
        <v>2000</v>
      </c>
      <c r="K149" s="21">
        <v>3881.59</v>
      </c>
      <c r="L149" s="21">
        <v>3881.59</v>
      </c>
      <c r="M149" s="21">
        <v>3881.59</v>
      </c>
      <c r="N149" s="21">
        <v>3881.59</v>
      </c>
    </row>
    <row r="150" spans="1:14" x14ac:dyDescent="0.3">
      <c r="A150" s="19" t="s">
        <v>198</v>
      </c>
      <c r="B150" s="20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19" t="s">
        <v>162</v>
      </c>
      <c r="G150" s="22" t="s">
        <v>51</v>
      </c>
      <c r="H150" s="21">
        <v>12000</v>
      </c>
      <c r="I150" s="21">
        <v>0</v>
      </c>
      <c r="J150" s="21">
        <v>12000</v>
      </c>
      <c r="K150" s="21">
        <v>0</v>
      </c>
      <c r="L150" s="21">
        <v>0</v>
      </c>
      <c r="M150" s="21">
        <v>0</v>
      </c>
      <c r="N150" s="21">
        <v>0</v>
      </c>
    </row>
    <row r="151" spans="1:14" x14ac:dyDescent="0.3">
      <c r="A151" s="19" t="s">
        <v>198</v>
      </c>
      <c r="B151" s="20">
        <v>3332</v>
      </c>
      <c r="C151" s="2" t="str">
        <f>VLOOKUP(B151,Hoja2!B:C,2,FALSE)</f>
        <v>PATIO HERRERIANO</v>
      </c>
      <c r="D151" s="3" t="str">
        <f t="shared" si="4"/>
        <v>2</v>
      </c>
      <c r="E151" s="3" t="str">
        <f t="shared" si="5"/>
        <v>22</v>
      </c>
      <c r="F151" s="19" t="s">
        <v>163</v>
      </c>
      <c r="G151" s="22" t="s">
        <v>118</v>
      </c>
      <c r="H151" s="21">
        <v>1300</v>
      </c>
      <c r="I151" s="21">
        <v>0</v>
      </c>
      <c r="J151" s="21">
        <v>1300</v>
      </c>
      <c r="K151" s="21">
        <v>25282.26</v>
      </c>
      <c r="L151" s="21">
        <v>25282.26</v>
      </c>
      <c r="M151" s="21">
        <v>25282.26</v>
      </c>
      <c r="N151" s="21">
        <v>25282.26</v>
      </c>
    </row>
    <row r="152" spans="1:14" x14ac:dyDescent="0.3">
      <c r="A152" s="19" t="s">
        <v>198</v>
      </c>
      <c r="B152" s="20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19" t="s">
        <v>181</v>
      </c>
      <c r="G152" s="22" t="s">
        <v>66</v>
      </c>
      <c r="H152" s="21">
        <v>125000</v>
      </c>
      <c r="I152" s="21">
        <v>0</v>
      </c>
      <c r="J152" s="21">
        <v>125000</v>
      </c>
      <c r="K152" s="21">
        <v>107931.67</v>
      </c>
      <c r="L152" s="21">
        <v>107931.67</v>
      </c>
      <c r="M152" s="21">
        <v>92126.99</v>
      </c>
      <c r="N152" s="21">
        <v>86674.19</v>
      </c>
    </row>
    <row r="153" spans="1:14" x14ac:dyDescent="0.3">
      <c r="A153" s="19" t="s">
        <v>198</v>
      </c>
      <c r="B153" s="20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19" t="s">
        <v>165</v>
      </c>
      <c r="G153" s="22" t="s">
        <v>47</v>
      </c>
      <c r="H153" s="21">
        <v>0</v>
      </c>
      <c r="I153" s="21">
        <v>0</v>
      </c>
      <c r="J153" s="21">
        <v>0</v>
      </c>
      <c r="K153" s="21">
        <v>39745.97</v>
      </c>
      <c r="L153" s="21">
        <v>39745.97</v>
      </c>
      <c r="M153" s="21">
        <v>25087.4</v>
      </c>
      <c r="N153" s="21">
        <v>22174.73</v>
      </c>
    </row>
    <row r="154" spans="1:14" x14ac:dyDescent="0.3">
      <c r="A154" s="19" t="s">
        <v>198</v>
      </c>
      <c r="B154" s="20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19" t="s">
        <v>166</v>
      </c>
      <c r="G154" s="22" t="s">
        <v>65</v>
      </c>
      <c r="H154" s="21">
        <v>75000</v>
      </c>
      <c r="I154" s="21">
        <v>65000</v>
      </c>
      <c r="J154" s="21">
        <v>140000</v>
      </c>
      <c r="K154" s="21">
        <v>75750.95</v>
      </c>
      <c r="L154" s="21">
        <v>75750.95</v>
      </c>
      <c r="M154" s="21">
        <v>68813.279999999999</v>
      </c>
      <c r="N154" s="21">
        <v>62907.68</v>
      </c>
    </row>
    <row r="155" spans="1:14" x14ac:dyDescent="0.3">
      <c r="A155" s="19" t="s">
        <v>198</v>
      </c>
      <c r="B155" s="20">
        <v>3332</v>
      </c>
      <c r="C155" s="2" t="str">
        <f>VLOOKUP(B155,Hoja2!B:C,2,FALSE)</f>
        <v>PATIO HERRERIANO</v>
      </c>
      <c r="D155" s="3" t="str">
        <f t="shared" si="4"/>
        <v>2</v>
      </c>
      <c r="E155" s="3" t="str">
        <f t="shared" si="5"/>
        <v>22</v>
      </c>
      <c r="F155" s="19" t="s">
        <v>167</v>
      </c>
      <c r="G155" s="22" t="s">
        <v>68</v>
      </c>
      <c r="H155" s="21">
        <v>327000</v>
      </c>
      <c r="I155" s="21">
        <v>0</v>
      </c>
      <c r="J155" s="21">
        <v>327000</v>
      </c>
      <c r="K155" s="21">
        <v>341270.38</v>
      </c>
      <c r="L155" s="21">
        <v>331948.90999999997</v>
      </c>
      <c r="M155" s="21">
        <v>313494.18</v>
      </c>
      <c r="N155" s="21">
        <v>288315.65999999997</v>
      </c>
    </row>
    <row r="156" spans="1:14" x14ac:dyDescent="0.3">
      <c r="A156" s="19" t="s">
        <v>198</v>
      </c>
      <c r="B156" s="20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19" t="s">
        <v>168</v>
      </c>
      <c r="G156" s="22" t="s">
        <v>38</v>
      </c>
      <c r="H156" s="21">
        <v>29000</v>
      </c>
      <c r="I156" s="21">
        <v>0</v>
      </c>
      <c r="J156" s="21">
        <v>29000</v>
      </c>
      <c r="K156" s="21">
        <v>16850.13</v>
      </c>
      <c r="L156" s="21">
        <v>16850.13</v>
      </c>
      <c r="M156" s="21">
        <v>13531.58</v>
      </c>
      <c r="N156" s="21">
        <v>12871.1</v>
      </c>
    </row>
    <row r="157" spans="1:14" x14ac:dyDescent="0.3">
      <c r="A157" s="19" t="s">
        <v>198</v>
      </c>
      <c r="B157" s="20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19" t="s">
        <v>169</v>
      </c>
      <c r="G157" s="22" t="s">
        <v>45</v>
      </c>
      <c r="H157" s="21">
        <v>311583</v>
      </c>
      <c r="I157" s="21">
        <v>30000</v>
      </c>
      <c r="J157" s="21">
        <v>341583</v>
      </c>
      <c r="K157" s="21">
        <v>511730.73</v>
      </c>
      <c r="L157" s="21">
        <v>511730.73</v>
      </c>
      <c r="M157" s="21">
        <v>453097.12</v>
      </c>
      <c r="N157" s="21">
        <v>418644.32</v>
      </c>
    </row>
    <row r="158" spans="1:14" x14ac:dyDescent="0.3">
      <c r="A158" s="19" t="s">
        <v>198</v>
      </c>
      <c r="B158" s="20">
        <v>3332</v>
      </c>
      <c r="C158" s="2" t="str">
        <f>VLOOKUP(B158,Hoja2!B:C,2,FALSE)</f>
        <v>PATIO HERRERIANO</v>
      </c>
      <c r="D158" s="3" t="str">
        <f t="shared" si="4"/>
        <v>6</v>
      </c>
      <c r="E158" s="3" t="str">
        <f t="shared" si="5"/>
        <v>62</v>
      </c>
      <c r="F158" s="19" t="s">
        <v>183</v>
      </c>
      <c r="G158" s="22" t="s">
        <v>56</v>
      </c>
      <c r="H158" s="21">
        <v>5000</v>
      </c>
      <c r="I158" s="21">
        <v>0</v>
      </c>
      <c r="J158" s="21">
        <v>5000</v>
      </c>
      <c r="K158" s="21">
        <v>0</v>
      </c>
      <c r="L158" s="21">
        <v>0</v>
      </c>
      <c r="M158" s="21">
        <v>0</v>
      </c>
      <c r="N158" s="21">
        <v>0</v>
      </c>
    </row>
    <row r="159" spans="1:14" x14ac:dyDescent="0.3">
      <c r="A159" s="19" t="s">
        <v>198</v>
      </c>
      <c r="B159" s="20">
        <v>3332</v>
      </c>
      <c r="C159" s="2" t="str">
        <f>VLOOKUP(B159,Hoja2!B:C,2,FALSE)</f>
        <v>PATIO HERRERIANO</v>
      </c>
      <c r="D159" s="3" t="str">
        <f t="shared" si="4"/>
        <v>6</v>
      </c>
      <c r="E159" s="3" t="str">
        <f t="shared" si="5"/>
        <v>62</v>
      </c>
      <c r="F159" s="19" t="s">
        <v>173</v>
      </c>
      <c r="G159" s="22" t="s">
        <v>69</v>
      </c>
      <c r="H159" s="21">
        <v>5000</v>
      </c>
      <c r="I159" s="21">
        <v>0</v>
      </c>
      <c r="J159" s="21">
        <v>5000</v>
      </c>
      <c r="K159" s="21">
        <v>0</v>
      </c>
      <c r="L159" s="21">
        <v>0</v>
      </c>
      <c r="M159" s="21">
        <v>0</v>
      </c>
      <c r="N159" s="21">
        <v>0</v>
      </c>
    </row>
    <row r="160" spans="1:14" x14ac:dyDescent="0.3">
      <c r="A160" s="19" t="s">
        <v>198</v>
      </c>
      <c r="B160" s="20">
        <v>3332</v>
      </c>
      <c r="C160" s="2" t="str">
        <f>VLOOKUP(B160,Hoja2!B:C,2,FALSE)</f>
        <v>PATIO HERRERIANO</v>
      </c>
      <c r="D160" s="3" t="str">
        <f t="shared" si="4"/>
        <v>6</v>
      </c>
      <c r="E160" s="3" t="str">
        <f t="shared" si="5"/>
        <v>63</v>
      </c>
      <c r="F160" s="19" t="s">
        <v>174</v>
      </c>
      <c r="G160" s="22" t="s">
        <v>61</v>
      </c>
      <c r="H160" s="21">
        <v>10000</v>
      </c>
      <c r="I160" s="21">
        <v>160000</v>
      </c>
      <c r="J160" s="21">
        <v>170000</v>
      </c>
      <c r="K160" s="21">
        <v>14499.14</v>
      </c>
      <c r="L160" s="21">
        <v>14499.14</v>
      </c>
      <c r="M160" s="21">
        <v>13190.63</v>
      </c>
      <c r="N160" s="21">
        <v>0</v>
      </c>
    </row>
    <row r="161" spans="1:14" x14ac:dyDescent="0.3">
      <c r="A161" s="19" t="s">
        <v>198</v>
      </c>
      <c r="B161" s="20">
        <v>3332</v>
      </c>
      <c r="C161" s="2" t="str">
        <f>VLOOKUP(B161,Hoja2!B:C,2,FALSE)</f>
        <v>PATIO HERRERIANO</v>
      </c>
      <c r="D161" s="3" t="str">
        <f t="shared" si="4"/>
        <v>6</v>
      </c>
      <c r="E161" s="3" t="str">
        <f t="shared" si="5"/>
        <v>63</v>
      </c>
      <c r="F161" s="19" t="s">
        <v>121</v>
      </c>
      <c r="G161" s="22" t="s">
        <v>192</v>
      </c>
      <c r="H161" s="21">
        <v>0</v>
      </c>
      <c r="I161" s="21">
        <v>0</v>
      </c>
      <c r="J161" s="21">
        <v>0</v>
      </c>
      <c r="K161" s="21">
        <v>41744.81</v>
      </c>
      <c r="L161" s="21">
        <v>41744.81</v>
      </c>
      <c r="M161" s="21">
        <v>5367.43</v>
      </c>
      <c r="N161" s="21">
        <v>5367.43</v>
      </c>
    </row>
    <row r="162" spans="1:14" x14ac:dyDescent="0.3">
      <c r="A162" s="19" t="s">
        <v>198</v>
      </c>
      <c r="B162" s="20">
        <v>3332</v>
      </c>
      <c r="C162" s="2" t="str">
        <f>VLOOKUP(B162,Hoja2!B:C,2,FALSE)</f>
        <v>PATIO HERRERIANO</v>
      </c>
      <c r="D162" s="3" t="str">
        <f t="shared" si="4"/>
        <v>6</v>
      </c>
      <c r="E162" s="3" t="str">
        <f t="shared" si="5"/>
        <v>63</v>
      </c>
      <c r="F162" s="19" t="s">
        <v>175</v>
      </c>
      <c r="G162" s="22" t="s">
        <v>69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</row>
    <row r="163" spans="1:14" x14ac:dyDescent="0.3">
      <c r="A163" s="19" t="s">
        <v>198</v>
      </c>
      <c r="B163" s="20">
        <v>3332</v>
      </c>
      <c r="C163" s="2" t="str">
        <f>VLOOKUP(B163,Hoja2!B:C,2,FALSE)</f>
        <v>PATIO HERRERIANO</v>
      </c>
      <c r="D163" s="3" t="str">
        <f t="shared" si="4"/>
        <v>6</v>
      </c>
      <c r="E163" s="3" t="str">
        <f t="shared" si="5"/>
        <v>64</v>
      </c>
      <c r="F163" s="19" t="s">
        <v>184</v>
      </c>
      <c r="G163" s="22" t="s">
        <v>119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</row>
    <row r="164" spans="1:14" x14ac:dyDescent="0.3">
      <c r="A164" s="19" t="s">
        <v>198</v>
      </c>
      <c r="B164" s="20">
        <v>3332</v>
      </c>
      <c r="C164" s="2" t="str">
        <f>VLOOKUP(B164,Hoja2!B:C,2,FALSE)</f>
        <v>PATIO HERRERIANO</v>
      </c>
      <c r="D164" s="3" t="str">
        <f t="shared" si="4"/>
        <v>9</v>
      </c>
      <c r="E164" s="3" t="str">
        <f t="shared" si="5"/>
        <v>91</v>
      </c>
      <c r="F164" s="19" t="s">
        <v>185</v>
      </c>
      <c r="G164" s="22" t="s">
        <v>91</v>
      </c>
      <c r="H164" s="21">
        <v>10417</v>
      </c>
      <c r="I164" s="21">
        <v>0</v>
      </c>
      <c r="J164" s="21">
        <v>10417</v>
      </c>
      <c r="K164" s="21">
        <v>10416.67</v>
      </c>
      <c r="L164" s="21">
        <v>10416.67</v>
      </c>
      <c r="M164" s="21">
        <v>10416.67</v>
      </c>
      <c r="N164" s="21">
        <v>10416.67</v>
      </c>
    </row>
    <row r="165" spans="1:14" x14ac:dyDescent="0.3">
      <c r="A165" s="19" t="s">
        <v>198</v>
      </c>
      <c r="B165" s="20">
        <v>3333</v>
      </c>
      <c r="C165" s="2" t="str">
        <f>VLOOKUP(B165,Hoja2!B:C,2,FALSE)</f>
        <v>MUSEO DE LA CIENCIA</v>
      </c>
      <c r="D165" s="3" t="str">
        <f t="shared" si="4"/>
        <v>1</v>
      </c>
      <c r="E165" s="3" t="str">
        <f t="shared" si="5"/>
        <v>13</v>
      </c>
      <c r="F165" s="19" t="s">
        <v>130</v>
      </c>
      <c r="G165" s="22" t="s">
        <v>32</v>
      </c>
      <c r="H165" s="21">
        <v>105076</v>
      </c>
      <c r="I165" s="21">
        <v>0</v>
      </c>
      <c r="J165" s="21">
        <v>105076</v>
      </c>
      <c r="K165" s="21">
        <v>153500</v>
      </c>
      <c r="L165" s="21">
        <v>153500</v>
      </c>
      <c r="M165" s="21">
        <v>138101.74</v>
      </c>
      <c r="N165" s="21">
        <v>138101.74</v>
      </c>
    </row>
    <row r="166" spans="1:14" x14ac:dyDescent="0.3">
      <c r="A166" s="19" t="s">
        <v>198</v>
      </c>
      <c r="B166" s="20">
        <v>3333</v>
      </c>
      <c r="C166" s="2" t="str">
        <f>VLOOKUP(B166,Hoja2!B:C,2,FALSE)</f>
        <v>MUSEO DE LA CIENCIA</v>
      </c>
      <c r="D166" s="3" t="str">
        <f t="shared" si="4"/>
        <v>1</v>
      </c>
      <c r="E166" s="3" t="str">
        <f t="shared" si="5"/>
        <v>13</v>
      </c>
      <c r="F166" s="19" t="s">
        <v>131</v>
      </c>
      <c r="G166" s="22" t="s">
        <v>46</v>
      </c>
      <c r="H166" s="21">
        <v>100780</v>
      </c>
      <c r="I166" s="21">
        <v>0</v>
      </c>
      <c r="J166" s="21">
        <v>100780</v>
      </c>
      <c r="K166" s="21">
        <v>142000</v>
      </c>
      <c r="L166" s="21">
        <v>142000</v>
      </c>
      <c r="M166" s="21">
        <v>121456.28</v>
      </c>
      <c r="N166" s="21">
        <v>121456.28</v>
      </c>
    </row>
    <row r="167" spans="1:14" x14ac:dyDescent="0.3">
      <c r="A167" s="19" t="s">
        <v>198</v>
      </c>
      <c r="B167" s="20">
        <v>3333</v>
      </c>
      <c r="C167" s="2" t="str">
        <f>VLOOKUP(B167,Hoja2!B:C,2,FALSE)</f>
        <v>MUSEO DE LA CIENCIA</v>
      </c>
      <c r="D167" s="3" t="str">
        <f t="shared" si="4"/>
        <v>1</v>
      </c>
      <c r="E167" s="3" t="str">
        <f t="shared" si="5"/>
        <v>13</v>
      </c>
      <c r="F167" s="19" t="s">
        <v>132</v>
      </c>
      <c r="G167" s="22" t="s">
        <v>59</v>
      </c>
      <c r="H167" s="21">
        <v>61181</v>
      </c>
      <c r="I167" s="21">
        <v>0</v>
      </c>
      <c r="J167" s="21">
        <v>61181</v>
      </c>
      <c r="K167" s="21">
        <v>0</v>
      </c>
      <c r="L167" s="21">
        <v>0</v>
      </c>
      <c r="M167" s="21">
        <v>0</v>
      </c>
      <c r="N167" s="21">
        <v>0</v>
      </c>
    </row>
    <row r="168" spans="1:14" x14ac:dyDescent="0.3">
      <c r="A168" s="19" t="s">
        <v>198</v>
      </c>
      <c r="B168" s="20">
        <v>3333</v>
      </c>
      <c r="C168" s="2" t="str">
        <f>VLOOKUP(B168,Hoja2!B:C,2,FALSE)</f>
        <v>MUSEO DE LA CIENCIA</v>
      </c>
      <c r="D168" s="3" t="str">
        <f t="shared" si="4"/>
        <v>1</v>
      </c>
      <c r="E168" s="3" t="str">
        <f t="shared" si="5"/>
        <v>15</v>
      </c>
      <c r="F168" s="19" t="s">
        <v>133</v>
      </c>
      <c r="G168" s="22" t="s">
        <v>80</v>
      </c>
      <c r="H168" s="21">
        <v>0</v>
      </c>
      <c r="I168" s="21">
        <v>0</v>
      </c>
      <c r="J168" s="21">
        <v>0</v>
      </c>
      <c r="K168" s="21">
        <v>1350</v>
      </c>
      <c r="L168" s="21">
        <v>1350</v>
      </c>
      <c r="M168" s="21">
        <v>1350</v>
      </c>
      <c r="N168" s="21">
        <v>1350</v>
      </c>
    </row>
    <row r="169" spans="1:14" x14ac:dyDescent="0.3">
      <c r="A169" s="19" t="s">
        <v>198</v>
      </c>
      <c r="B169" s="20">
        <v>3333</v>
      </c>
      <c r="C169" s="2" t="str">
        <f>VLOOKUP(B169,Hoja2!B:C,2,FALSE)</f>
        <v>MUSEO DE LA CIENCIA</v>
      </c>
      <c r="D169" s="3" t="str">
        <f t="shared" si="4"/>
        <v>2</v>
      </c>
      <c r="E169" s="3" t="str">
        <f t="shared" si="5"/>
        <v>20</v>
      </c>
      <c r="F169" s="19" t="s">
        <v>139</v>
      </c>
      <c r="G169" s="22" t="s">
        <v>43</v>
      </c>
      <c r="H169" s="21">
        <v>4000</v>
      </c>
      <c r="I169" s="21">
        <v>0</v>
      </c>
      <c r="J169" s="21">
        <v>4000</v>
      </c>
      <c r="K169" s="21">
        <v>0</v>
      </c>
      <c r="L169" s="21">
        <v>0</v>
      </c>
      <c r="M169" s="21">
        <v>0</v>
      </c>
      <c r="N169" s="21">
        <v>0</v>
      </c>
    </row>
    <row r="170" spans="1:14" x14ac:dyDescent="0.3">
      <c r="A170" s="19" t="s">
        <v>198</v>
      </c>
      <c r="B170" s="20">
        <v>3333</v>
      </c>
      <c r="C170" s="2" t="str">
        <f>VLOOKUP(B170,Hoja2!B:C,2,FALSE)</f>
        <v>MUSEO DE LA CIENCIA</v>
      </c>
      <c r="D170" s="3" t="str">
        <f t="shared" si="4"/>
        <v>2</v>
      </c>
      <c r="E170" s="3" t="str">
        <f t="shared" si="5"/>
        <v>21</v>
      </c>
      <c r="F170" s="19" t="s">
        <v>142</v>
      </c>
      <c r="G170" s="22" t="s">
        <v>63</v>
      </c>
      <c r="H170" s="21">
        <v>15000</v>
      </c>
      <c r="I170" s="21">
        <v>85000</v>
      </c>
      <c r="J170" s="21">
        <v>100000</v>
      </c>
      <c r="K170" s="21">
        <v>32516.3</v>
      </c>
      <c r="L170" s="21">
        <v>32516.3</v>
      </c>
      <c r="M170" s="21">
        <v>29128.68</v>
      </c>
      <c r="N170" s="21">
        <v>13098.43</v>
      </c>
    </row>
    <row r="171" spans="1:14" x14ac:dyDescent="0.3">
      <c r="A171" s="19" t="s">
        <v>198</v>
      </c>
      <c r="B171" s="20">
        <v>3333</v>
      </c>
      <c r="C171" s="2" t="str">
        <f>VLOOKUP(B171,Hoja2!B:C,2,FALSE)</f>
        <v>MUSEO DE LA CIENCIA</v>
      </c>
      <c r="D171" s="3" t="str">
        <f t="shared" si="4"/>
        <v>2</v>
      </c>
      <c r="E171" s="3" t="str">
        <f t="shared" si="5"/>
        <v>21</v>
      </c>
      <c r="F171" s="19" t="s">
        <v>143</v>
      </c>
      <c r="G171" s="22" t="s">
        <v>41</v>
      </c>
      <c r="H171" s="21">
        <v>76927</v>
      </c>
      <c r="I171" s="21">
        <v>0</v>
      </c>
      <c r="J171" s="21">
        <v>76927</v>
      </c>
      <c r="K171" s="21">
        <v>110782.22</v>
      </c>
      <c r="L171" s="21">
        <v>110782.22</v>
      </c>
      <c r="M171" s="21">
        <v>84850.9</v>
      </c>
      <c r="N171" s="21">
        <v>72779.03</v>
      </c>
    </row>
    <row r="172" spans="1:14" x14ac:dyDescent="0.3">
      <c r="A172" s="19" t="s">
        <v>198</v>
      </c>
      <c r="B172" s="20">
        <v>3333</v>
      </c>
      <c r="C172" s="2" t="str">
        <f>VLOOKUP(B172,Hoja2!B:C,2,FALSE)</f>
        <v>MUSEO DE LA CIENCIA</v>
      </c>
      <c r="D172" s="3" t="str">
        <f t="shared" si="4"/>
        <v>2</v>
      </c>
      <c r="E172" s="3" t="str">
        <f t="shared" si="5"/>
        <v>21</v>
      </c>
      <c r="F172" s="19" t="s">
        <v>146</v>
      </c>
      <c r="G172" s="22" t="s">
        <v>69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</row>
    <row r="173" spans="1:14" x14ac:dyDescent="0.3">
      <c r="A173" s="19" t="s">
        <v>198</v>
      </c>
      <c r="B173" s="20">
        <v>3333</v>
      </c>
      <c r="C173" s="2" t="str">
        <f>VLOOKUP(B173,Hoja2!B:C,2,FALSE)</f>
        <v>MUSEO DE LA CIENCIA</v>
      </c>
      <c r="D173" s="3" t="str">
        <f t="shared" si="4"/>
        <v>2</v>
      </c>
      <c r="E173" s="3" t="str">
        <f t="shared" si="5"/>
        <v>22</v>
      </c>
      <c r="F173" s="19" t="s">
        <v>147</v>
      </c>
      <c r="G173" s="22" t="s">
        <v>40</v>
      </c>
      <c r="H173" s="21">
        <v>6000</v>
      </c>
      <c r="I173" s="21">
        <v>0</v>
      </c>
      <c r="J173" s="21">
        <v>6000</v>
      </c>
      <c r="K173" s="21">
        <v>2183.4899999999998</v>
      </c>
      <c r="L173" s="21">
        <v>2183.4899999999998</v>
      </c>
      <c r="M173" s="21">
        <v>1694.5</v>
      </c>
      <c r="N173" s="21">
        <v>1694.5</v>
      </c>
    </row>
    <row r="174" spans="1:14" x14ac:dyDescent="0.3">
      <c r="A174" s="19" t="s">
        <v>198</v>
      </c>
      <c r="B174" s="20">
        <v>3333</v>
      </c>
      <c r="C174" s="2" t="str">
        <f>VLOOKUP(B174,Hoja2!B:C,2,FALSE)</f>
        <v>MUSEO DE LA CIENCIA</v>
      </c>
      <c r="D174" s="3" t="str">
        <f t="shared" si="4"/>
        <v>2</v>
      </c>
      <c r="E174" s="3" t="str">
        <f t="shared" si="5"/>
        <v>22</v>
      </c>
      <c r="F174" s="19" t="s">
        <v>148</v>
      </c>
      <c r="G174" s="22" t="s">
        <v>34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</row>
    <row r="175" spans="1:14" x14ac:dyDescent="0.3">
      <c r="A175" s="19" t="s">
        <v>198</v>
      </c>
      <c r="B175" s="20">
        <v>3333</v>
      </c>
      <c r="C175" s="2" t="str">
        <f>VLOOKUP(B175,Hoja2!B:C,2,FALSE)</f>
        <v>MUSEO DE LA CIENCIA</v>
      </c>
      <c r="D175" s="3" t="str">
        <f t="shared" si="4"/>
        <v>2</v>
      </c>
      <c r="E175" s="3" t="str">
        <f t="shared" si="5"/>
        <v>22</v>
      </c>
      <c r="F175" s="19" t="s">
        <v>150</v>
      </c>
      <c r="G175" s="22" t="s">
        <v>57</v>
      </c>
      <c r="H175" s="21">
        <v>150000</v>
      </c>
      <c r="I175" s="21">
        <v>0</v>
      </c>
      <c r="J175" s="21">
        <v>150000</v>
      </c>
      <c r="K175" s="21">
        <v>151986.15</v>
      </c>
      <c r="L175" s="21">
        <v>151986.15</v>
      </c>
      <c r="M175" s="21">
        <v>98336.58</v>
      </c>
      <c r="N175" s="21">
        <v>90465.15</v>
      </c>
    </row>
    <row r="176" spans="1:14" x14ac:dyDescent="0.3">
      <c r="A176" s="19" t="s">
        <v>198</v>
      </c>
      <c r="B176" s="20">
        <v>3333</v>
      </c>
      <c r="C176" s="2" t="str">
        <f>VLOOKUP(B176,Hoja2!B:C,2,FALSE)</f>
        <v>MUSEO DE LA CIENCIA</v>
      </c>
      <c r="D176" s="3" t="str">
        <f t="shared" si="4"/>
        <v>2</v>
      </c>
      <c r="E176" s="3" t="str">
        <f t="shared" si="5"/>
        <v>22</v>
      </c>
      <c r="F176" s="19" t="s">
        <v>151</v>
      </c>
      <c r="G176" s="22" t="s">
        <v>64</v>
      </c>
      <c r="H176" s="21">
        <v>45000</v>
      </c>
      <c r="I176" s="21">
        <v>0</v>
      </c>
      <c r="J176" s="21">
        <v>45000</v>
      </c>
      <c r="K176" s="21">
        <v>46500</v>
      </c>
      <c r="L176" s="21">
        <v>46500</v>
      </c>
      <c r="M176" s="21">
        <v>35545.910000000003</v>
      </c>
      <c r="N176" s="21">
        <v>30417.97</v>
      </c>
    </row>
    <row r="177" spans="1:14" x14ac:dyDescent="0.3">
      <c r="A177" s="19" t="s">
        <v>198</v>
      </c>
      <c r="B177" s="20">
        <v>3333</v>
      </c>
      <c r="C177" s="2" t="str">
        <f>VLOOKUP(B177,Hoja2!B:C,2,FALSE)</f>
        <v>MUSEO DE LA CIENCIA</v>
      </c>
      <c r="D177" s="3" t="str">
        <f t="shared" si="4"/>
        <v>2</v>
      </c>
      <c r="E177" s="3" t="str">
        <f t="shared" si="5"/>
        <v>22</v>
      </c>
      <c r="F177" s="19" t="s">
        <v>155</v>
      </c>
      <c r="G177" s="22" t="s">
        <v>50</v>
      </c>
      <c r="H177" s="21">
        <v>4000</v>
      </c>
      <c r="I177" s="21">
        <v>0</v>
      </c>
      <c r="J177" s="21">
        <v>4000</v>
      </c>
      <c r="K177" s="21">
        <v>16128.5</v>
      </c>
      <c r="L177" s="21">
        <v>16128.5</v>
      </c>
      <c r="M177" s="21">
        <v>9859.4599999999991</v>
      </c>
      <c r="N177" s="21">
        <v>9179.91</v>
      </c>
    </row>
    <row r="178" spans="1:14" x14ac:dyDescent="0.3">
      <c r="A178" s="19" t="s">
        <v>198</v>
      </c>
      <c r="B178" s="20">
        <v>3333</v>
      </c>
      <c r="C178" s="2" t="str">
        <f>VLOOKUP(B178,Hoja2!B:C,2,FALSE)</f>
        <v>MUSEO DE LA CIENCIA</v>
      </c>
      <c r="D178" s="3" t="str">
        <f t="shared" si="4"/>
        <v>2</v>
      </c>
      <c r="E178" s="3" t="str">
        <f t="shared" si="5"/>
        <v>22</v>
      </c>
      <c r="F178" s="19" t="s">
        <v>156</v>
      </c>
      <c r="G178" s="22" t="s">
        <v>70</v>
      </c>
      <c r="H178" s="21">
        <v>15000</v>
      </c>
      <c r="I178" s="21">
        <v>0</v>
      </c>
      <c r="J178" s="21">
        <v>15000</v>
      </c>
      <c r="K178" s="21">
        <v>18510.259999999998</v>
      </c>
      <c r="L178" s="21">
        <v>18510.259999999998</v>
      </c>
      <c r="M178" s="21">
        <v>16839.8</v>
      </c>
      <c r="N178" s="21">
        <v>15832.3</v>
      </c>
    </row>
    <row r="179" spans="1:14" x14ac:dyDescent="0.3">
      <c r="A179" s="19" t="s">
        <v>198</v>
      </c>
      <c r="B179" s="20">
        <v>3333</v>
      </c>
      <c r="C179" s="2" t="str">
        <f>VLOOKUP(B179,Hoja2!B:C,2,FALSE)</f>
        <v>MUSEO DE LA CIENCIA</v>
      </c>
      <c r="D179" s="3" t="str">
        <f t="shared" si="4"/>
        <v>2</v>
      </c>
      <c r="E179" s="3" t="str">
        <f t="shared" si="5"/>
        <v>22</v>
      </c>
      <c r="F179" s="19" t="s">
        <v>157</v>
      </c>
      <c r="G179" s="22" t="s">
        <v>71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</row>
    <row r="180" spans="1:14" x14ac:dyDescent="0.3">
      <c r="A180" s="19" t="s">
        <v>198</v>
      </c>
      <c r="B180" s="20">
        <v>3333</v>
      </c>
      <c r="C180" s="2" t="str">
        <f>VLOOKUP(B180,Hoja2!B:C,2,FALSE)</f>
        <v>MUSEO DE LA CIENCIA</v>
      </c>
      <c r="D180" s="3" t="str">
        <f t="shared" si="4"/>
        <v>2</v>
      </c>
      <c r="E180" s="3" t="str">
        <f t="shared" si="5"/>
        <v>22</v>
      </c>
      <c r="F180" s="19" t="s">
        <v>158</v>
      </c>
      <c r="G180" s="22" t="s">
        <v>88</v>
      </c>
      <c r="H180" s="21">
        <v>6000</v>
      </c>
      <c r="I180" s="21">
        <v>0</v>
      </c>
      <c r="J180" s="21">
        <v>6000</v>
      </c>
      <c r="K180" s="21">
        <v>6757.41</v>
      </c>
      <c r="L180" s="21">
        <v>6757.41</v>
      </c>
      <c r="M180" s="21">
        <v>6084.78</v>
      </c>
      <c r="N180" s="21">
        <v>6084.78</v>
      </c>
    </row>
    <row r="181" spans="1:14" x14ac:dyDescent="0.3">
      <c r="A181" s="19" t="s">
        <v>198</v>
      </c>
      <c r="B181" s="20">
        <v>3333</v>
      </c>
      <c r="C181" s="2" t="str">
        <f>VLOOKUP(B181,Hoja2!B:C,2,FALSE)</f>
        <v>MUSEO DE LA CIENCIA</v>
      </c>
      <c r="D181" s="3" t="str">
        <f t="shared" si="4"/>
        <v>2</v>
      </c>
      <c r="E181" s="3" t="str">
        <f t="shared" si="5"/>
        <v>22</v>
      </c>
      <c r="F181" s="19" t="s">
        <v>159</v>
      </c>
      <c r="G181" s="22" t="s">
        <v>37</v>
      </c>
      <c r="H181" s="21">
        <v>1000</v>
      </c>
      <c r="I181" s="21">
        <v>0</v>
      </c>
      <c r="J181" s="21">
        <v>1000</v>
      </c>
      <c r="K181" s="21">
        <v>150</v>
      </c>
      <c r="L181" s="21">
        <v>150</v>
      </c>
      <c r="M181" s="21">
        <v>142.91</v>
      </c>
      <c r="N181" s="21">
        <v>142.91</v>
      </c>
    </row>
    <row r="182" spans="1:14" x14ac:dyDescent="0.3">
      <c r="A182" s="19" t="s">
        <v>198</v>
      </c>
      <c r="B182" s="20">
        <v>3333</v>
      </c>
      <c r="C182" s="2" t="str">
        <f>VLOOKUP(B182,Hoja2!B:C,2,FALSE)</f>
        <v>MUSEO DE LA CIENCIA</v>
      </c>
      <c r="D182" s="3" t="str">
        <f t="shared" si="4"/>
        <v>2</v>
      </c>
      <c r="E182" s="3" t="str">
        <f t="shared" si="5"/>
        <v>22</v>
      </c>
      <c r="F182" s="19" t="s">
        <v>160</v>
      </c>
      <c r="G182" s="22" t="s">
        <v>75</v>
      </c>
      <c r="H182" s="21">
        <v>24000</v>
      </c>
      <c r="I182" s="21">
        <v>0</v>
      </c>
      <c r="J182" s="21">
        <v>24000</v>
      </c>
      <c r="K182" s="21">
        <v>698.52</v>
      </c>
      <c r="L182" s="21">
        <v>698.52</v>
      </c>
      <c r="M182" s="21">
        <v>378.52</v>
      </c>
      <c r="N182" s="21">
        <v>378.52</v>
      </c>
    </row>
    <row r="183" spans="1:14" x14ac:dyDescent="0.3">
      <c r="A183" s="19" t="s">
        <v>198</v>
      </c>
      <c r="B183" s="20">
        <v>3333</v>
      </c>
      <c r="C183" s="2" t="str">
        <f>VLOOKUP(B183,Hoja2!B:C,2,FALSE)</f>
        <v>MUSEO DE LA CIENCIA</v>
      </c>
      <c r="D183" s="3" t="str">
        <f t="shared" si="4"/>
        <v>2</v>
      </c>
      <c r="E183" s="3" t="str">
        <f t="shared" si="5"/>
        <v>22</v>
      </c>
      <c r="F183" s="19" t="s">
        <v>161</v>
      </c>
      <c r="G183" s="22" t="s">
        <v>30</v>
      </c>
      <c r="H183" s="21">
        <v>1000</v>
      </c>
      <c r="I183" s="21">
        <v>0</v>
      </c>
      <c r="J183" s="21">
        <v>1000</v>
      </c>
      <c r="K183" s="21">
        <v>12.6</v>
      </c>
      <c r="L183" s="21">
        <v>12.6</v>
      </c>
      <c r="M183" s="21">
        <v>12.6</v>
      </c>
      <c r="N183" s="21">
        <v>12.6</v>
      </c>
    </row>
    <row r="184" spans="1:14" x14ac:dyDescent="0.3">
      <c r="A184" s="19" t="s">
        <v>198</v>
      </c>
      <c r="B184" s="20">
        <v>3333</v>
      </c>
      <c r="C184" s="2" t="str">
        <f>VLOOKUP(B184,Hoja2!B:C,2,FALSE)</f>
        <v>MUSEO DE LA CIENCIA</v>
      </c>
      <c r="D184" s="3" t="str">
        <f t="shared" si="4"/>
        <v>2</v>
      </c>
      <c r="E184" s="3" t="str">
        <f t="shared" si="5"/>
        <v>22</v>
      </c>
      <c r="F184" s="19" t="s">
        <v>162</v>
      </c>
      <c r="G184" s="22" t="s">
        <v>51</v>
      </c>
      <c r="H184" s="21">
        <v>15000</v>
      </c>
      <c r="I184" s="21">
        <v>0</v>
      </c>
      <c r="J184" s="21">
        <v>15000</v>
      </c>
      <c r="K184" s="21">
        <v>515.70000000000005</v>
      </c>
      <c r="L184" s="21">
        <v>515.70000000000005</v>
      </c>
      <c r="M184" s="21">
        <v>469.16</v>
      </c>
      <c r="N184" s="21">
        <v>469.16</v>
      </c>
    </row>
    <row r="185" spans="1:14" x14ac:dyDescent="0.3">
      <c r="A185" s="19" t="s">
        <v>198</v>
      </c>
      <c r="B185" s="20">
        <v>3333</v>
      </c>
      <c r="C185" s="2" t="str">
        <f>VLOOKUP(B185,Hoja2!B:C,2,FALSE)</f>
        <v>MUSEO DE LA CIENCIA</v>
      </c>
      <c r="D185" s="3" t="str">
        <f t="shared" si="4"/>
        <v>2</v>
      </c>
      <c r="E185" s="3" t="str">
        <f t="shared" si="5"/>
        <v>22</v>
      </c>
      <c r="F185" s="19" t="s">
        <v>180</v>
      </c>
      <c r="G185" s="22" t="s">
        <v>54</v>
      </c>
      <c r="H185" s="21">
        <v>0</v>
      </c>
      <c r="I185" s="21">
        <v>0</v>
      </c>
      <c r="J185" s="21">
        <v>0</v>
      </c>
      <c r="K185" s="21">
        <v>1854.39</v>
      </c>
      <c r="L185" s="21">
        <v>1854.39</v>
      </c>
      <c r="M185" s="21">
        <v>1835.28</v>
      </c>
      <c r="N185" s="21">
        <v>1835.28</v>
      </c>
    </row>
    <row r="186" spans="1:14" x14ac:dyDescent="0.3">
      <c r="A186" s="19" t="s">
        <v>198</v>
      </c>
      <c r="B186" s="20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22</v>
      </c>
      <c r="F186" s="19" t="s">
        <v>164</v>
      </c>
      <c r="G186" s="22" t="s">
        <v>89</v>
      </c>
      <c r="H186" s="21">
        <v>100</v>
      </c>
      <c r="I186" s="21">
        <v>0</v>
      </c>
      <c r="J186" s="21">
        <v>100</v>
      </c>
      <c r="K186" s="21">
        <v>0</v>
      </c>
      <c r="L186" s="21">
        <v>0</v>
      </c>
      <c r="M186" s="21">
        <v>0</v>
      </c>
      <c r="N186" s="21">
        <v>0</v>
      </c>
    </row>
    <row r="187" spans="1:14" x14ac:dyDescent="0.3">
      <c r="A187" s="19" t="s">
        <v>198</v>
      </c>
      <c r="B187" s="20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22</v>
      </c>
      <c r="F187" s="19" t="s">
        <v>181</v>
      </c>
      <c r="G187" s="22" t="s">
        <v>66</v>
      </c>
      <c r="H187" s="21">
        <v>115000</v>
      </c>
      <c r="I187" s="21">
        <v>0</v>
      </c>
      <c r="J187" s="21">
        <v>115000</v>
      </c>
      <c r="K187" s="21">
        <v>90652</v>
      </c>
      <c r="L187" s="21">
        <v>90652</v>
      </c>
      <c r="M187" s="21">
        <v>43267.76</v>
      </c>
      <c r="N187" s="21">
        <v>38031.599999999999</v>
      </c>
    </row>
    <row r="188" spans="1:14" x14ac:dyDescent="0.3">
      <c r="A188" s="19" t="s">
        <v>198</v>
      </c>
      <c r="B188" s="20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22</v>
      </c>
      <c r="F188" s="19" t="s">
        <v>182</v>
      </c>
      <c r="G188" s="22" t="s">
        <v>90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</row>
    <row r="189" spans="1:14" x14ac:dyDescent="0.3">
      <c r="A189" s="19" t="s">
        <v>198</v>
      </c>
      <c r="B189" s="20">
        <v>3333</v>
      </c>
      <c r="C189" s="2" t="str">
        <f>VLOOKUP(B189,Hoja2!B:C,2,FALSE)</f>
        <v>MUSEO DE LA CIENCIA</v>
      </c>
      <c r="D189" s="3" t="str">
        <f t="shared" si="4"/>
        <v>2</v>
      </c>
      <c r="E189" s="3" t="str">
        <f t="shared" si="5"/>
        <v>22</v>
      </c>
      <c r="F189" s="19" t="s">
        <v>165</v>
      </c>
      <c r="G189" s="22" t="s">
        <v>47</v>
      </c>
      <c r="H189" s="21">
        <v>1000</v>
      </c>
      <c r="I189" s="21">
        <v>0</v>
      </c>
      <c r="J189" s="21">
        <v>1000</v>
      </c>
      <c r="K189" s="21">
        <v>3245.27</v>
      </c>
      <c r="L189" s="21">
        <v>3245.27</v>
      </c>
      <c r="M189" s="21">
        <v>2461.73</v>
      </c>
      <c r="N189" s="21">
        <v>1308.0999999999999</v>
      </c>
    </row>
    <row r="190" spans="1:14" x14ac:dyDescent="0.3">
      <c r="A190" s="19" t="s">
        <v>198</v>
      </c>
      <c r="B190" s="20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22</v>
      </c>
      <c r="F190" s="19" t="s">
        <v>166</v>
      </c>
      <c r="G190" s="22" t="s">
        <v>65</v>
      </c>
      <c r="H190" s="21">
        <v>108000</v>
      </c>
      <c r="I190" s="21">
        <v>40000</v>
      </c>
      <c r="J190" s="21">
        <v>148000</v>
      </c>
      <c r="K190" s="21">
        <v>111700.97</v>
      </c>
      <c r="L190" s="21">
        <v>111700.97</v>
      </c>
      <c r="M190" s="21">
        <v>102093.41</v>
      </c>
      <c r="N190" s="21">
        <v>92588.27</v>
      </c>
    </row>
    <row r="191" spans="1:14" x14ac:dyDescent="0.3">
      <c r="A191" s="19" t="s">
        <v>198</v>
      </c>
      <c r="B191" s="20">
        <v>3333</v>
      </c>
      <c r="C191" s="2" t="str">
        <f>VLOOKUP(B191,Hoja2!B:C,2,FALSE)</f>
        <v>MUSEO DE LA CIENCIA</v>
      </c>
      <c r="D191" s="3" t="str">
        <f t="shared" si="4"/>
        <v>2</v>
      </c>
      <c r="E191" s="3" t="str">
        <f t="shared" si="5"/>
        <v>22</v>
      </c>
      <c r="F191" s="19" t="s">
        <v>167</v>
      </c>
      <c r="G191" s="22" t="s">
        <v>68</v>
      </c>
      <c r="H191" s="21">
        <v>308003</v>
      </c>
      <c r="I191" s="21">
        <v>0</v>
      </c>
      <c r="J191" s="21">
        <v>308003</v>
      </c>
      <c r="K191" s="21">
        <v>316124.03999999998</v>
      </c>
      <c r="L191" s="21">
        <v>307504.28000000003</v>
      </c>
      <c r="M191" s="21">
        <v>285159.74</v>
      </c>
      <c r="N191" s="21">
        <v>262783.17</v>
      </c>
    </row>
    <row r="192" spans="1:14" x14ac:dyDescent="0.3">
      <c r="A192" s="19" t="s">
        <v>198</v>
      </c>
      <c r="B192" s="20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19" t="s">
        <v>169</v>
      </c>
      <c r="G192" s="22" t="s">
        <v>45</v>
      </c>
      <c r="H192" s="21">
        <v>513000</v>
      </c>
      <c r="I192" s="21">
        <v>0</v>
      </c>
      <c r="J192" s="21">
        <v>513000</v>
      </c>
      <c r="K192" s="21">
        <v>532639.28</v>
      </c>
      <c r="L192" s="21">
        <v>524179.54</v>
      </c>
      <c r="M192" s="21">
        <v>429009.77</v>
      </c>
      <c r="N192" s="21">
        <v>390693.59</v>
      </c>
    </row>
    <row r="193" spans="1:14" x14ac:dyDescent="0.3">
      <c r="A193" s="19" t="s">
        <v>198</v>
      </c>
      <c r="B193" s="20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23</v>
      </c>
      <c r="F193" s="19" t="s">
        <v>170</v>
      </c>
      <c r="G193" s="22" t="s">
        <v>33</v>
      </c>
      <c r="H193" s="21">
        <v>300</v>
      </c>
      <c r="I193" s="21">
        <v>0</v>
      </c>
      <c r="J193" s="21">
        <v>300</v>
      </c>
      <c r="K193" s="21">
        <v>599.1</v>
      </c>
      <c r="L193" s="21">
        <v>599.1</v>
      </c>
      <c r="M193" s="21">
        <v>599.1</v>
      </c>
      <c r="N193" s="21">
        <v>599.1</v>
      </c>
    </row>
    <row r="194" spans="1:14" x14ac:dyDescent="0.3">
      <c r="A194" s="19" t="s">
        <v>198</v>
      </c>
      <c r="B194" s="20">
        <v>3333</v>
      </c>
      <c r="C194" s="2" t="str">
        <f>VLOOKUP(B194,Hoja2!B:C,2,FALSE)</f>
        <v>MUSEO DE LA CIENCIA</v>
      </c>
      <c r="D194" s="3" t="str">
        <f t="shared" si="6"/>
        <v>2</v>
      </c>
      <c r="E194" s="3" t="str">
        <f t="shared" si="7"/>
        <v>23</v>
      </c>
      <c r="F194" s="19" t="s">
        <v>171</v>
      </c>
      <c r="G194" s="22" t="s">
        <v>31</v>
      </c>
      <c r="H194" s="21">
        <v>300</v>
      </c>
      <c r="I194" s="21">
        <v>0</v>
      </c>
      <c r="J194" s="21">
        <v>300</v>
      </c>
      <c r="K194" s="21">
        <v>0</v>
      </c>
      <c r="L194" s="21">
        <v>0</v>
      </c>
      <c r="M194" s="21">
        <v>0</v>
      </c>
      <c r="N194" s="21">
        <v>0</v>
      </c>
    </row>
    <row r="195" spans="1:14" x14ac:dyDescent="0.3">
      <c r="A195" s="19" t="s">
        <v>198</v>
      </c>
      <c r="B195" s="20">
        <v>3333</v>
      </c>
      <c r="C195" s="2" t="str">
        <f>VLOOKUP(B195,Hoja2!B:C,2,FALSE)</f>
        <v>MUSEO DE LA CIENCIA</v>
      </c>
      <c r="D195" s="3" t="str">
        <f t="shared" si="6"/>
        <v>6</v>
      </c>
      <c r="E195" s="3" t="str">
        <f t="shared" si="7"/>
        <v>62</v>
      </c>
      <c r="F195" s="19" t="s">
        <v>183</v>
      </c>
      <c r="G195" s="22" t="s">
        <v>56</v>
      </c>
      <c r="H195" s="21">
        <v>3000</v>
      </c>
      <c r="I195" s="21">
        <v>0</v>
      </c>
      <c r="J195" s="21">
        <v>3000</v>
      </c>
      <c r="K195" s="21">
        <v>580.5</v>
      </c>
      <c r="L195" s="21">
        <v>580.5</v>
      </c>
      <c r="M195" s="21">
        <v>541.63</v>
      </c>
      <c r="N195" s="21">
        <v>0</v>
      </c>
    </row>
    <row r="196" spans="1:14" x14ac:dyDescent="0.3">
      <c r="A196" s="19" t="s">
        <v>198</v>
      </c>
      <c r="B196" s="20">
        <v>3333</v>
      </c>
      <c r="C196" s="2" t="str">
        <f>VLOOKUP(B196,Hoja2!B:C,2,FALSE)</f>
        <v>MUSEO DE LA CIENCIA</v>
      </c>
      <c r="D196" s="3" t="str">
        <f t="shared" si="6"/>
        <v>6</v>
      </c>
      <c r="E196" s="3" t="str">
        <f t="shared" si="7"/>
        <v>62</v>
      </c>
      <c r="F196" s="19" t="s">
        <v>173</v>
      </c>
      <c r="G196" s="22" t="s">
        <v>69</v>
      </c>
      <c r="H196" s="21">
        <v>5000</v>
      </c>
      <c r="I196" s="21">
        <v>0</v>
      </c>
      <c r="J196" s="21">
        <v>5000</v>
      </c>
      <c r="K196" s="21">
        <v>0</v>
      </c>
      <c r="L196" s="21">
        <v>0</v>
      </c>
      <c r="M196" s="21">
        <v>0</v>
      </c>
      <c r="N196" s="21">
        <v>0</v>
      </c>
    </row>
    <row r="197" spans="1:14" x14ac:dyDescent="0.3">
      <c r="A197" s="19" t="s">
        <v>198</v>
      </c>
      <c r="B197" s="20">
        <v>3333</v>
      </c>
      <c r="C197" s="2" t="str">
        <f>VLOOKUP(B197,Hoja2!B:C,2,FALSE)</f>
        <v>MUSEO DE LA CIENCIA</v>
      </c>
      <c r="D197" s="3" t="str">
        <f t="shared" si="6"/>
        <v>6</v>
      </c>
      <c r="E197" s="3" t="str">
        <f t="shared" si="7"/>
        <v>63</v>
      </c>
      <c r="F197" s="19" t="s">
        <v>174</v>
      </c>
      <c r="G197" s="22" t="s">
        <v>61</v>
      </c>
      <c r="H197" s="21">
        <v>8000</v>
      </c>
      <c r="I197" s="21">
        <v>25000</v>
      </c>
      <c r="J197" s="21">
        <v>33000</v>
      </c>
      <c r="K197" s="21">
        <v>10923.76</v>
      </c>
      <c r="L197" s="21">
        <v>10923.76</v>
      </c>
      <c r="M197" s="21">
        <v>9937.91</v>
      </c>
      <c r="N197" s="21">
        <v>9937.91</v>
      </c>
    </row>
    <row r="198" spans="1:14" x14ac:dyDescent="0.3">
      <c r="A198" s="19" t="s">
        <v>198</v>
      </c>
      <c r="B198" s="20">
        <v>3333</v>
      </c>
      <c r="C198" s="2" t="str">
        <f>VLOOKUP(B198,Hoja2!B:C,2,FALSE)</f>
        <v>MUSEO DE LA CIENCIA</v>
      </c>
      <c r="D198" s="3" t="str">
        <f t="shared" si="6"/>
        <v>6</v>
      </c>
      <c r="E198" s="3" t="str">
        <f t="shared" si="7"/>
        <v>63</v>
      </c>
      <c r="F198" s="19" t="s">
        <v>121</v>
      </c>
      <c r="G198" s="22" t="s">
        <v>192</v>
      </c>
      <c r="H198" s="21">
        <v>0</v>
      </c>
      <c r="I198" s="21">
        <v>0</v>
      </c>
      <c r="J198" s="21">
        <v>0</v>
      </c>
      <c r="K198" s="21">
        <v>31009.200000000001</v>
      </c>
      <c r="L198" s="21">
        <v>31009.200000000001</v>
      </c>
      <c r="M198" s="21">
        <v>28210.69</v>
      </c>
      <c r="N198" s="21">
        <v>247.68</v>
      </c>
    </row>
    <row r="199" spans="1:14" x14ac:dyDescent="0.3">
      <c r="A199" s="19" t="s">
        <v>198</v>
      </c>
      <c r="B199" s="20">
        <v>3333</v>
      </c>
      <c r="C199" s="2" t="str">
        <f>VLOOKUP(B199,Hoja2!B:C,2,FALSE)</f>
        <v>MUSEO DE LA CIENCIA</v>
      </c>
      <c r="D199" s="3" t="str">
        <f t="shared" si="6"/>
        <v>6</v>
      </c>
      <c r="E199" s="3" t="str">
        <f t="shared" si="7"/>
        <v>63</v>
      </c>
      <c r="F199" s="19" t="s">
        <v>175</v>
      </c>
      <c r="G199" s="22" t="s">
        <v>69</v>
      </c>
      <c r="H199" s="21">
        <v>0</v>
      </c>
      <c r="I199" s="21">
        <v>0</v>
      </c>
      <c r="J199" s="21">
        <v>0</v>
      </c>
      <c r="K199" s="21">
        <v>14795.91</v>
      </c>
      <c r="L199" s="21">
        <v>14795.91</v>
      </c>
      <c r="M199" s="21">
        <v>13618.43</v>
      </c>
      <c r="N199" s="21">
        <v>2887.87</v>
      </c>
    </row>
    <row r="200" spans="1:14" x14ac:dyDescent="0.3">
      <c r="A200" s="19" t="s">
        <v>198</v>
      </c>
      <c r="B200" s="20">
        <v>3333</v>
      </c>
      <c r="C200" s="2" t="str">
        <f>VLOOKUP(B200,Hoja2!B:C,2,FALSE)</f>
        <v>MUSEO DE LA CIENCIA</v>
      </c>
      <c r="D200" s="3" t="str">
        <f t="shared" si="6"/>
        <v>6</v>
      </c>
      <c r="E200" s="3" t="str">
        <f t="shared" si="7"/>
        <v>64</v>
      </c>
      <c r="F200" s="19" t="s">
        <v>184</v>
      </c>
      <c r="G200" s="22" t="s">
        <v>119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</row>
    <row r="201" spans="1:14" x14ac:dyDescent="0.3">
      <c r="A201" s="19" t="s">
        <v>198</v>
      </c>
      <c r="B201" s="20">
        <v>3342</v>
      </c>
      <c r="C201" s="2" t="str">
        <f>VLOOKUP(B201,Hoja2!B:C,2,FALSE)</f>
        <v>PROMOCIÓN CULTURAL Y ARTES ESCÉNICAS</v>
      </c>
      <c r="D201" s="3" t="str">
        <f t="shared" si="6"/>
        <v>1</v>
      </c>
      <c r="E201" s="3" t="str">
        <f t="shared" si="7"/>
        <v>12</v>
      </c>
      <c r="F201" s="19" t="s">
        <v>124</v>
      </c>
      <c r="G201" s="22" t="s">
        <v>26</v>
      </c>
      <c r="H201" s="21">
        <v>10824</v>
      </c>
      <c r="I201" s="21">
        <v>0</v>
      </c>
      <c r="J201" s="21">
        <v>10824</v>
      </c>
      <c r="K201" s="21">
        <v>0</v>
      </c>
      <c r="L201" s="21">
        <v>0</v>
      </c>
      <c r="M201" s="21">
        <v>0</v>
      </c>
      <c r="N201" s="21">
        <v>0</v>
      </c>
    </row>
    <row r="202" spans="1:14" x14ac:dyDescent="0.3">
      <c r="A202" s="19" t="s">
        <v>198</v>
      </c>
      <c r="B202" s="20">
        <v>3342</v>
      </c>
      <c r="C202" s="2" t="str">
        <f>VLOOKUP(B202,Hoja2!B:C,2,FALSE)</f>
        <v>PROMOCIÓN CULTURAL Y ARTES ESCÉNICAS</v>
      </c>
      <c r="D202" s="3" t="str">
        <f t="shared" si="6"/>
        <v>1</v>
      </c>
      <c r="E202" s="3" t="str">
        <f t="shared" si="7"/>
        <v>12</v>
      </c>
      <c r="F202" s="19" t="s">
        <v>125</v>
      </c>
      <c r="G202" s="22" t="s">
        <v>44</v>
      </c>
      <c r="H202" s="21">
        <v>9175</v>
      </c>
      <c r="I202" s="21">
        <v>0</v>
      </c>
      <c r="J202" s="21">
        <v>9175</v>
      </c>
      <c r="K202" s="21">
        <v>10600</v>
      </c>
      <c r="L202" s="21">
        <v>10600</v>
      </c>
      <c r="M202" s="21">
        <v>9174.56</v>
      </c>
      <c r="N202" s="21">
        <v>9174.56</v>
      </c>
    </row>
    <row r="203" spans="1:14" x14ac:dyDescent="0.3">
      <c r="A203" s="19" t="s">
        <v>198</v>
      </c>
      <c r="B203" s="20">
        <v>3342</v>
      </c>
      <c r="C203" s="2" t="str">
        <f>VLOOKUP(B203,Hoja2!B:C,2,FALSE)</f>
        <v>PROMOCIÓN CULTURAL Y ARTES ESCÉNICAS</v>
      </c>
      <c r="D203" s="3" t="str">
        <f t="shared" si="6"/>
        <v>1</v>
      </c>
      <c r="E203" s="3" t="str">
        <f t="shared" si="7"/>
        <v>12</v>
      </c>
      <c r="F203" s="19" t="s">
        <v>126</v>
      </c>
      <c r="G203" s="22" t="s">
        <v>27</v>
      </c>
      <c r="H203" s="21">
        <v>824</v>
      </c>
      <c r="I203" s="21">
        <v>0</v>
      </c>
      <c r="J203" s="21">
        <v>824</v>
      </c>
      <c r="K203" s="21">
        <v>1310</v>
      </c>
      <c r="L203" s="21">
        <v>1310</v>
      </c>
      <c r="M203" s="21">
        <v>1098.24</v>
      </c>
      <c r="N203" s="21">
        <v>1098.24</v>
      </c>
    </row>
    <row r="204" spans="1:14" x14ac:dyDescent="0.3">
      <c r="A204" s="19" t="s">
        <v>198</v>
      </c>
      <c r="B204" s="20">
        <v>3342</v>
      </c>
      <c r="C204" s="2" t="str">
        <f>VLOOKUP(B204,Hoja2!B:C,2,FALSE)</f>
        <v>PROMOCIÓN CULTURAL Y ARTES ESCÉNICAS</v>
      </c>
      <c r="D204" s="3" t="str">
        <f t="shared" si="6"/>
        <v>1</v>
      </c>
      <c r="E204" s="3" t="str">
        <f t="shared" si="7"/>
        <v>12</v>
      </c>
      <c r="F204" s="19" t="s">
        <v>127</v>
      </c>
      <c r="G204" s="22" t="s">
        <v>36</v>
      </c>
      <c r="H204" s="21">
        <v>11417</v>
      </c>
      <c r="I204" s="21">
        <v>0</v>
      </c>
      <c r="J204" s="21">
        <v>11417</v>
      </c>
      <c r="K204" s="21">
        <v>6000</v>
      </c>
      <c r="L204" s="21">
        <v>6000</v>
      </c>
      <c r="M204" s="21">
        <v>4676.28</v>
      </c>
      <c r="N204" s="21">
        <v>4676.28</v>
      </c>
    </row>
    <row r="205" spans="1:14" x14ac:dyDescent="0.3">
      <c r="A205" s="19" t="s">
        <v>198</v>
      </c>
      <c r="B205" s="20">
        <v>3342</v>
      </c>
      <c r="C205" s="2" t="str">
        <f>VLOOKUP(B205,Hoja2!B:C,2,FALSE)</f>
        <v>PROMOCIÓN CULTURAL Y ARTES ESCÉNICAS</v>
      </c>
      <c r="D205" s="3" t="str">
        <f t="shared" si="6"/>
        <v>1</v>
      </c>
      <c r="E205" s="3" t="str">
        <f t="shared" si="7"/>
        <v>12</v>
      </c>
      <c r="F205" s="19" t="s">
        <v>128</v>
      </c>
      <c r="G205" s="22" t="s">
        <v>39</v>
      </c>
      <c r="H205" s="21">
        <v>24650</v>
      </c>
      <c r="I205" s="21">
        <v>0</v>
      </c>
      <c r="J205" s="21">
        <v>24650</v>
      </c>
      <c r="K205" s="21">
        <v>12440</v>
      </c>
      <c r="L205" s="21">
        <v>12440</v>
      </c>
      <c r="M205" s="21">
        <v>11312.7</v>
      </c>
      <c r="N205" s="21">
        <v>11312.7</v>
      </c>
    </row>
    <row r="206" spans="1:14" x14ac:dyDescent="0.3">
      <c r="A206" s="19" t="s">
        <v>198</v>
      </c>
      <c r="B206" s="20">
        <v>3342</v>
      </c>
      <c r="C206" s="2" t="str">
        <f>VLOOKUP(B206,Hoja2!B:C,2,FALSE)</f>
        <v>PROMOCIÓN CULTURAL Y ARTES ESCÉNICAS</v>
      </c>
      <c r="D206" s="3" t="str">
        <f t="shared" si="6"/>
        <v>1</v>
      </c>
      <c r="E206" s="3" t="str">
        <f t="shared" si="7"/>
        <v>12</v>
      </c>
      <c r="F206" s="19" t="s">
        <v>129</v>
      </c>
      <c r="G206" s="22" t="s">
        <v>28</v>
      </c>
      <c r="H206" s="21">
        <v>888</v>
      </c>
      <c r="I206" s="21">
        <v>0</v>
      </c>
      <c r="J206" s="21">
        <v>888</v>
      </c>
      <c r="K206" s="21">
        <v>1500</v>
      </c>
      <c r="L206" s="21">
        <v>1500</v>
      </c>
      <c r="M206" s="21">
        <v>1464.24</v>
      </c>
      <c r="N206" s="21">
        <v>1464.24</v>
      </c>
    </row>
    <row r="207" spans="1:14" x14ac:dyDescent="0.3">
      <c r="A207" s="19" t="s">
        <v>198</v>
      </c>
      <c r="B207" s="20">
        <v>3342</v>
      </c>
      <c r="C207" s="2" t="str">
        <f>VLOOKUP(B207,Hoja2!B:C,2,FALSE)</f>
        <v>PROMOCIÓN CULTURAL Y ARTES ESCÉNICAS</v>
      </c>
      <c r="D207" s="3" t="str">
        <f t="shared" si="6"/>
        <v>1</v>
      </c>
      <c r="E207" s="3" t="str">
        <f t="shared" si="7"/>
        <v>13</v>
      </c>
      <c r="F207" s="19" t="s">
        <v>130</v>
      </c>
      <c r="G207" s="22" t="s">
        <v>32</v>
      </c>
      <c r="H207" s="21">
        <v>39362</v>
      </c>
      <c r="I207" s="21">
        <v>5500</v>
      </c>
      <c r="J207" s="21">
        <v>44862</v>
      </c>
      <c r="K207" s="21">
        <v>53000</v>
      </c>
      <c r="L207" s="21">
        <v>53000</v>
      </c>
      <c r="M207" s="21">
        <v>52946.14</v>
      </c>
      <c r="N207" s="21">
        <v>52946.14</v>
      </c>
    </row>
    <row r="208" spans="1:14" x14ac:dyDescent="0.3">
      <c r="A208" s="19" t="s">
        <v>198</v>
      </c>
      <c r="B208" s="20">
        <v>3342</v>
      </c>
      <c r="C208" s="2" t="str">
        <f>VLOOKUP(B208,Hoja2!B:C,2,FALSE)</f>
        <v>PROMOCIÓN CULTURAL Y ARTES ESCÉNICAS</v>
      </c>
      <c r="D208" s="3" t="str">
        <f t="shared" si="6"/>
        <v>1</v>
      </c>
      <c r="E208" s="3" t="str">
        <f t="shared" si="7"/>
        <v>13</v>
      </c>
      <c r="F208" s="19" t="s">
        <v>131</v>
      </c>
      <c r="G208" s="22" t="s">
        <v>46</v>
      </c>
      <c r="H208" s="21">
        <v>52346</v>
      </c>
      <c r="I208" s="21">
        <v>0</v>
      </c>
      <c r="J208" s="21">
        <v>52346</v>
      </c>
      <c r="K208" s="21">
        <v>58420</v>
      </c>
      <c r="L208" s="21">
        <v>58420</v>
      </c>
      <c r="M208" s="21">
        <v>56450.73</v>
      </c>
      <c r="N208" s="21">
        <v>56450.73</v>
      </c>
    </row>
    <row r="209" spans="1:14" x14ac:dyDescent="0.3">
      <c r="A209" s="19" t="s">
        <v>198</v>
      </c>
      <c r="B209" s="20">
        <v>3342</v>
      </c>
      <c r="C209" s="2" t="str">
        <f>VLOOKUP(B209,Hoja2!B:C,2,FALSE)</f>
        <v>PROMOCIÓN CULTURAL Y ARTES ESCÉNICAS</v>
      </c>
      <c r="D209" s="3" t="str">
        <f t="shared" si="6"/>
        <v>1</v>
      </c>
      <c r="E209" s="3" t="str">
        <f t="shared" si="7"/>
        <v>13</v>
      </c>
      <c r="F209" s="19" t="s">
        <v>132</v>
      </c>
      <c r="G209" s="22" t="s">
        <v>59</v>
      </c>
      <c r="H209" s="21">
        <v>40212</v>
      </c>
      <c r="I209" s="21">
        <v>0</v>
      </c>
      <c r="J209" s="21">
        <v>40212</v>
      </c>
      <c r="K209" s="21">
        <v>0</v>
      </c>
      <c r="L209" s="21">
        <v>0</v>
      </c>
      <c r="M209" s="21">
        <v>0</v>
      </c>
      <c r="N209" s="21">
        <v>0</v>
      </c>
    </row>
    <row r="210" spans="1:14" x14ac:dyDescent="0.3">
      <c r="A210" s="19" t="s">
        <v>198</v>
      </c>
      <c r="B210" s="20">
        <v>3342</v>
      </c>
      <c r="C210" s="2" t="str">
        <f>VLOOKUP(B210,Hoja2!B:C,2,FALSE)</f>
        <v>PROMOCIÓN CULTURAL Y ARTES ESCÉNICAS</v>
      </c>
      <c r="D210" s="3" t="str">
        <f t="shared" si="6"/>
        <v>1</v>
      </c>
      <c r="E210" s="3" t="str">
        <f t="shared" si="7"/>
        <v>15</v>
      </c>
      <c r="F210" s="19" t="s">
        <v>133</v>
      </c>
      <c r="G210" s="22" t="s">
        <v>80</v>
      </c>
      <c r="H210" s="21">
        <v>2360</v>
      </c>
      <c r="I210" s="21">
        <v>2000</v>
      </c>
      <c r="J210" s="21">
        <v>4360</v>
      </c>
      <c r="K210" s="21">
        <v>2700</v>
      </c>
      <c r="L210" s="21">
        <v>2700</v>
      </c>
      <c r="M210" s="21">
        <v>2612.5</v>
      </c>
      <c r="N210" s="21">
        <v>2612.5</v>
      </c>
    </row>
    <row r="211" spans="1:14" x14ac:dyDescent="0.3">
      <c r="A211" s="19" t="s">
        <v>198</v>
      </c>
      <c r="B211" s="20">
        <v>3342</v>
      </c>
      <c r="C211" s="2" t="str">
        <f>VLOOKUP(B211,Hoja2!B:C,2,FALSE)</f>
        <v>PROMOCIÓN CULTURAL Y ARTES ESCÉNICAS</v>
      </c>
      <c r="D211" s="3" t="str">
        <f t="shared" si="6"/>
        <v>2</v>
      </c>
      <c r="E211" s="3" t="str">
        <f t="shared" si="7"/>
        <v>20</v>
      </c>
      <c r="F211" s="19" t="s">
        <v>139</v>
      </c>
      <c r="G211" s="22" t="s">
        <v>43</v>
      </c>
      <c r="H211" s="21">
        <v>246000</v>
      </c>
      <c r="I211" s="21">
        <v>-20000</v>
      </c>
      <c r="J211" s="21">
        <v>226000</v>
      </c>
      <c r="K211" s="21">
        <v>214644.06</v>
      </c>
      <c r="L211" s="21">
        <v>214644.06</v>
      </c>
      <c r="M211" s="21">
        <v>200025.04</v>
      </c>
      <c r="N211" s="21">
        <v>158607.67000000001</v>
      </c>
    </row>
    <row r="212" spans="1:14" x14ac:dyDescent="0.3">
      <c r="A212" s="19" t="s">
        <v>198</v>
      </c>
      <c r="B212" s="20">
        <v>3342</v>
      </c>
      <c r="C212" s="2" t="str">
        <f>VLOOKUP(B212,Hoja2!B:C,2,FALSE)</f>
        <v>PROMOCIÓN CULTURAL Y ARTES ESCÉNICAS</v>
      </c>
      <c r="D212" s="3" t="str">
        <f t="shared" si="6"/>
        <v>2</v>
      </c>
      <c r="E212" s="3" t="str">
        <f t="shared" si="7"/>
        <v>20</v>
      </c>
      <c r="F212" s="19" t="s">
        <v>140</v>
      </c>
      <c r="G212" s="22" t="s">
        <v>87</v>
      </c>
      <c r="H212" s="21">
        <v>0</v>
      </c>
      <c r="I212" s="21">
        <v>0</v>
      </c>
      <c r="J212" s="21">
        <v>0</v>
      </c>
      <c r="K212" s="21">
        <v>3327.5</v>
      </c>
      <c r="L212" s="21">
        <v>3327.5</v>
      </c>
      <c r="M212" s="21">
        <v>3027.2</v>
      </c>
      <c r="N212" s="21">
        <v>3027.2</v>
      </c>
    </row>
    <row r="213" spans="1:14" x14ac:dyDescent="0.3">
      <c r="A213" s="19" t="s">
        <v>198</v>
      </c>
      <c r="B213" s="20">
        <v>3342</v>
      </c>
      <c r="C213" s="2" t="str">
        <f>VLOOKUP(B213,Hoja2!B:C,2,FALSE)</f>
        <v>PROMOCIÓN CULTURAL Y ARTES ESCÉNICAS</v>
      </c>
      <c r="D213" s="3" t="str">
        <f t="shared" si="6"/>
        <v>2</v>
      </c>
      <c r="E213" s="3" t="str">
        <f t="shared" si="7"/>
        <v>20</v>
      </c>
      <c r="F213" s="19" t="s">
        <v>141</v>
      </c>
      <c r="G213" s="22" t="s">
        <v>92</v>
      </c>
      <c r="H213" s="21">
        <v>0</v>
      </c>
      <c r="I213" s="21">
        <v>0</v>
      </c>
      <c r="J213" s="21">
        <v>0</v>
      </c>
      <c r="K213" s="21">
        <v>822.8</v>
      </c>
      <c r="L213" s="21">
        <v>822.8</v>
      </c>
      <c r="M213" s="21">
        <v>748.54</v>
      </c>
      <c r="N213" s="21">
        <v>748.54</v>
      </c>
    </row>
    <row r="214" spans="1:14" x14ac:dyDescent="0.3">
      <c r="A214" s="19" t="s">
        <v>198</v>
      </c>
      <c r="B214" s="20">
        <v>3342</v>
      </c>
      <c r="C214" s="2" t="str">
        <f>VLOOKUP(B214,Hoja2!B:C,2,FALSE)</f>
        <v>PROMOCIÓN CULTURAL Y ARTES ESCÉNICAS</v>
      </c>
      <c r="D214" s="3" t="str">
        <f t="shared" si="6"/>
        <v>2</v>
      </c>
      <c r="E214" s="3" t="str">
        <f t="shared" si="7"/>
        <v>22</v>
      </c>
      <c r="F214" s="19" t="s">
        <v>155</v>
      </c>
      <c r="G214" s="22" t="s">
        <v>50</v>
      </c>
      <c r="H214" s="21">
        <v>6000</v>
      </c>
      <c r="I214" s="21">
        <v>0</v>
      </c>
      <c r="J214" s="21">
        <v>6000</v>
      </c>
      <c r="K214" s="21">
        <v>11122.41</v>
      </c>
      <c r="L214" s="21">
        <v>11122.41</v>
      </c>
      <c r="M214" s="21">
        <v>10555</v>
      </c>
      <c r="N214" s="21">
        <v>714.28</v>
      </c>
    </row>
    <row r="215" spans="1:14" x14ac:dyDescent="0.3">
      <c r="A215" s="19" t="s">
        <v>198</v>
      </c>
      <c r="B215" s="20">
        <v>3342</v>
      </c>
      <c r="C215" s="2" t="str">
        <f>VLOOKUP(B215,Hoja2!B:C,2,FALSE)</f>
        <v>PROMOCIÓN CULTURAL Y ARTES ESCÉNICAS</v>
      </c>
      <c r="D215" s="3" t="str">
        <f t="shared" si="6"/>
        <v>2</v>
      </c>
      <c r="E215" s="3" t="str">
        <f t="shared" si="7"/>
        <v>22</v>
      </c>
      <c r="F215" s="19" t="s">
        <v>158</v>
      </c>
      <c r="G215" s="22" t="s">
        <v>88</v>
      </c>
      <c r="H215" s="21">
        <v>0</v>
      </c>
      <c r="I215" s="21">
        <v>0</v>
      </c>
      <c r="J215" s="21">
        <v>0</v>
      </c>
      <c r="K215" s="21">
        <v>6640.48</v>
      </c>
      <c r="L215" s="21">
        <v>6640.48</v>
      </c>
      <c r="M215" s="21">
        <v>6041.19</v>
      </c>
      <c r="N215" s="21">
        <v>6041.19</v>
      </c>
    </row>
    <row r="216" spans="1:14" x14ac:dyDescent="0.3">
      <c r="A216" s="19" t="s">
        <v>198</v>
      </c>
      <c r="B216" s="20">
        <v>3342</v>
      </c>
      <c r="C216" s="2" t="str">
        <f>VLOOKUP(B216,Hoja2!B:C,2,FALSE)</f>
        <v>PROMOCIÓN CULTURAL Y ARTES ESCÉNICAS</v>
      </c>
      <c r="D216" s="3" t="str">
        <f t="shared" si="6"/>
        <v>2</v>
      </c>
      <c r="E216" s="3" t="str">
        <f t="shared" si="7"/>
        <v>22</v>
      </c>
      <c r="F216" s="19" t="s">
        <v>159</v>
      </c>
      <c r="G216" s="22" t="s">
        <v>37</v>
      </c>
      <c r="H216" s="21">
        <v>4000</v>
      </c>
      <c r="I216" s="21">
        <v>-3200</v>
      </c>
      <c r="J216" s="21">
        <v>800</v>
      </c>
      <c r="K216" s="21">
        <v>1324.95</v>
      </c>
      <c r="L216" s="21">
        <v>1324.95</v>
      </c>
      <c r="M216" s="21">
        <v>660.48</v>
      </c>
      <c r="N216" s="21">
        <v>660.48</v>
      </c>
    </row>
    <row r="217" spans="1:14" x14ac:dyDescent="0.3">
      <c r="A217" s="19" t="s">
        <v>198</v>
      </c>
      <c r="B217" s="20">
        <v>3342</v>
      </c>
      <c r="C217" s="2" t="str">
        <f>VLOOKUP(B217,Hoja2!B:C,2,FALSE)</f>
        <v>PROMOCIÓN CULTURAL Y ARTES ESCÉNICAS</v>
      </c>
      <c r="D217" s="3" t="str">
        <f t="shared" si="6"/>
        <v>2</v>
      </c>
      <c r="E217" s="3" t="str">
        <f t="shared" si="7"/>
        <v>22</v>
      </c>
      <c r="F217" s="19" t="s">
        <v>160</v>
      </c>
      <c r="G217" s="22" t="s">
        <v>75</v>
      </c>
      <c r="H217" s="21">
        <v>4000</v>
      </c>
      <c r="I217" s="21">
        <v>-3500</v>
      </c>
      <c r="J217" s="21">
        <v>500</v>
      </c>
      <c r="K217" s="21">
        <v>0</v>
      </c>
      <c r="L217" s="21">
        <v>0</v>
      </c>
      <c r="M217" s="21">
        <v>0</v>
      </c>
      <c r="N217" s="21">
        <v>0</v>
      </c>
    </row>
    <row r="218" spans="1:14" x14ac:dyDescent="0.3">
      <c r="A218" s="19" t="s">
        <v>198</v>
      </c>
      <c r="B218" s="20">
        <v>3342</v>
      </c>
      <c r="C218" s="2" t="str">
        <f>VLOOKUP(B218,Hoja2!B:C,2,FALSE)</f>
        <v>PROMOCIÓN CULTURAL Y ARTES ESCÉNICAS</v>
      </c>
      <c r="D218" s="3" t="str">
        <f t="shared" si="6"/>
        <v>2</v>
      </c>
      <c r="E218" s="3" t="str">
        <f t="shared" si="7"/>
        <v>22</v>
      </c>
      <c r="F218" s="19" t="s">
        <v>161</v>
      </c>
      <c r="G218" s="22" t="s">
        <v>30</v>
      </c>
      <c r="H218" s="21">
        <v>1000</v>
      </c>
      <c r="I218" s="21">
        <v>0</v>
      </c>
      <c r="J218" s="21">
        <v>1000</v>
      </c>
      <c r="K218" s="21">
        <v>302.85000000000002</v>
      </c>
      <c r="L218" s="21">
        <v>302.85000000000002</v>
      </c>
      <c r="M218" s="21">
        <v>302.85000000000002</v>
      </c>
      <c r="N218" s="21">
        <v>302.85000000000002</v>
      </c>
    </row>
    <row r="219" spans="1:14" x14ac:dyDescent="0.3">
      <c r="A219" s="19" t="s">
        <v>198</v>
      </c>
      <c r="B219" s="20">
        <v>3342</v>
      </c>
      <c r="C219" s="2" t="str">
        <f>VLOOKUP(B219,Hoja2!B:C,2,FALSE)</f>
        <v>PROMOCIÓN CULTURAL Y ARTES ESCÉNICAS</v>
      </c>
      <c r="D219" s="3" t="str">
        <f t="shared" si="6"/>
        <v>2</v>
      </c>
      <c r="E219" s="3" t="str">
        <f t="shared" si="7"/>
        <v>22</v>
      </c>
      <c r="F219" s="19" t="s">
        <v>162</v>
      </c>
      <c r="G219" s="22" t="s">
        <v>51</v>
      </c>
      <c r="H219" s="21">
        <v>20000</v>
      </c>
      <c r="I219" s="21">
        <v>-9000</v>
      </c>
      <c r="J219" s="21">
        <v>11000</v>
      </c>
      <c r="K219" s="21">
        <v>10238.120000000001</v>
      </c>
      <c r="L219" s="21">
        <v>10238.120000000001</v>
      </c>
      <c r="M219" s="21">
        <v>7107.67</v>
      </c>
      <c r="N219" s="21">
        <v>7107.67</v>
      </c>
    </row>
    <row r="220" spans="1:14" x14ac:dyDescent="0.3">
      <c r="A220" s="19" t="s">
        <v>198</v>
      </c>
      <c r="B220" s="20">
        <v>3342</v>
      </c>
      <c r="C220" s="2" t="str">
        <f>VLOOKUP(B220,Hoja2!B:C,2,FALSE)</f>
        <v>PROMOCIÓN CULTURAL Y ARTES ESCÉNICAS</v>
      </c>
      <c r="D220" s="3" t="str">
        <f t="shared" si="6"/>
        <v>2</v>
      </c>
      <c r="E220" s="3" t="str">
        <f t="shared" si="7"/>
        <v>22</v>
      </c>
      <c r="F220" s="19" t="s">
        <v>180</v>
      </c>
      <c r="G220" s="22" t="s">
        <v>54</v>
      </c>
      <c r="H220" s="21">
        <v>6000</v>
      </c>
      <c r="I220" s="21">
        <v>0</v>
      </c>
      <c r="J220" s="21">
        <v>6000</v>
      </c>
      <c r="K220" s="21">
        <v>7025</v>
      </c>
      <c r="L220" s="21">
        <v>7025</v>
      </c>
      <c r="M220" s="21">
        <v>7025</v>
      </c>
      <c r="N220" s="21">
        <v>7025</v>
      </c>
    </row>
    <row r="221" spans="1:14" x14ac:dyDescent="0.3">
      <c r="A221" s="19" t="s">
        <v>198</v>
      </c>
      <c r="B221" s="20">
        <v>3342</v>
      </c>
      <c r="C221" s="2" t="str">
        <f>VLOOKUP(B221,Hoja2!B:C,2,FALSE)</f>
        <v>PROMOCIÓN CULTURAL Y ARTES ESCÉNICAS</v>
      </c>
      <c r="D221" s="3" t="str">
        <f t="shared" si="6"/>
        <v>2</v>
      </c>
      <c r="E221" s="3" t="str">
        <f t="shared" si="7"/>
        <v>22</v>
      </c>
      <c r="F221" s="19" t="s">
        <v>181</v>
      </c>
      <c r="G221" s="22" t="s">
        <v>66</v>
      </c>
      <c r="H221" s="21">
        <v>1305100</v>
      </c>
      <c r="I221" s="21">
        <v>100000</v>
      </c>
      <c r="J221" s="21">
        <v>1405100</v>
      </c>
      <c r="K221" s="21">
        <v>1015867.7</v>
      </c>
      <c r="L221" s="21">
        <v>1015867.7</v>
      </c>
      <c r="M221" s="21">
        <v>1003701.89</v>
      </c>
      <c r="N221" s="21">
        <v>959060.6</v>
      </c>
    </row>
    <row r="222" spans="1:14" x14ac:dyDescent="0.3">
      <c r="A222" s="19" t="s">
        <v>198</v>
      </c>
      <c r="B222" s="20">
        <v>3342</v>
      </c>
      <c r="C222" s="2" t="str">
        <f>VLOOKUP(B222,Hoja2!B:C,2,FALSE)</f>
        <v>PROMOCIÓN CULTURAL Y ARTES ESCÉNICAS</v>
      </c>
      <c r="D222" s="3" t="str">
        <f t="shared" si="6"/>
        <v>2</v>
      </c>
      <c r="E222" s="3" t="str">
        <f t="shared" si="7"/>
        <v>22</v>
      </c>
      <c r="F222" s="19" t="s">
        <v>182</v>
      </c>
      <c r="G222" s="22" t="s">
        <v>90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</row>
    <row r="223" spans="1:14" x14ac:dyDescent="0.3">
      <c r="A223" s="19" t="s">
        <v>198</v>
      </c>
      <c r="B223" s="20">
        <v>3342</v>
      </c>
      <c r="C223" s="2" t="str">
        <f>VLOOKUP(B223,Hoja2!B:C,2,FALSE)</f>
        <v>PROMOCIÓN CULTURAL Y ARTES ESCÉNICAS</v>
      </c>
      <c r="D223" s="3" t="str">
        <f t="shared" si="6"/>
        <v>2</v>
      </c>
      <c r="E223" s="3" t="str">
        <f t="shared" si="7"/>
        <v>22</v>
      </c>
      <c r="F223" s="19" t="s">
        <v>165</v>
      </c>
      <c r="G223" s="22" t="s">
        <v>47</v>
      </c>
      <c r="H223" s="21">
        <v>25000</v>
      </c>
      <c r="I223" s="21">
        <v>0</v>
      </c>
      <c r="J223" s="21">
        <v>25000</v>
      </c>
      <c r="K223" s="21">
        <v>72855.240000000005</v>
      </c>
      <c r="L223" s="21">
        <v>72855.240000000005</v>
      </c>
      <c r="M223" s="21">
        <v>56959.68</v>
      </c>
      <c r="N223" s="21">
        <v>53874.85</v>
      </c>
    </row>
    <row r="224" spans="1:14" x14ac:dyDescent="0.3">
      <c r="A224" s="19" t="s">
        <v>198</v>
      </c>
      <c r="B224" s="20">
        <v>3342</v>
      </c>
      <c r="C224" s="2" t="str">
        <f>VLOOKUP(B224,Hoja2!B:C,2,FALSE)</f>
        <v>PROMOCIÓN CULTURAL Y ARTES ESCÉNICAS</v>
      </c>
      <c r="D224" s="3" t="str">
        <f t="shared" si="6"/>
        <v>2</v>
      </c>
      <c r="E224" s="3" t="str">
        <f t="shared" si="7"/>
        <v>22</v>
      </c>
      <c r="F224" s="19" t="s">
        <v>166</v>
      </c>
      <c r="G224" s="22" t="s">
        <v>65</v>
      </c>
      <c r="H224" s="21">
        <v>0</v>
      </c>
      <c r="I224" s="21">
        <v>0</v>
      </c>
      <c r="J224" s="21">
        <v>0</v>
      </c>
      <c r="K224" s="21">
        <v>15216.6</v>
      </c>
      <c r="L224" s="21">
        <v>15216.6</v>
      </c>
      <c r="M224" s="21">
        <v>11575.95</v>
      </c>
      <c r="N224" s="21">
        <v>11575.95</v>
      </c>
    </row>
    <row r="225" spans="1:14" x14ac:dyDescent="0.3">
      <c r="A225" s="19" t="s">
        <v>198</v>
      </c>
      <c r="B225" s="20">
        <v>3342</v>
      </c>
      <c r="C225" s="2" t="str">
        <f>VLOOKUP(B225,Hoja2!B:C,2,FALSE)</f>
        <v>PROMOCIÓN CULTURAL Y ARTES ESCÉNICAS</v>
      </c>
      <c r="D225" s="3" t="str">
        <f t="shared" si="6"/>
        <v>2</v>
      </c>
      <c r="E225" s="3" t="str">
        <f t="shared" si="7"/>
        <v>22</v>
      </c>
      <c r="F225" s="19" t="s">
        <v>167</v>
      </c>
      <c r="G225" s="22" t="s">
        <v>68</v>
      </c>
      <c r="H225" s="21">
        <v>0</v>
      </c>
      <c r="I225" s="21">
        <v>0</v>
      </c>
      <c r="J225" s="21">
        <v>0</v>
      </c>
      <c r="K225" s="21">
        <v>15778.4</v>
      </c>
      <c r="L225" s="21">
        <v>15778.4</v>
      </c>
      <c r="M225" s="21">
        <v>13585.66</v>
      </c>
      <c r="N225" s="21">
        <v>13585.66</v>
      </c>
    </row>
    <row r="226" spans="1:14" x14ac:dyDescent="0.3">
      <c r="A226" s="19" t="s">
        <v>198</v>
      </c>
      <c r="B226" s="20">
        <v>3342</v>
      </c>
      <c r="C226" s="2" t="str">
        <f>VLOOKUP(B226,Hoja2!B:C,2,FALSE)</f>
        <v>PROMOCIÓN CULTURAL Y ARTES ESCÉNICAS</v>
      </c>
      <c r="D226" s="3" t="str">
        <f t="shared" si="6"/>
        <v>2</v>
      </c>
      <c r="E226" s="3" t="str">
        <f t="shared" si="7"/>
        <v>22</v>
      </c>
      <c r="F226" s="19" t="s">
        <v>168</v>
      </c>
      <c r="G226" s="22" t="s">
        <v>38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</row>
    <row r="227" spans="1:14" x14ac:dyDescent="0.3">
      <c r="A227" s="19" t="s">
        <v>198</v>
      </c>
      <c r="B227" s="20">
        <v>3342</v>
      </c>
      <c r="C227" s="2" t="str">
        <f>VLOOKUP(B227,Hoja2!B:C,2,FALSE)</f>
        <v>PROMOCIÓN CULTURAL Y ARTES ESCÉNICAS</v>
      </c>
      <c r="D227" s="3" t="str">
        <f t="shared" si="6"/>
        <v>2</v>
      </c>
      <c r="E227" s="3" t="str">
        <f t="shared" si="7"/>
        <v>22</v>
      </c>
      <c r="F227" s="19" t="s">
        <v>169</v>
      </c>
      <c r="G227" s="22" t="s">
        <v>45</v>
      </c>
      <c r="H227" s="21">
        <v>508000</v>
      </c>
      <c r="I227" s="21">
        <v>42000</v>
      </c>
      <c r="J227" s="21">
        <v>550000</v>
      </c>
      <c r="K227" s="21">
        <v>383807.19</v>
      </c>
      <c r="L227" s="21">
        <v>383807.19</v>
      </c>
      <c r="M227" s="21">
        <v>348501.44</v>
      </c>
      <c r="N227" s="21">
        <v>316257.90999999997</v>
      </c>
    </row>
    <row r="228" spans="1:14" x14ac:dyDescent="0.3">
      <c r="A228" s="19" t="s">
        <v>198</v>
      </c>
      <c r="B228" s="20">
        <v>3342</v>
      </c>
      <c r="C228" s="2" t="str">
        <f>VLOOKUP(B228,Hoja2!B:C,2,FALSE)</f>
        <v>PROMOCIÓN CULTURAL Y ARTES ESCÉNICAS</v>
      </c>
      <c r="D228" s="3" t="str">
        <f t="shared" si="6"/>
        <v>4</v>
      </c>
      <c r="E228" s="3" t="str">
        <f t="shared" si="7"/>
        <v>47</v>
      </c>
      <c r="F228" s="19" t="s">
        <v>186</v>
      </c>
      <c r="G228" s="22" t="s">
        <v>76</v>
      </c>
      <c r="H228" s="21">
        <v>0</v>
      </c>
      <c r="I228" s="21">
        <v>250000</v>
      </c>
      <c r="J228" s="21">
        <v>250000</v>
      </c>
      <c r="K228" s="21">
        <v>200526.01</v>
      </c>
      <c r="L228" s="21">
        <v>200526.01</v>
      </c>
      <c r="M228" s="21">
        <v>200526.01</v>
      </c>
      <c r="N228" s="21">
        <v>0</v>
      </c>
    </row>
    <row r="229" spans="1:14" x14ac:dyDescent="0.3">
      <c r="A229" s="19" t="s">
        <v>198</v>
      </c>
      <c r="B229" s="20">
        <v>3342</v>
      </c>
      <c r="C229" s="2" t="str">
        <f>VLOOKUP(B229,Hoja2!B:C,2,FALSE)</f>
        <v>PROMOCIÓN CULTURAL Y ARTES ESCÉNICAS</v>
      </c>
      <c r="D229" s="3" t="str">
        <f t="shared" si="6"/>
        <v>4</v>
      </c>
      <c r="E229" s="3" t="str">
        <f t="shared" si="7"/>
        <v>48</v>
      </c>
      <c r="F229" s="19" t="s">
        <v>187</v>
      </c>
      <c r="G229" s="22" t="s">
        <v>73</v>
      </c>
      <c r="H229" s="21">
        <v>16000</v>
      </c>
      <c r="I229" s="21">
        <v>4350</v>
      </c>
      <c r="J229" s="21">
        <v>20350</v>
      </c>
      <c r="K229" s="21">
        <v>6730</v>
      </c>
      <c r="L229" s="21">
        <v>6730</v>
      </c>
      <c r="M229" s="21">
        <v>6730</v>
      </c>
      <c r="N229" s="21">
        <v>6730</v>
      </c>
    </row>
    <row r="230" spans="1:14" x14ac:dyDescent="0.3">
      <c r="A230" s="19" t="s">
        <v>198</v>
      </c>
      <c r="B230" s="20">
        <v>3342</v>
      </c>
      <c r="C230" s="2" t="str">
        <f>VLOOKUP(B230,Hoja2!B:C,2,FALSE)</f>
        <v>PROMOCIÓN CULTURAL Y ARTES ESCÉNICAS</v>
      </c>
      <c r="D230" s="3" t="str">
        <f t="shared" si="6"/>
        <v>4</v>
      </c>
      <c r="E230" s="3" t="str">
        <f t="shared" si="7"/>
        <v>48</v>
      </c>
      <c r="F230" s="19" t="s">
        <v>188</v>
      </c>
      <c r="G230" s="22" t="s">
        <v>35</v>
      </c>
      <c r="H230" s="21">
        <v>241000</v>
      </c>
      <c r="I230" s="21">
        <v>-40000</v>
      </c>
      <c r="J230" s="21">
        <v>201000</v>
      </c>
      <c r="K230" s="21">
        <v>212999.97</v>
      </c>
      <c r="L230" s="21">
        <v>212999.97</v>
      </c>
      <c r="M230" s="21">
        <v>201999.97</v>
      </c>
      <c r="N230" s="21">
        <v>138000</v>
      </c>
    </row>
    <row r="231" spans="1:14" x14ac:dyDescent="0.3">
      <c r="A231" s="19" t="s">
        <v>198</v>
      </c>
      <c r="B231" s="20">
        <v>3342</v>
      </c>
      <c r="C231" s="2" t="str">
        <f>VLOOKUP(B231,Hoja2!B:C,2,FALSE)</f>
        <v>PROMOCIÓN CULTURAL Y ARTES ESCÉNICAS</v>
      </c>
      <c r="D231" s="3" t="str">
        <f t="shared" si="6"/>
        <v>6</v>
      </c>
      <c r="E231" s="3" t="str">
        <f t="shared" si="7"/>
        <v>62</v>
      </c>
      <c r="F231" s="19" t="s">
        <v>183</v>
      </c>
      <c r="G231" s="22" t="s">
        <v>56</v>
      </c>
      <c r="H231" s="21">
        <v>15000</v>
      </c>
      <c r="I231" s="21">
        <v>0</v>
      </c>
      <c r="J231" s="21">
        <v>15000</v>
      </c>
      <c r="K231" s="21">
        <v>814.33</v>
      </c>
      <c r="L231" s="21">
        <v>814.33</v>
      </c>
      <c r="M231" s="21">
        <v>740.84</v>
      </c>
      <c r="N231" s="21">
        <v>740.84</v>
      </c>
    </row>
    <row r="232" spans="1:14" x14ac:dyDescent="0.3">
      <c r="A232" s="19" t="s">
        <v>198</v>
      </c>
      <c r="B232" s="20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6</v>
      </c>
      <c r="E232" s="3" t="str">
        <f t="shared" ref="E232:E241" si="9">LEFT(F232,2)</f>
        <v>62</v>
      </c>
      <c r="F232" s="19" t="s">
        <v>194</v>
      </c>
      <c r="G232" s="22" t="s">
        <v>195</v>
      </c>
      <c r="H232" s="21">
        <v>0</v>
      </c>
      <c r="I232" s="21">
        <v>0</v>
      </c>
      <c r="J232" s="21">
        <v>0</v>
      </c>
      <c r="K232" s="21">
        <v>14520</v>
      </c>
      <c r="L232" s="21">
        <v>14520</v>
      </c>
      <c r="M232" s="21">
        <v>13209.6</v>
      </c>
      <c r="N232" s="21">
        <v>13209.6</v>
      </c>
    </row>
    <row r="233" spans="1:14" x14ac:dyDescent="0.3">
      <c r="A233" s="19" t="s">
        <v>198</v>
      </c>
      <c r="B233" s="20">
        <v>3342</v>
      </c>
      <c r="C233" s="2" t="str">
        <f>VLOOKUP(B233,Hoja2!B:C,2,FALSE)</f>
        <v>PROMOCIÓN CULTURAL Y ARTES ESCÉNICAS</v>
      </c>
      <c r="D233" s="3" t="str">
        <f t="shared" si="8"/>
        <v>6</v>
      </c>
      <c r="E233" s="3" t="str">
        <f t="shared" si="9"/>
        <v>63</v>
      </c>
      <c r="F233" s="19" t="s">
        <v>174</v>
      </c>
      <c r="G233" s="22" t="s">
        <v>61</v>
      </c>
      <c r="H233" s="21">
        <v>10000</v>
      </c>
      <c r="I233" s="21">
        <v>0</v>
      </c>
      <c r="J233" s="21">
        <v>10000</v>
      </c>
      <c r="K233" s="21">
        <v>0</v>
      </c>
      <c r="L233" s="21">
        <v>0</v>
      </c>
      <c r="M233" s="21">
        <v>0</v>
      </c>
      <c r="N233" s="21">
        <v>0</v>
      </c>
    </row>
    <row r="234" spans="1:14" x14ac:dyDescent="0.3">
      <c r="A234" s="19" t="s">
        <v>198</v>
      </c>
      <c r="B234" s="20">
        <v>3342</v>
      </c>
      <c r="C234" s="2" t="str">
        <f>VLOOKUP(B234,Hoja2!B:C,2,FALSE)</f>
        <v>PROMOCIÓN CULTURAL Y ARTES ESCÉNICAS</v>
      </c>
      <c r="D234" s="3" t="str">
        <f t="shared" si="8"/>
        <v>6</v>
      </c>
      <c r="E234" s="3" t="str">
        <f t="shared" si="9"/>
        <v>63</v>
      </c>
      <c r="F234" s="19" t="s">
        <v>121</v>
      </c>
      <c r="G234" s="22" t="s">
        <v>192</v>
      </c>
      <c r="H234" s="21">
        <v>0</v>
      </c>
      <c r="I234" s="21">
        <v>0</v>
      </c>
      <c r="J234" s="21">
        <v>0</v>
      </c>
      <c r="K234" s="21">
        <v>9175.43</v>
      </c>
      <c r="L234" s="21">
        <v>9175.43</v>
      </c>
      <c r="M234" s="21">
        <v>8347.3700000000008</v>
      </c>
      <c r="N234" s="21">
        <v>8347.3700000000008</v>
      </c>
    </row>
    <row r="235" spans="1:14" x14ac:dyDescent="0.3">
      <c r="A235" s="19" t="s">
        <v>198</v>
      </c>
      <c r="B235" s="20">
        <v>3342</v>
      </c>
      <c r="C235" s="2" t="str">
        <f>VLOOKUP(B235,Hoja2!B:C,2,FALSE)</f>
        <v>PROMOCIÓN CULTURAL Y ARTES ESCÉNICAS</v>
      </c>
      <c r="D235" s="3" t="str">
        <f t="shared" si="8"/>
        <v>6</v>
      </c>
      <c r="E235" s="3" t="str">
        <f t="shared" si="9"/>
        <v>63</v>
      </c>
      <c r="F235" s="19" t="s">
        <v>175</v>
      </c>
      <c r="G235" s="22" t="s">
        <v>189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</row>
    <row r="236" spans="1:14" x14ac:dyDescent="0.3">
      <c r="A236" s="19" t="s">
        <v>198</v>
      </c>
      <c r="B236" s="20">
        <v>3343</v>
      </c>
      <c r="C236" s="2" t="str">
        <f>VLOOKUP(B236,Hoja2!B:C,2,FALSE)</f>
        <v>SEMINCI</v>
      </c>
      <c r="D236" s="3" t="str">
        <f t="shared" si="8"/>
        <v>1</v>
      </c>
      <c r="E236" s="3" t="str">
        <f t="shared" si="9"/>
        <v>12</v>
      </c>
      <c r="F236" s="19" t="s">
        <v>124</v>
      </c>
      <c r="G236" s="22" t="s">
        <v>26</v>
      </c>
      <c r="H236" s="21">
        <v>10824</v>
      </c>
      <c r="I236" s="21">
        <v>0</v>
      </c>
      <c r="J236" s="21">
        <v>10824</v>
      </c>
      <c r="K236" s="21">
        <v>12100</v>
      </c>
      <c r="L236" s="21">
        <v>12100</v>
      </c>
      <c r="M236" s="21">
        <v>10823.9</v>
      </c>
      <c r="N236" s="21">
        <v>10823.9</v>
      </c>
    </row>
    <row r="237" spans="1:14" x14ac:dyDescent="0.3">
      <c r="A237" s="19" t="s">
        <v>198</v>
      </c>
      <c r="B237" s="20">
        <v>3343</v>
      </c>
      <c r="C237" s="2" t="str">
        <f>VLOOKUP(B237,Hoja2!B:C,2,FALSE)</f>
        <v>SEMINCI</v>
      </c>
      <c r="D237" s="3" t="str">
        <f t="shared" si="8"/>
        <v>1</v>
      </c>
      <c r="E237" s="3" t="str">
        <f t="shared" si="9"/>
        <v>12</v>
      </c>
      <c r="F237" s="19" t="s">
        <v>126</v>
      </c>
      <c r="G237" s="22" t="s">
        <v>27</v>
      </c>
      <c r="H237" s="21">
        <v>3167</v>
      </c>
      <c r="I237" s="21">
        <v>0</v>
      </c>
      <c r="J237" s="21">
        <v>3167</v>
      </c>
      <c r="K237" s="21">
        <v>4900</v>
      </c>
      <c r="L237" s="21">
        <v>4900</v>
      </c>
      <c r="M237" s="21">
        <v>3564.18</v>
      </c>
      <c r="N237" s="21">
        <v>3564.18</v>
      </c>
    </row>
    <row r="238" spans="1:14" x14ac:dyDescent="0.3">
      <c r="A238" s="19" t="s">
        <v>198</v>
      </c>
      <c r="B238" s="20">
        <v>3343</v>
      </c>
      <c r="C238" s="2" t="str">
        <f>VLOOKUP(B238,Hoja2!B:C,2,FALSE)</f>
        <v>SEMINCI</v>
      </c>
      <c r="D238" s="3" t="str">
        <f t="shared" si="8"/>
        <v>1</v>
      </c>
      <c r="E238" s="3" t="str">
        <f t="shared" si="9"/>
        <v>12</v>
      </c>
      <c r="F238" s="19" t="s">
        <v>127</v>
      </c>
      <c r="G238" s="22" t="s">
        <v>36</v>
      </c>
      <c r="H238" s="21">
        <v>6741</v>
      </c>
      <c r="I238" s="21">
        <v>0</v>
      </c>
      <c r="J238" s="21">
        <v>6741</v>
      </c>
      <c r="K238" s="21">
        <v>7500</v>
      </c>
      <c r="L238" s="21">
        <v>7500</v>
      </c>
      <c r="M238" s="21">
        <v>6740.72</v>
      </c>
      <c r="N238" s="21">
        <v>6740.72</v>
      </c>
    </row>
    <row r="239" spans="1:14" x14ac:dyDescent="0.3">
      <c r="A239" s="19" t="s">
        <v>198</v>
      </c>
      <c r="B239" s="20">
        <v>3343</v>
      </c>
      <c r="C239" s="2" t="str">
        <f>VLOOKUP(B239,Hoja2!B:C,2,FALSE)</f>
        <v>SEMINCI</v>
      </c>
      <c r="D239" s="3" t="str">
        <f t="shared" si="8"/>
        <v>1</v>
      </c>
      <c r="E239" s="3" t="str">
        <f t="shared" si="9"/>
        <v>12</v>
      </c>
      <c r="F239" s="19" t="s">
        <v>128</v>
      </c>
      <c r="G239" s="22" t="s">
        <v>39</v>
      </c>
      <c r="H239" s="21">
        <v>13339</v>
      </c>
      <c r="I239" s="21">
        <v>0</v>
      </c>
      <c r="J239" s="21">
        <v>13339</v>
      </c>
      <c r="K239" s="21">
        <v>15000</v>
      </c>
      <c r="L239" s="21">
        <v>15000</v>
      </c>
      <c r="M239" s="21">
        <v>13341.16</v>
      </c>
      <c r="N239" s="21">
        <v>13341.16</v>
      </c>
    </row>
    <row r="240" spans="1:14" x14ac:dyDescent="0.3">
      <c r="A240" s="19" t="s">
        <v>198</v>
      </c>
      <c r="B240" s="20">
        <v>3343</v>
      </c>
      <c r="C240" s="2" t="str">
        <f>VLOOKUP(B240,Hoja2!B:C,2,FALSE)</f>
        <v>SEMINCI</v>
      </c>
      <c r="D240" s="3" t="str">
        <f t="shared" si="8"/>
        <v>1</v>
      </c>
      <c r="E240" s="3" t="str">
        <f t="shared" si="9"/>
        <v>12</v>
      </c>
      <c r="F240" s="19" t="s">
        <v>129</v>
      </c>
      <c r="G240" s="22" t="s">
        <v>28</v>
      </c>
      <c r="H240" s="21">
        <v>1489</v>
      </c>
      <c r="I240" s="21">
        <v>0</v>
      </c>
      <c r="J240" s="21">
        <v>1489</v>
      </c>
      <c r="K240" s="21">
        <v>2160</v>
      </c>
      <c r="L240" s="21">
        <v>2160</v>
      </c>
      <c r="M240" s="21">
        <v>1944.04</v>
      </c>
      <c r="N240" s="21">
        <v>1944.04</v>
      </c>
    </row>
    <row r="241" spans="1:14" x14ac:dyDescent="0.3">
      <c r="A241" s="19" t="s">
        <v>198</v>
      </c>
      <c r="B241" s="20">
        <v>3343</v>
      </c>
      <c r="C241" s="2" t="str">
        <f>VLOOKUP(B241,Hoja2!B:C,2,FALSE)</f>
        <v>SEMINCI</v>
      </c>
      <c r="D241" s="3" t="str">
        <f t="shared" si="8"/>
        <v>1</v>
      </c>
      <c r="E241" s="3" t="str">
        <f t="shared" si="9"/>
        <v>13</v>
      </c>
      <c r="F241" s="19" t="s">
        <v>130</v>
      </c>
      <c r="G241" s="22" t="s">
        <v>32</v>
      </c>
      <c r="H241" s="21">
        <v>87614</v>
      </c>
      <c r="I241" s="21">
        <v>0</v>
      </c>
      <c r="J241" s="21">
        <v>87614</v>
      </c>
      <c r="K241" s="21">
        <v>128300</v>
      </c>
      <c r="L241" s="21">
        <v>128300</v>
      </c>
      <c r="M241" s="21">
        <v>125158.29</v>
      </c>
      <c r="N241" s="21">
        <v>125158.29</v>
      </c>
    </row>
    <row r="242" spans="1:14" x14ac:dyDescent="0.3">
      <c r="A242" s="19" t="s">
        <v>198</v>
      </c>
      <c r="B242" s="20">
        <v>3343</v>
      </c>
      <c r="C242" s="2" t="str">
        <f>VLOOKUP(B242,Hoja2!B:C,2,FALSE)</f>
        <v>SEMINCI</v>
      </c>
      <c r="D242" s="3" t="str">
        <f t="shared" ref="D242:D255" si="10">LEFT(F242,1)</f>
        <v>1</v>
      </c>
      <c r="E242" s="3" t="str">
        <f t="shared" ref="E242:E255" si="11">LEFT(F242,2)</f>
        <v>13</v>
      </c>
      <c r="F242" s="19" t="s">
        <v>131</v>
      </c>
      <c r="G242" s="22" t="s">
        <v>46</v>
      </c>
      <c r="H242" s="21">
        <v>77575</v>
      </c>
      <c r="I242" s="21">
        <v>0</v>
      </c>
      <c r="J242" s="21">
        <v>77575</v>
      </c>
      <c r="K242" s="21">
        <v>100000</v>
      </c>
      <c r="L242" s="21">
        <v>100000</v>
      </c>
      <c r="M242" s="21">
        <v>83991.54</v>
      </c>
      <c r="N242" s="21">
        <v>83991.54</v>
      </c>
    </row>
    <row r="243" spans="1:14" x14ac:dyDescent="0.3">
      <c r="A243" s="19" t="s">
        <v>198</v>
      </c>
      <c r="B243" s="20">
        <v>3343</v>
      </c>
      <c r="C243" s="2" t="str">
        <f>VLOOKUP(B243,Hoja2!B:C,2,FALSE)</f>
        <v>SEMINCI</v>
      </c>
      <c r="D243" s="3" t="str">
        <f t="shared" si="10"/>
        <v>1</v>
      </c>
      <c r="E243" s="3" t="str">
        <f t="shared" si="11"/>
        <v>13</v>
      </c>
      <c r="F243" s="19" t="s">
        <v>132</v>
      </c>
      <c r="G243" s="22" t="s">
        <v>59</v>
      </c>
      <c r="H243" s="21">
        <v>70387</v>
      </c>
      <c r="I243" s="21">
        <v>0</v>
      </c>
      <c r="J243" s="21">
        <v>70387</v>
      </c>
      <c r="K243" s="21">
        <v>31000</v>
      </c>
      <c r="L243" s="21">
        <v>31000</v>
      </c>
      <c r="M243" s="21">
        <v>24806.28</v>
      </c>
      <c r="N243" s="21">
        <v>24806.28</v>
      </c>
    </row>
    <row r="244" spans="1:14" x14ac:dyDescent="0.3">
      <c r="A244" s="19" t="s">
        <v>198</v>
      </c>
      <c r="B244" s="20">
        <v>3343</v>
      </c>
      <c r="C244" s="2" t="str">
        <f>VLOOKUP(B244,Hoja2!B:C,2,FALSE)</f>
        <v>SEMINCI</v>
      </c>
      <c r="D244" s="3" t="str">
        <f t="shared" si="10"/>
        <v>1</v>
      </c>
      <c r="E244" s="3" t="str">
        <f t="shared" si="11"/>
        <v>15</v>
      </c>
      <c r="F244" s="19" t="s">
        <v>133</v>
      </c>
      <c r="G244" s="22" t="s">
        <v>80</v>
      </c>
      <c r="H244" s="21">
        <v>225</v>
      </c>
      <c r="I244" s="21">
        <v>2000</v>
      </c>
      <c r="J244" s="21">
        <v>2225</v>
      </c>
      <c r="K244" s="21">
        <v>3000</v>
      </c>
      <c r="L244" s="21">
        <v>3000</v>
      </c>
      <c r="M244" s="21">
        <v>2900</v>
      </c>
      <c r="N244" s="21">
        <v>2900</v>
      </c>
    </row>
    <row r="245" spans="1:14" x14ac:dyDescent="0.3">
      <c r="A245" s="19" t="s">
        <v>198</v>
      </c>
      <c r="B245" s="20">
        <v>3343</v>
      </c>
      <c r="C245" s="2" t="str">
        <f>VLOOKUP(B245,Hoja2!B:C,2,FALSE)</f>
        <v>SEMINCI</v>
      </c>
      <c r="D245" s="3" t="str">
        <f t="shared" si="10"/>
        <v>1</v>
      </c>
      <c r="E245" s="3" t="str">
        <f t="shared" si="11"/>
        <v>16</v>
      </c>
      <c r="F245" s="19" t="s">
        <v>137</v>
      </c>
      <c r="G245" s="22" t="s">
        <v>79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</row>
    <row r="246" spans="1:14" x14ac:dyDescent="0.3">
      <c r="A246" s="19" t="s">
        <v>198</v>
      </c>
      <c r="B246" s="20">
        <v>3343</v>
      </c>
      <c r="C246" s="2" t="str">
        <f>VLOOKUP(B246,Hoja2!B:C,2,FALSE)</f>
        <v>SEMINCI</v>
      </c>
      <c r="D246" s="3" t="str">
        <f t="shared" si="10"/>
        <v>2</v>
      </c>
      <c r="E246" s="3" t="str">
        <f t="shared" si="11"/>
        <v>20</v>
      </c>
      <c r="F246" s="19" t="s">
        <v>138</v>
      </c>
      <c r="G246" s="22" t="s">
        <v>72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</row>
    <row r="247" spans="1:14" x14ac:dyDescent="0.3">
      <c r="A247" s="19" t="s">
        <v>198</v>
      </c>
      <c r="B247" s="20">
        <v>3343</v>
      </c>
      <c r="C247" s="2" t="str">
        <f>VLOOKUP(B247,Hoja2!B:C,2,FALSE)</f>
        <v>SEMINCI</v>
      </c>
      <c r="D247" s="3" t="str">
        <f t="shared" si="10"/>
        <v>2</v>
      </c>
      <c r="E247" s="3" t="str">
        <f t="shared" si="11"/>
        <v>20</v>
      </c>
      <c r="F247" s="19" t="s">
        <v>139</v>
      </c>
      <c r="G247" s="22" t="s">
        <v>43</v>
      </c>
      <c r="H247" s="21">
        <v>0</v>
      </c>
      <c r="I247" s="21">
        <v>0</v>
      </c>
      <c r="J247" s="21">
        <v>0</v>
      </c>
      <c r="K247" s="21">
        <v>53583</v>
      </c>
      <c r="L247" s="21">
        <v>53583</v>
      </c>
      <c r="M247" s="21">
        <v>50940.53</v>
      </c>
      <c r="N247" s="21">
        <v>50940.53</v>
      </c>
    </row>
    <row r="248" spans="1:14" x14ac:dyDescent="0.3">
      <c r="A248" s="19" t="s">
        <v>198</v>
      </c>
      <c r="B248" s="20">
        <v>3343</v>
      </c>
      <c r="C248" s="2" t="str">
        <f>VLOOKUP(B248,Hoja2!B:C,2,FALSE)</f>
        <v>SEMINCI</v>
      </c>
      <c r="D248" s="3" t="str">
        <f t="shared" si="10"/>
        <v>2</v>
      </c>
      <c r="E248" s="3" t="str">
        <f t="shared" si="11"/>
        <v>20</v>
      </c>
      <c r="F248" s="19" t="s">
        <v>140</v>
      </c>
      <c r="G248" s="22" t="s">
        <v>87</v>
      </c>
      <c r="H248" s="21">
        <v>0</v>
      </c>
      <c r="I248" s="21">
        <v>0</v>
      </c>
      <c r="J248" s="21">
        <v>0</v>
      </c>
      <c r="K248" s="21">
        <v>987.94</v>
      </c>
      <c r="L248" s="21">
        <v>987.94</v>
      </c>
      <c r="M248" s="21">
        <v>987.94</v>
      </c>
      <c r="N248" s="21">
        <v>987.94</v>
      </c>
    </row>
    <row r="249" spans="1:14" x14ac:dyDescent="0.3">
      <c r="A249" s="19" t="s">
        <v>198</v>
      </c>
      <c r="B249" s="20">
        <v>3343</v>
      </c>
      <c r="C249" s="2" t="str">
        <f>VLOOKUP(B249,Hoja2!B:C,2,FALSE)</f>
        <v>SEMINCI</v>
      </c>
      <c r="D249" s="3" t="str">
        <f t="shared" si="10"/>
        <v>2</v>
      </c>
      <c r="E249" s="3" t="str">
        <f t="shared" si="11"/>
        <v>20</v>
      </c>
      <c r="F249" s="19" t="s">
        <v>141</v>
      </c>
      <c r="G249" s="22" t="s">
        <v>92</v>
      </c>
      <c r="H249" s="21">
        <v>130000</v>
      </c>
      <c r="I249" s="21">
        <v>150000</v>
      </c>
      <c r="J249" s="21">
        <v>280000</v>
      </c>
      <c r="K249" s="21">
        <v>90863</v>
      </c>
      <c r="L249" s="21">
        <v>90863</v>
      </c>
      <c r="M249" s="21">
        <v>90163</v>
      </c>
      <c r="N249" s="21">
        <v>90163</v>
      </c>
    </row>
    <row r="250" spans="1:14" x14ac:dyDescent="0.3">
      <c r="A250" s="19" t="s">
        <v>198</v>
      </c>
      <c r="B250" s="20">
        <v>3343</v>
      </c>
      <c r="C250" s="2" t="str">
        <f>VLOOKUP(B250,Hoja2!B:C,2,FALSE)</f>
        <v>SEMINCI</v>
      </c>
      <c r="D250" s="3" t="str">
        <f t="shared" si="10"/>
        <v>2</v>
      </c>
      <c r="E250" s="3" t="str">
        <f t="shared" si="11"/>
        <v>21</v>
      </c>
      <c r="F250" s="19" t="s">
        <v>142</v>
      </c>
      <c r="G250" s="22" t="s">
        <v>63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</row>
    <row r="251" spans="1:14" x14ac:dyDescent="0.3">
      <c r="A251" s="19" t="s">
        <v>198</v>
      </c>
      <c r="B251" s="20">
        <v>3343</v>
      </c>
      <c r="C251" s="2" t="str">
        <f>VLOOKUP(B251,Hoja2!B:C,2,FALSE)</f>
        <v>SEMINCI</v>
      </c>
      <c r="D251" s="3" t="str">
        <f t="shared" si="10"/>
        <v>2</v>
      </c>
      <c r="E251" s="3" t="str">
        <f t="shared" si="11"/>
        <v>21</v>
      </c>
      <c r="F251" s="19" t="s">
        <v>143</v>
      </c>
      <c r="G251" s="22" t="s">
        <v>41</v>
      </c>
      <c r="H251" s="21">
        <v>2000</v>
      </c>
      <c r="I251" s="21">
        <v>0</v>
      </c>
      <c r="J251" s="21">
        <v>2000</v>
      </c>
      <c r="K251" s="21">
        <v>0</v>
      </c>
      <c r="L251" s="21">
        <v>0</v>
      </c>
      <c r="M251" s="21">
        <v>0</v>
      </c>
      <c r="N251" s="21">
        <v>0</v>
      </c>
    </row>
    <row r="252" spans="1:14" x14ac:dyDescent="0.3">
      <c r="A252" s="19" t="s">
        <v>198</v>
      </c>
      <c r="B252" s="20">
        <v>3343</v>
      </c>
      <c r="C252" s="2" t="str">
        <f>VLOOKUP(B252,Hoja2!B:C,2,FALSE)</f>
        <v>SEMINCI</v>
      </c>
      <c r="D252" s="3" t="str">
        <f t="shared" si="10"/>
        <v>2</v>
      </c>
      <c r="E252" s="3" t="str">
        <f t="shared" si="11"/>
        <v>21</v>
      </c>
      <c r="F252" s="19" t="s">
        <v>146</v>
      </c>
      <c r="G252" s="22" t="s">
        <v>69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</row>
    <row r="253" spans="1:14" x14ac:dyDescent="0.3">
      <c r="A253" s="19" t="s">
        <v>198</v>
      </c>
      <c r="B253" s="20">
        <v>3343</v>
      </c>
      <c r="C253" s="2" t="str">
        <f>VLOOKUP(B253,Hoja2!B:C,2,FALSE)</f>
        <v>SEMINCI</v>
      </c>
      <c r="D253" s="3" t="str">
        <f t="shared" si="10"/>
        <v>2</v>
      </c>
      <c r="E253" s="3" t="str">
        <f t="shared" si="11"/>
        <v>22</v>
      </c>
      <c r="F253" s="19" t="s">
        <v>190</v>
      </c>
      <c r="G253" s="22" t="s">
        <v>120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</row>
    <row r="254" spans="1:14" x14ac:dyDescent="0.3">
      <c r="A254" s="19" t="s">
        <v>198</v>
      </c>
      <c r="B254" s="20">
        <v>3343</v>
      </c>
      <c r="C254" s="2" t="str">
        <f>VLOOKUP(B254,Hoja2!B:C,2,FALSE)</f>
        <v>SEMINCI</v>
      </c>
      <c r="D254" s="3" t="str">
        <f t="shared" si="10"/>
        <v>2</v>
      </c>
      <c r="E254" s="3" t="str">
        <f t="shared" si="11"/>
        <v>22</v>
      </c>
      <c r="F254" s="19" t="s">
        <v>147</v>
      </c>
      <c r="G254" s="22" t="s">
        <v>40</v>
      </c>
      <c r="H254" s="21">
        <v>5000</v>
      </c>
      <c r="I254" s="21">
        <v>0</v>
      </c>
      <c r="J254" s="21">
        <v>5000</v>
      </c>
      <c r="K254" s="21">
        <v>7681.49</v>
      </c>
      <c r="L254" s="21">
        <v>7681.49</v>
      </c>
      <c r="M254" s="21">
        <v>5439.04</v>
      </c>
      <c r="N254" s="21">
        <v>5364.65</v>
      </c>
    </row>
    <row r="255" spans="1:14" x14ac:dyDescent="0.3">
      <c r="A255" s="19" t="s">
        <v>198</v>
      </c>
      <c r="B255" s="20">
        <v>3343</v>
      </c>
      <c r="C255" s="2" t="str">
        <f>VLOOKUP(B255,Hoja2!B:C,2,FALSE)</f>
        <v>SEMINCI</v>
      </c>
      <c r="D255" s="3" t="str">
        <f t="shared" si="10"/>
        <v>2</v>
      </c>
      <c r="E255" s="3" t="str">
        <f t="shared" si="11"/>
        <v>22</v>
      </c>
      <c r="F255" s="19" t="s">
        <v>148</v>
      </c>
      <c r="G255" s="22" t="s">
        <v>34</v>
      </c>
      <c r="H255" s="21">
        <v>4000</v>
      </c>
      <c r="I255" s="21">
        <v>0</v>
      </c>
      <c r="J255" s="21">
        <v>4000</v>
      </c>
      <c r="K255" s="21">
        <v>1664.57</v>
      </c>
      <c r="L255" s="21">
        <v>1664.57</v>
      </c>
      <c r="M255" s="21">
        <v>1664.57</v>
      </c>
      <c r="N255" s="21">
        <v>1664.57</v>
      </c>
    </row>
    <row r="256" spans="1:14" x14ac:dyDescent="0.3">
      <c r="A256" s="19" t="s">
        <v>198</v>
      </c>
      <c r="B256" s="20">
        <v>3343</v>
      </c>
      <c r="C256" s="2" t="str">
        <f>VLOOKUP(B256,Hoja2!B:C,2,FALSE)</f>
        <v>SEMINCI</v>
      </c>
      <c r="D256" s="3" t="str">
        <f t="shared" ref="D256:D264" si="12">LEFT(F256,1)</f>
        <v>2</v>
      </c>
      <c r="E256" s="3" t="str">
        <f t="shared" ref="E256:E264" si="13">LEFT(F256,2)</f>
        <v>22</v>
      </c>
      <c r="F256" s="19" t="s">
        <v>150</v>
      </c>
      <c r="G256" s="22" t="s">
        <v>57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</row>
    <row r="257" spans="1:14" x14ac:dyDescent="0.3">
      <c r="A257" s="19" t="s">
        <v>198</v>
      </c>
      <c r="B257" s="20">
        <v>3343</v>
      </c>
      <c r="C257" s="2" t="str">
        <f>VLOOKUP(B257,Hoja2!B:C,2,FALSE)</f>
        <v>SEMINCI</v>
      </c>
      <c r="D257" s="3" t="str">
        <f t="shared" si="12"/>
        <v>2</v>
      </c>
      <c r="E257" s="3" t="str">
        <f t="shared" si="13"/>
        <v>22</v>
      </c>
      <c r="F257" s="19" t="s">
        <v>155</v>
      </c>
      <c r="G257" s="22" t="s">
        <v>50</v>
      </c>
      <c r="H257" s="21">
        <v>27000</v>
      </c>
      <c r="I257" s="21">
        <v>0</v>
      </c>
      <c r="J257" s="21">
        <v>27000</v>
      </c>
      <c r="K257" s="21">
        <v>26876.12</v>
      </c>
      <c r="L257" s="21">
        <v>26876.12</v>
      </c>
      <c r="M257" s="21">
        <v>26876.12</v>
      </c>
      <c r="N257" s="21">
        <v>20421.98</v>
      </c>
    </row>
    <row r="258" spans="1:14" x14ac:dyDescent="0.3">
      <c r="A258" s="19" t="s">
        <v>198</v>
      </c>
      <c r="B258" s="20">
        <v>3343</v>
      </c>
      <c r="C258" s="2" t="str">
        <f>VLOOKUP(B258,Hoja2!B:C,2,FALSE)</f>
        <v>SEMINCI</v>
      </c>
      <c r="D258" s="3" t="str">
        <f t="shared" si="12"/>
        <v>2</v>
      </c>
      <c r="E258" s="3" t="str">
        <f t="shared" si="13"/>
        <v>22</v>
      </c>
      <c r="F258" s="19" t="s">
        <v>156</v>
      </c>
      <c r="G258" s="22" t="s">
        <v>70</v>
      </c>
      <c r="H258" s="21">
        <v>3500</v>
      </c>
      <c r="I258" s="21">
        <v>0</v>
      </c>
      <c r="J258" s="21">
        <v>3500</v>
      </c>
      <c r="K258" s="21">
        <v>3230.51</v>
      </c>
      <c r="L258" s="21">
        <v>3230.51</v>
      </c>
      <c r="M258" s="21">
        <v>3230.49</v>
      </c>
      <c r="N258" s="21">
        <v>3143.97</v>
      </c>
    </row>
    <row r="259" spans="1:14" x14ac:dyDescent="0.3">
      <c r="A259" s="19" t="s">
        <v>198</v>
      </c>
      <c r="B259" s="20">
        <v>3343</v>
      </c>
      <c r="C259" s="2" t="str">
        <f>VLOOKUP(B259,Hoja2!B:C,2,FALSE)</f>
        <v>SEMINCI</v>
      </c>
      <c r="D259" s="3" t="str">
        <f t="shared" si="12"/>
        <v>2</v>
      </c>
      <c r="E259" s="3" t="str">
        <f t="shared" si="13"/>
        <v>22</v>
      </c>
      <c r="F259" s="19" t="s">
        <v>157</v>
      </c>
      <c r="G259" s="22" t="s">
        <v>71</v>
      </c>
      <c r="H259" s="21">
        <v>4000</v>
      </c>
      <c r="I259" s="21">
        <v>0</v>
      </c>
      <c r="J259" s="21">
        <v>4000</v>
      </c>
      <c r="K259" s="21">
        <v>0</v>
      </c>
      <c r="L259" s="21">
        <v>0</v>
      </c>
      <c r="M259" s="21">
        <v>0</v>
      </c>
      <c r="N259" s="21">
        <v>0</v>
      </c>
    </row>
    <row r="260" spans="1:14" x14ac:dyDescent="0.3">
      <c r="A260" s="19" t="s">
        <v>198</v>
      </c>
      <c r="B260" s="20">
        <v>3343</v>
      </c>
      <c r="C260" s="2" t="str">
        <f>VLOOKUP(B260,Hoja2!B:C,2,FALSE)</f>
        <v>SEMINCI</v>
      </c>
      <c r="D260" s="3" t="str">
        <f t="shared" si="12"/>
        <v>2</v>
      </c>
      <c r="E260" s="3" t="str">
        <f t="shared" si="13"/>
        <v>22</v>
      </c>
      <c r="F260" s="19" t="s">
        <v>158</v>
      </c>
      <c r="G260" s="22" t="s">
        <v>88</v>
      </c>
      <c r="H260" s="21">
        <v>1400</v>
      </c>
      <c r="I260" s="21">
        <v>0</v>
      </c>
      <c r="J260" s="21">
        <v>1400</v>
      </c>
      <c r="K260" s="21">
        <v>18002.259999999998</v>
      </c>
      <c r="L260" s="21">
        <v>18002.259999999998</v>
      </c>
      <c r="M260" s="21">
        <v>17864.14</v>
      </c>
      <c r="N260" s="21">
        <v>17864.14</v>
      </c>
    </row>
    <row r="261" spans="1:14" x14ac:dyDescent="0.3">
      <c r="A261" s="19" t="s">
        <v>198</v>
      </c>
      <c r="B261" s="20">
        <v>3343</v>
      </c>
      <c r="C261" s="2" t="str">
        <f>VLOOKUP(B261,Hoja2!B:C,2,FALSE)</f>
        <v>SEMINCI</v>
      </c>
      <c r="D261" s="3" t="str">
        <f t="shared" si="12"/>
        <v>2</v>
      </c>
      <c r="E261" s="3" t="str">
        <f t="shared" si="13"/>
        <v>22</v>
      </c>
      <c r="F261" s="19" t="s">
        <v>159</v>
      </c>
      <c r="G261" s="22" t="s">
        <v>37</v>
      </c>
      <c r="H261" s="21">
        <v>14000</v>
      </c>
      <c r="I261" s="21">
        <v>0</v>
      </c>
      <c r="J261" s="21">
        <v>14000</v>
      </c>
      <c r="K261" s="21">
        <v>4000</v>
      </c>
      <c r="L261" s="21">
        <v>4000</v>
      </c>
      <c r="M261" s="21">
        <v>1340.4</v>
      </c>
      <c r="N261" s="21">
        <v>1340.4</v>
      </c>
    </row>
    <row r="262" spans="1:14" x14ac:dyDescent="0.3">
      <c r="A262" s="19" t="s">
        <v>198</v>
      </c>
      <c r="B262" s="20">
        <v>3343</v>
      </c>
      <c r="C262" s="2" t="str">
        <f>VLOOKUP(B262,Hoja2!B:C,2,FALSE)</f>
        <v>SEMINCI</v>
      </c>
      <c r="D262" s="3" t="str">
        <f t="shared" si="12"/>
        <v>2</v>
      </c>
      <c r="E262" s="3" t="str">
        <f t="shared" si="13"/>
        <v>22</v>
      </c>
      <c r="F262" s="19" t="s">
        <v>160</v>
      </c>
      <c r="G262" s="22" t="s">
        <v>75</v>
      </c>
      <c r="H262" s="21">
        <v>0</v>
      </c>
      <c r="I262" s="21">
        <v>0</v>
      </c>
      <c r="J262" s="21">
        <v>0</v>
      </c>
      <c r="K262" s="21">
        <v>2000</v>
      </c>
      <c r="L262" s="21">
        <v>2000</v>
      </c>
      <c r="M262" s="21">
        <v>800</v>
      </c>
      <c r="N262" s="21">
        <v>800</v>
      </c>
    </row>
    <row r="263" spans="1:14" x14ac:dyDescent="0.3">
      <c r="A263" s="19" t="s">
        <v>198</v>
      </c>
      <c r="B263" s="20">
        <v>3343</v>
      </c>
      <c r="C263" s="2" t="str">
        <f>VLOOKUP(B263,Hoja2!B:C,2,FALSE)</f>
        <v>SEMINCI</v>
      </c>
      <c r="D263" s="3" t="str">
        <f t="shared" si="12"/>
        <v>2</v>
      </c>
      <c r="E263" s="3" t="str">
        <f t="shared" si="13"/>
        <v>22</v>
      </c>
      <c r="F263" s="19" t="s">
        <v>161</v>
      </c>
      <c r="G263" s="22" t="s">
        <v>30</v>
      </c>
      <c r="H263" s="21">
        <v>215000</v>
      </c>
      <c r="I263" s="21">
        <v>0</v>
      </c>
      <c r="J263" s="21">
        <v>215000</v>
      </c>
      <c r="K263" s="21">
        <v>352170.92</v>
      </c>
      <c r="L263" s="21">
        <v>352170.92</v>
      </c>
      <c r="M263" s="21">
        <v>350045.53</v>
      </c>
      <c r="N263" s="21">
        <v>287552.86</v>
      </c>
    </row>
    <row r="264" spans="1:14" x14ac:dyDescent="0.3">
      <c r="A264" s="19" t="s">
        <v>198</v>
      </c>
      <c r="B264" s="20">
        <v>3343</v>
      </c>
      <c r="C264" s="2" t="str">
        <f>VLOOKUP(B264,Hoja2!B:C,2,FALSE)</f>
        <v>SEMINCI</v>
      </c>
      <c r="D264" s="3" t="str">
        <f t="shared" si="12"/>
        <v>2</v>
      </c>
      <c r="E264" s="3" t="str">
        <f t="shared" si="13"/>
        <v>22</v>
      </c>
      <c r="F264" s="19" t="s">
        <v>162</v>
      </c>
      <c r="G264" s="22" t="s">
        <v>51</v>
      </c>
      <c r="H264" s="21">
        <v>20000</v>
      </c>
      <c r="I264" s="21">
        <v>0</v>
      </c>
      <c r="J264" s="21">
        <v>20000</v>
      </c>
      <c r="K264" s="21">
        <v>66961.77</v>
      </c>
      <c r="L264" s="21">
        <v>66961.77</v>
      </c>
      <c r="M264" s="21">
        <v>59405.13</v>
      </c>
      <c r="N264" s="21">
        <v>59405.13</v>
      </c>
    </row>
    <row r="265" spans="1:14" x14ac:dyDescent="0.3">
      <c r="A265" s="19" t="s">
        <v>198</v>
      </c>
      <c r="B265" s="20">
        <v>3343</v>
      </c>
      <c r="C265" s="2" t="str">
        <f>VLOOKUP(B265,Hoja2!B:C,2,FALSE)</f>
        <v>SEMINCI</v>
      </c>
      <c r="D265" s="3" t="str">
        <f t="shared" ref="D265" si="14">LEFT(F265,1)</f>
        <v>2</v>
      </c>
      <c r="E265" s="3" t="str">
        <f t="shared" ref="E265" si="15">LEFT(F265,2)</f>
        <v>22</v>
      </c>
      <c r="F265" s="19" t="s">
        <v>180</v>
      </c>
      <c r="G265" s="22" t="s">
        <v>54</v>
      </c>
      <c r="H265" s="21">
        <v>15000</v>
      </c>
      <c r="I265" s="21">
        <v>0</v>
      </c>
      <c r="J265" s="21">
        <v>15000</v>
      </c>
      <c r="K265" s="21">
        <v>27679.9</v>
      </c>
      <c r="L265" s="21">
        <v>27679.9</v>
      </c>
      <c r="M265" s="21">
        <v>24049.9</v>
      </c>
      <c r="N265" s="21">
        <v>5399.9</v>
      </c>
    </row>
    <row r="266" spans="1:14" x14ac:dyDescent="0.3">
      <c r="A266" s="19" t="s">
        <v>198</v>
      </c>
      <c r="B266" s="20">
        <v>3343</v>
      </c>
      <c r="C266" s="2" t="str">
        <f>VLOOKUP(B266,Hoja2!B:C,2,FALSE)</f>
        <v>SEMINCI</v>
      </c>
      <c r="D266" s="3" t="str">
        <f t="shared" ref="D266:D267" si="16">LEFT(F266,1)</f>
        <v>2</v>
      </c>
      <c r="E266" s="3" t="str">
        <f t="shared" ref="E266:E267" si="17">LEFT(F266,2)</f>
        <v>22</v>
      </c>
      <c r="F266" s="19" t="s">
        <v>164</v>
      </c>
      <c r="G266" s="22" t="s">
        <v>89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</row>
    <row r="267" spans="1:14" x14ac:dyDescent="0.3">
      <c r="A267" s="19" t="s">
        <v>198</v>
      </c>
      <c r="B267" s="20">
        <v>3343</v>
      </c>
      <c r="C267" s="2" t="str">
        <f>VLOOKUP(B267,Hoja2!B:C,2,FALSE)</f>
        <v>SEMINCI</v>
      </c>
      <c r="D267" s="3" t="str">
        <f t="shared" si="16"/>
        <v>2</v>
      </c>
      <c r="E267" s="3" t="str">
        <f t="shared" si="17"/>
        <v>22</v>
      </c>
      <c r="F267" s="19" t="s">
        <v>181</v>
      </c>
      <c r="G267" s="22" t="s">
        <v>66</v>
      </c>
      <c r="H267" s="21">
        <v>0</v>
      </c>
      <c r="I267" s="21">
        <v>370000</v>
      </c>
      <c r="J267" s="21">
        <v>370000</v>
      </c>
      <c r="K267" s="21">
        <v>215028</v>
      </c>
      <c r="L267" s="21">
        <v>215028</v>
      </c>
      <c r="M267" s="21">
        <v>166883.69</v>
      </c>
      <c r="N267" s="21">
        <v>163121.26</v>
      </c>
    </row>
    <row r="268" spans="1:14" x14ac:dyDescent="0.3">
      <c r="A268" s="19" t="s">
        <v>198</v>
      </c>
      <c r="B268" s="20">
        <v>3343</v>
      </c>
      <c r="C268" s="2" t="str">
        <f>VLOOKUP(B268,Hoja2!B:C,2,FALSE)</f>
        <v>SEMINCI</v>
      </c>
      <c r="D268" s="3" t="str">
        <f t="shared" ref="D268:D278" si="18">LEFT(F268,1)</f>
        <v>2</v>
      </c>
      <c r="E268" s="3" t="str">
        <f t="shared" ref="E268:E278" si="19">LEFT(F268,2)</f>
        <v>22</v>
      </c>
      <c r="F268" s="19" t="s">
        <v>165</v>
      </c>
      <c r="G268" s="22" t="s">
        <v>47</v>
      </c>
      <c r="H268" s="21">
        <v>50000</v>
      </c>
      <c r="I268" s="21">
        <v>0</v>
      </c>
      <c r="J268" s="21">
        <v>50000</v>
      </c>
      <c r="K268" s="21">
        <v>75096.759999999995</v>
      </c>
      <c r="L268" s="21">
        <v>75096.759999999995</v>
      </c>
      <c r="M268" s="21">
        <v>53378.63</v>
      </c>
      <c r="N268" s="21">
        <v>51564.82</v>
      </c>
    </row>
    <row r="269" spans="1:14" x14ac:dyDescent="0.3">
      <c r="A269" s="19" t="s">
        <v>198</v>
      </c>
      <c r="B269" s="20">
        <v>3343</v>
      </c>
      <c r="C269" s="2" t="str">
        <f>VLOOKUP(B269,Hoja2!B:C,2,FALSE)</f>
        <v>SEMINCI</v>
      </c>
      <c r="D269" s="3" t="str">
        <f t="shared" si="18"/>
        <v>2</v>
      </c>
      <c r="E269" s="3" t="str">
        <f t="shared" si="19"/>
        <v>22</v>
      </c>
      <c r="F269" s="19" t="s">
        <v>166</v>
      </c>
      <c r="G269" s="22" t="s">
        <v>65</v>
      </c>
      <c r="H269" s="21">
        <v>13000</v>
      </c>
      <c r="I269" s="21">
        <v>0</v>
      </c>
      <c r="J269" s="21">
        <v>13000</v>
      </c>
      <c r="K269" s="21">
        <v>21864.62</v>
      </c>
      <c r="L269" s="21">
        <v>21864.62</v>
      </c>
      <c r="M269" s="21">
        <v>21557.4</v>
      </c>
      <c r="N269" s="21">
        <v>20491.66</v>
      </c>
    </row>
    <row r="270" spans="1:14" x14ac:dyDescent="0.3">
      <c r="A270" s="19" t="s">
        <v>198</v>
      </c>
      <c r="B270" s="20">
        <v>3343</v>
      </c>
      <c r="C270" s="2" t="str">
        <f>VLOOKUP(B270,Hoja2!B:C,2,FALSE)</f>
        <v>SEMINCI</v>
      </c>
      <c r="D270" s="3" t="str">
        <f t="shared" si="18"/>
        <v>2</v>
      </c>
      <c r="E270" s="3" t="str">
        <f t="shared" si="19"/>
        <v>22</v>
      </c>
      <c r="F270" s="19" t="s">
        <v>167</v>
      </c>
      <c r="G270" s="22" t="s">
        <v>68</v>
      </c>
      <c r="H270" s="21">
        <v>0</v>
      </c>
      <c r="I270" s="21">
        <v>0</v>
      </c>
      <c r="J270" s="21">
        <v>0</v>
      </c>
      <c r="K270" s="21">
        <v>6897</v>
      </c>
      <c r="L270" s="21">
        <v>6897</v>
      </c>
      <c r="M270" s="21">
        <v>6842.39</v>
      </c>
      <c r="N270" s="21">
        <v>6842.39</v>
      </c>
    </row>
    <row r="271" spans="1:14" x14ac:dyDescent="0.3">
      <c r="A271" s="19" t="s">
        <v>198</v>
      </c>
      <c r="B271" s="20">
        <v>3343</v>
      </c>
      <c r="C271" s="2" t="str">
        <f>VLOOKUP(B271,Hoja2!B:C,2,FALSE)</f>
        <v>SEMINCI</v>
      </c>
      <c r="D271" s="3" t="str">
        <f t="shared" si="18"/>
        <v>2</v>
      </c>
      <c r="E271" s="3" t="str">
        <f t="shared" si="19"/>
        <v>22</v>
      </c>
      <c r="F271" s="19" t="s">
        <v>168</v>
      </c>
      <c r="G271" s="22" t="s">
        <v>38</v>
      </c>
      <c r="H271" s="21">
        <v>5000</v>
      </c>
      <c r="I271" s="21">
        <v>0</v>
      </c>
      <c r="J271" s="21">
        <v>5000</v>
      </c>
      <c r="K271" s="21">
        <v>40765</v>
      </c>
      <c r="L271" s="21">
        <v>40765</v>
      </c>
      <c r="M271" s="21">
        <v>34560.199999999997</v>
      </c>
      <c r="N271" s="21">
        <v>27985.21</v>
      </c>
    </row>
    <row r="272" spans="1:14" x14ac:dyDescent="0.3">
      <c r="A272" s="19" t="s">
        <v>198</v>
      </c>
      <c r="B272" s="20">
        <v>3343</v>
      </c>
      <c r="C272" s="2" t="str">
        <f>VLOOKUP(B272,Hoja2!B:C,2,FALSE)</f>
        <v>SEMINCI</v>
      </c>
      <c r="D272" s="3" t="str">
        <f t="shared" si="18"/>
        <v>2</v>
      </c>
      <c r="E272" s="3" t="str">
        <f t="shared" si="19"/>
        <v>22</v>
      </c>
      <c r="F272" s="19" t="s">
        <v>169</v>
      </c>
      <c r="G272" s="22" t="s">
        <v>45</v>
      </c>
      <c r="H272" s="21">
        <v>1277830</v>
      </c>
      <c r="I272" s="21">
        <v>470000</v>
      </c>
      <c r="J272" s="21">
        <v>1747830</v>
      </c>
      <c r="K272" s="21">
        <v>1749470.26</v>
      </c>
      <c r="L272" s="21">
        <v>1749228.26</v>
      </c>
      <c r="M272" s="21">
        <v>1695611.06</v>
      </c>
      <c r="N272" s="21">
        <v>1582500.21</v>
      </c>
    </row>
    <row r="273" spans="1:14" x14ac:dyDescent="0.3">
      <c r="A273" s="19" t="s">
        <v>198</v>
      </c>
      <c r="B273" s="20">
        <v>3343</v>
      </c>
      <c r="C273" s="2" t="str">
        <f>VLOOKUP(B273,Hoja2!B:C,2,FALSE)</f>
        <v>SEMINCI</v>
      </c>
      <c r="D273" s="3" t="str">
        <f t="shared" si="18"/>
        <v>2</v>
      </c>
      <c r="E273" s="3" t="str">
        <f t="shared" si="19"/>
        <v>23</v>
      </c>
      <c r="F273" s="19" t="s">
        <v>191</v>
      </c>
      <c r="G273" s="22" t="s">
        <v>29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</row>
    <row r="274" spans="1:14" x14ac:dyDescent="0.3">
      <c r="A274" s="19" t="s">
        <v>198</v>
      </c>
      <c r="B274" s="20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23</v>
      </c>
      <c r="F274" s="19" t="s">
        <v>170</v>
      </c>
      <c r="G274" s="22" t="s">
        <v>33</v>
      </c>
      <c r="H274" s="21">
        <v>500</v>
      </c>
      <c r="I274" s="21">
        <v>0</v>
      </c>
      <c r="J274" s="21">
        <v>500</v>
      </c>
      <c r="K274" s="21">
        <v>0</v>
      </c>
      <c r="L274" s="21">
        <v>0</v>
      </c>
      <c r="M274" s="21">
        <v>0</v>
      </c>
      <c r="N274" s="21">
        <v>0</v>
      </c>
    </row>
    <row r="275" spans="1:14" x14ac:dyDescent="0.3">
      <c r="A275" s="19" t="s">
        <v>198</v>
      </c>
      <c r="B275" s="20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23</v>
      </c>
      <c r="F275" s="19" t="s">
        <v>171</v>
      </c>
      <c r="G275" s="22" t="s">
        <v>31</v>
      </c>
      <c r="H275" s="21">
        <v>500</v>
      </c>
      <c r="I275" s="21">
        <v>0</v>
      </c>
      <c r="J275" s="21">
        <v>500</v>
      </c>
      <c r="K275" s="21">
        <v>0</v>
      </c>
      <c r="L275" s="21">
        <v>0</v>
      </c>
      <c r="M275" s="21">
        <v>0</v>
      </c>
      <c r="N275" s="21">
        <v>0</v>
      </c>
    </row>
    <row r="276" spans="1:14" x14ac:dyDescent="0.3">
      <c r="A276" s="19" t="s">
        <v>198</v>
      </c>
      <c r="B276" s="20">
        <v>3343</v>
      </c>
      <c r="C276" s="2" t="str">
        <f>VLOOKUP(B276,Hoja2!B:C,2,FALSE)</f>
        <v>SEMINCI</v>
      </c>
      <c r="D276" s="3" t="str">
        <f t="shared" si="18"/>
        <v>4</v>
      </c>
      <c r="E276" s="3" t="str">
        <f t="shared" si="19"/>
        <v>48</v>
      </c>
      <c r="F276" s="19" t="s">
        <v>187</v>
      </c>
      <c r="G276" s="22" t="s">
        <v>73</v>
      </c>
      <c r="H276" s="21">
        <v>213000</v>
      </c>
      <c r="I276" s="21">
        <v>1000</v>
      </c>
      <c r="J276" s="21">
        <v>214000</v>
      </c>
      <c r="K276" s="21">
        <v>205255</v>
      </c>
      <c r="L276" s="21">
        <v>205255</v>
      </c>
      <c r="M276" s="21">
        <v>205255</v>
      </c>
      <c r="N276" s="21">
        <v>156000</v>
      </c>
    </row>
    <row r="277" spans="1:14" x14ac:dyDescent="0.3">
      <c r="A277" s="19" t="s">
        <v>198</v>
      </c>
      <c r="B277" s="20">
        <v>3343</v>
      </c>
      <c r="C277" s="2" t="str">
        <f>VLOOKUP(B277,Hoja2!B:C,2,FALSE)</f>
        <v>SEMINCI</v>
      </c>
      <c r="D277" s="3" t="str">
        <f t="shared" si="18"/>
        <v>6</v>
      </c>
      <c r="E277" s="3" t="str">
        <f t="shared" si="19"/>
        <v>62</v>
      </c>
      <c r="F277" s="19" t="s">
        <v>183</v>
      </c>
      <c r="G277" s="22" t="s">
        <v>56</v>
      </c>
      <c r="H277" s="21">
        <v>1000</v>
      </c>
      <c r="I277" s="21">
        <v>0</v>
      </c>
      <c r="J277" s="21">
        <v>1000</v>
      </c>
      <c r="K277" s="21">
        <v>31503.52</v>
      </c>
      <c r="L277" s="21">
        <v>31503.52</v>
      </c>
      <c r="M277" s="21">
        <v>28041.41</v>
      </c>
      <c r="N277" s="21">
        <v>28041.41</v>
      </c>
    </row>
    <row r="278" spans="1:14" x14ac:dyDescent="0.3">
      <c r="A278" s="19" t="s">
        <v>198</v>
      </c>
      <c r="B278" s="20">
        <v>3343</v>
      </c>
      <c r="C278" s="2" t="str">
        <f>VLOOKUP(B278,Hoja2!B:C,2,FALSE)</f>
        <v>SEMINCI</v>
      </c>
      <c r="D278" s="3" t="str">
        <f t="shared" si="18"/>
        <v>6</v>
      </c>
      <c r="E278" s="3" t="str">
        <f t="shared" si="19"/>
        <v>62</v>
      </c>
      <c r="F278" s="19" t="s">
        <v>172</v>
      </c>
      <c r="G278" s="22" t="s">
        <v>74</v>
      </c>
      <c r="H278" s="21">
        <v>15000</v>
      </c>
      <c r="I278" s="21">
        <v>50000</v>
      </c>
      <c r="J278" s="21">
        <v>65000</v>
      </c>
      <c r="K278" s="21">
        <v>23865.47</v>
      </c>
      <c r="L278" s="21">
        <v>23865.47</v>
      </c>
      <c r="M278" s="21">
        <v>23865.47</v>
      </c>
      <c r="N278" s="21">
        <v>7078.5</v>
      </c>
    </row>
    <row r="279" spans="1:14" x14ac:dyDescent="0.3">
      <c r="A279" s="19" t="s">
        <v>198</v>
      </c>
      <c r="B279" s="20">
        <v>3343</v>
      </c>
      <c r="C279" s="2" t="str">
        <f>VLOOKUP(B279,Hoja2!B:C,2,FALSE)</f>
        <v>SEMINCI</v>
      </c>
      <c r="D279" s="3" t="str">
        <f t="shared" ref="D279:D281" si="20">LEFT(F279,1)</f>
        <v>6</v>
      </c>
      <c r="E279" s="3" t="str">
        <f t="shared" ref="E279:E281" si="21">LEFT(F279,2)</f>
        <v>62</v>
      </c>
      <c r="F279" s="19" t="s">
        <v>173</v>
      </c>
      <c r="G279" s="22" t="s">
        <v>69</v>
      </c>
      <c r="H279" s="21">
        <v>0</v>
      </c>
      <c r="I279" s="21">
        <v>0</v>
      </c>
      <c r="J279" s="21">
        <v>0</v>
      </c>
      <c r="K279" s="21">
        <v>1082.95</v>
      </c>
      <c r="L279" s="21">
        <v>1082.95</v>
      </c>
      <c r="M279" s="21">
        <v>1082.95</v>
      </c>
      <c r="N279" s="21">
        <v>0</v>
      </c>
    </row>
    <row r="280" spans="1:14" x14ac:dyDescent="0.3">
      <c r="A280" s="19" t="s">
        <v>198</v>
      </c>
      <c r="B280" s="20">
        <v>3343</v>
      </c>
      <c r="C280" s="2" t="str">
        <f>VLOOKUP(B280,Hoja2!B:C,2,FALSE)</f>
        <v>SEMINCI</v>
      </c>
      <c r="D280" s="3" t="str">
        <f t="shared" si="20"/>
        <v>6</v>
      </c>
      <c r="E280" s="3" t="str">
        <f t="shared" si="21"/>
        <v>64</v>
      </c>
      <c r="F280" s="19" t="s">
        <v>176</v>
      </c>
      <c r="G280" s="22" t="s">
        <v>62</v>
      </c>
      <c r="H280" s="21">
        <v>5377</v>
      </c>
      <c r="I280" s="21">
        <v>0</v>
      </c>
      <c r="J280" s="21">
        <v>5377</v>
      </c>
      <c r="K280" s="21">
        <v>5376.24</v>
      </c>
      <c r="L280" s="21">
        <v>5376.24</v>
      </c>
      <c r="M280" s="21">
        <v>5376.24</v>
      </c>
      <c r="N280" s="21">
        <v>5376.24</v>
      </c>
    </row>
    <row r="281" spans="1:14" x14ac:dyDescent="0.3">
      <c r="A281" s="19" t="s">
        <v>198</v>
      </c>
      <c r="B281" s="20">
        <v>3343</v>
      </c>
      <c r="C281" s="2" t="str">
        <f>VLOOKUP(B281,Hoja2!B:C,2,FALSE)</f>
        <v>SEMINCI</v>
      </c>
      <c r="D281" s="3" t="str">
        <f t="shared" si="20"/>
        <v>6</v>
      </c>
      <c r="E281" s="3" t="str">
        <f t="shared" si="21"/>
        <v>64</v>
      </c>
      <c r="F281" s="19" t="s">
        <v>184</v>
      </c>
      <c r="G281" s="22" t="s">
        <v>119</v>
      </c>
      <c r="H281" s="21">
        <v>12000</v>
      </c>
      <c r="I281" s="21">
        <v>0</v>
      </c>
      <c r="J281" s="21">
        <v>12000</v>
      </c>
      <c r="K281" s="21">
        <v>11000</v>
      </c>
      <c r="L281" s="21">
        <v>11000</v>
      </c>
      <c r="M281" s="21">
        <v>11000</v>
      </c>
      <c r="N281" s="21">
        <v>11000</v>
      </c>
    </row>
    <row r="282" spans="1:14" x14ac:dyDescent="0.3">
      <c r="A282" s="19" t="s">
        <v>198</v>
      </c>
      <c r="B282" s="20">
        <v>3343</v>
      </c>
      <c r="C282" s="2" t="str">
        <f>VLOOKUP(B282,Hoja2!B:C,2,FALSE)</f>
        <v>SEMINCI</v>
      </c>
      <c r="D282" s="3" t="str">
        <f t="shared" ref="D282:D286" si="22">LEFT(F282,1)</f>
        <v>8</v>
      </c>
      <c r="E282" s="3" t="str">
        <f t="shared" ref="E282:E286" si="23">LEFT(F282,2)</f>
        <v>83</v>
      </c>
      <c r="F282" s="19" t="s">
        <v>177</v>
      </c>
      <c r="G282" s="22" t="s">
        <v>60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</row>
    <row r="283" spans="1:14" x14ac:dyDescent="0.3">
      <c r="A283" s="19" t="s">
        <v>198</v>
      </c>
      <c r="B283" s="20">
        <v>3343</v>
      </c>
      <c r="C283" s="2" t="str">
        <f>VLOOKUP(B283,Hoja2!B:C,2,FALSE)</f>
        <v>SEMINCI</v>
      </c>
      <c r="D283" s="3" t="str">
        <f t="shared" si="22"/>
        <v>8</v>
      </c>
      <c r="E283" s="3" t="str">
        <f t="shared" si="23"/>
        <v>83</v>
      </c>
      <c r="F283" s="19" t="s">
        <v>178</v>
      </c>
      <c r="G283" s="22" t="s">
        <v>81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</row>
    <row r="284" spans="1:14" x14ac:dyDescent="0.3">
      <c r="A284" s="19" t="s">
        <v>198</v>
      </c>
      <c r="B284" s="20">
        <v>3343</v>
      </c>
      <c r="C284" s="2" t="str">
        <f>VLOOKUP(B284,Hoja2!B:C,2,FALSE)</f>
        <v>SEMINCI</v>
      </c>
      <c r="D284" s="3" t="str">
        <f t="shared" si="22"/>
        <v>8</v>
      </c>
      <c r="E284" s="3" t="str">
        <f t="shared" si="23"/>
        <v>83</v>
      </c>
      <c r="F284" s="19" t="s">
        <v>179</v>
      </c>
      <c r="G284" s="22" t="s">
        <v>78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</row>
    <row r="285" spans="1:14" x14ac:dyDescent="0.3">
      <c r="A285" s="19" t="s">
        <v>198</v>
      </c>
      <c r="B285" s="20">
        <v>3381</v>
      </c>
      <c r="C285" s="2" t="str">
        <f>VLOOKUP(B285,Hoja2!B:C,2,FALSE)</f>
        <v>FIESTAS POPULARES Y FESTEJOS</v>
      </c>
      <c r="D285" s="3" t="str">
        <f t="shared" si="22"/>
        <v>2</v>
      </c>
      <c r="E285" s="3" t="str">
        <f t="shared" si="23"/>
        <v>20</v>
      </c>
      <c r="F285" s="19" t="s">
        <v>138</v>
      </c>
      <c r="G285" s="22" t="s">
        <v>72</v>
      </c>
      <c r="H285" s="21">
        <v>0</v>
      </c>
      <c r="I285" s="21">
        <v>0</v>
      </c>
      <c r="J285" s="21">
        <v>0</v>
      </c>
      <c r="K285" s="21">
        <v>1270.5</v>
      </c>
      <c r="L285" s="21">
        <v>1270.5</v>
      </c>
      <c r="M285" s="21">
        <v>1270.5</v>
      </c>
      <c r="N285" s="21">
        <v>0</v>
      </c>
    </row>
    <row r="286" spans="1:14" x14ac:dyDescent="0.3">
      <c r="A286" s="19" t="s">
        <v>198</v>
      </c>
      <c r="B286" s="20">
        <v>3381</v>
      </c>
      <c r="C286" s="2" t="str">
        <f>VLOOKUP(B286,Hoja2!B:C,2,FALSE)</f>
        <v>FIESTAS POPULARES Y FESTEJOS</v>
      </c>
      <c r="D286" s="3" t="str">
        <f t="shared" si="22"/>
        <v>2</v>
      </c>
      <c r="E286" s="3" t="str">
        <f t="shared" si="23"/>
        <v>20</v>
      </c>
      <c r="F286" s="19" t="s">
        <v>139</v>
      </c>
      <c r="G286" s="22" t="s">
        <v>43</v>
      </c>
      <c r="H286" s="21">
        <v>91000</v>
      </c>
      <c r="I286" s="21">
        <v>55000</v>
      </c>
      <c r="J286" s="21">
        <v>146000</v>
      </c>
      <c r="K286" s="21">
        <v>130052.96</v>
      </c>
      <c r="L286" s="21">
        <v>130052.96</v>
      </c>
      <c r="M286" s="21">
        <v>130043.39</v>
      </c>
      <c r="N286" s="21">
        <v>113502.69</v>
      </c>
    </row>
    <row r="287" spans="1:14" x14ac:dyDescent="0.3">
      <c r="A287" s="19" t="s">
        <v>198</v>
      </c>
      <c r="B287" s="20">
        <v>3381</v>
      </c>
      <c r="C287" s="2" t="str">
        <f>VLOOKUP(B287,Hoja2!B:C,2,FALSE)</f>
        <v>FIESTAS POPULARES Y FESTEJOS</v>
      </c>
      <c r="D287" s="3" t="str">
        <f t="shared" ref="D287:D297" si="24">LEFT(F287,1)</f>
        <v>2</v>
      </c>
      <c r="E287" s="3" t="str">
        <f t="shared" ref="E287:E297" si="25">LEFT(F287,2)</f>
        <v>20</v>
      </c>
      <c r="F287" s="19" t="s">
        <v>141</v>
      </c>
      <c r="G287" s="22" t="s">
        <v>92</v>
      </c>
      <c r="H287" s="21">
        <v>500</v>
      </c>
      <c r="I287" s="21">
        <v>0</v>
      </c>
      <c r="J287" s="21">
        <v>500</v>
      </c>
      <c r="K287" s="21">
        <v>0</v>
      </c>
      <c r="L287" s="21">
        <v>0</v>
      </c>
      <c r="M287" s="21">
        <v>0</v>
      </c>
      <c r="N287" s="21">
        <v>0</v>
      </c>
    </row>
    <row r="288" spans="1:14" x14ac:dyDescent="0.3">
      <c r="A288" s="19" t="s">
        <v>198</v>
      </c>
      <c r="B288" s="20">
        <v>3381</v>
      </c>
      <c r="C288" s="2" t="str">
        <f>VLOOKUP(B288,Hoja2!B:C,2,FALSE)</f>
        <v>FIESTAS POPULARES Y FESTEJOS</v>
      </c>
      <c r="D288" s="3" t="str">
        <f t="shared" si="24"/>
        <v>2</v>
      </c>
      <c r="E288" s="3" t="str">
        <f t="shared" si="25"/>
        <v>22</v>
      </c>
      <c r="F288" s="19" t="s">
        <v>155</v>
      </c>
      <c r="G288" s="22" t="s">
        <v>50</v>
      </c>
      <c r="H288" s="21">
        <v>0</v>
      </c>
      <c r="I288" s="21">
        <v>0</v>
      </c>
      <c r="J288" s="21">
        <v>0</v>
      </c>
      <c r="K288" s="21">
        <v>5649.05</v>
      </c>
      <c r="L288" s="21">
        <v>5649.05</v>
      </c>
      <c r="M288" s="21">
        <v>5054.87</v>
      </c>
      <c r="N288" s="21">
        <v>5054.87</v>
      </c>
    </row>
    <row r="289" spans="1:14" x14ac:dyDescent="0.3">
      <c r="A289" s="19" t="s">
        <v>198</v>
      </c>
      <c r="B289" s="20">
        <v>3381</v>
      </c>
      <c r="C289" s="2" t="str">
        <f>VLOOKUP(B289,Hoja2!B:C,2,FALSE)</f>
        <v>FIESTAS POPULARES Y FESTEJOS</v>
      </c>
      <c r="D289" s="3" t="str">
        <f t="shared" si="24"/>
        <v>2</v>
      </c>
      <c r="E289" s="3" t="str">
        <f t="shared" si="25"/>
        <v>22</v>
      </c>
      <c r="F289" s="19" t="s">
        <v>162</v>
      </c>
      <c r="G289" s="22" t="s">
        <v>51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</row>
    <row r="290" spans="1:14" x14ac:dyDescent="0.3">
      <c r="A290" s="19" t="s">
        <v>198</v>
      </c>
      <c r="B290" s="20">
        <v>3381</v>
      </c>
      <c r="C290" s="2" t="str">
        <f>VLOOKUP(B290,Hoja2!B:C,2,FALSE)</f>
        <v>FIESTAS POPULARES Y FESTEJOS</v>
      </c>
      <c r="D290" s="3" t="str">
        <f t="shared" si="24"/>
        <v>2</v>
      </c>
      <c r="E290" s="3" t="str">
        <f t="shared" si="25"/>
        <v>22</v>
      </c>
      <c r="F290" s="19" t="s">
        <v>181</v>
      </c>
      <c r="G290" s="22" t="s">
        <v>66</v>
      </c>
      <c r="H290" s="21">
        <v>1338900</v>
      </c>
      <c r="I290" s="21">
        <v>600000</v>
      </c>
      <c r="J290" s="21">
        <v>1938900</v>
      </c>
      <c r="K290" s="21">
        <v>1449019.41</v>
      </c>
      <c r="L290" s="21">
        <v>1412186.13</v>
      </c>
      <c r="M290" s="21">
        <v>1401343.71</v>
      </c>
      <c r="N290" s="21">
        <v>1168082.3600000001</v>
      </c>
    </row>
    <row r="291" spans="1:14" x14ac:dyDescent="0.3">
      <c r="A291" s="19" t="s">
        <v>198</v>
      </c>
      <c r="B291" s="20">
        <v>3381</v>
      </c>
      <c r="C291" s="2" t="str">
        <f>VLOOKUP(B291,Hoja2!B:C,2,FALSE)</f>
        <v>FIESTAS POPULARES Y FESTEJOS</v>
      </c>
      <c r="D291" s="3" t="str">
        <f t="shared" si="24"/>
        <v>2</v>
      </c>
      <c r="E291" s="3" t="str">
        <f t="shared" si="25"/>
        <v>22</v>
      </c>
      <c r="F291" s="19" t="s">
        <v>165</v>
      </c>
      <c r="G291" s="22" t="s">
        <v>47</v>
      </c>
      <c r="H291" s="21">
        <v>500</v>
      </c>
      <c r="I291" s="21">
        <v>0</v>
      </c>
      <c r="J291" s="21">
        <v>500</v>
      </c>
      <c r="K291" s="21">
        <v>79812.28</v>
      </c>
      <c r="L291" s="21">
        <v>79812.28</v>
      </c>
      <c r="M291" s="21">
        <v>76782.59</v>
      </c>
      <c r="N291" s="21">
        <v>63867.25</v>
      </c>
    </row>
    <row r="292" spans="1:14" x14ac:dyDescent="0.3">
      <c r="A292" s="19" t="s">
        <v>198</v>
      </c>
      <c r="B292" s="20">
        <v>3381</v>
      </c>
      <c r="C292" s="2" t="str">
        <f>VLOOKUP(B292,Hoja2!B:C,2,FALSE)</f>
        <v>FIESTAS POPULARES Y FESTEJOS</v>
      </c>
      <c r="D292" s="3" t="str">
        <f t="shared" si="24"/>
        <v>2</v>
      </c>
      <c r="E292" s="3" t="str">
        <f t="shared" si="25"/>
        <v>22</v>
      </c>
      <c r="F292" s="19" t="s">
        <v>166</v>
      </c>
      <c r="G292" s="22" t="s">
        <v>65</v>
      </c>
      <c r="H292" s="21">
        <v>0</v>
      </c>
      <c r="I292" s="21">
        <v>0</v>
      </c>
      <c r="J292" s="21">
        <v>0</v>
      </c>
      <c r="K292" s="21">
        <v>728</v>
      </c>
      <c r="L292" s="21">
        <v>728</v>
      </c>
      <c r="M292" s="21">
        <v>728</v>
      </c>
      <c r="N292" s="21">
        <v>728</v>
      </c>
    </row>
    <row r="293" spans="1:14" x14ac:dyDescent="0.3">
      <c r="A293" s="19" t="s">
        <v>198</v>
      </c>
      <c r="B293" s="20">
        <v>3381</v>
      </c>
      <c r="C293" s="2" t="str">
        <f>VLOOKUP(B293,Hoja2!B:C,2,FALSE)</f>
        <v>FIESTAS POPULARES Y FESTEJOS</v>
      </c>
      <c r="D293" s="3" t="str">
        <f t="shared" si="24"/>
        <v>2</v>
      </c>
      <c r="E293" s="3" t="str">
        <f t="shared" si="25"/>
        <v>22</v>
      </c>
      <c r="F293" s="19" t="s">
        <v>167</v>
      </c>
      <c r="G293" s="22" t="s">
        <v>68</v>
      </c>
      <c r="H293" s="21">
        <v>0</v>
      </c>
      <c r="I293" s="21">
        <v>0</v>
      </c>
      <c r="J293" s="21">
        <v>0</v>
      </c>
      <c r="K293" s="21">
        <v>3567</v>
      </c>
      <c r="L293" s="21">
        <v>3567</v>
      </c>
      <c r="M293" s="21">
        <v>3566.48</v>
      </c>
      <c r="N293" s="21">
        <v>3566.48</v>
      </c>
    </row>
    <row r="294" spans="1:14" x14ac:dyDescent="0.3">
      <c r="A294" s="19" t="s">
        <v>198</v>
      </c>
      <c r="B294" s="20">
        <v>3381</v>
      </c>
      <c r="C294" s="2" t="str">
        <f>VLOOKUP(B294,Hoja2!B:C,2,FALSE)</f>
        <v>FIESTAS POPULARES Y FESTEJOS</v>
      </c>
      <c r="D294" s="3" t="str">
        <f t="shared" si="24"/>
        <v>2</v>
      </c>
      <c r="E294" s="3" t="str">
        <f t="shared" si="25"/>
        <v>22</v>
      </c>
      <c r="F294" s="19" t="s">
        <v>169</v>
      </c>
      <c r="G294" s="22" t="s">
        <v>45</v>
      </c>
      <c r="H294" s="21">
        <v>111000</v>
      </c>
      <c r="I294" s="21">
        <v>84700</v>
      </c>
      <c r="J294" s="21">
        <v>195700</v>
      </c>
      <c r="K294" s="21">
        <v>106186.27</v>
      </c>
      <c r="L294" s="21">
        <v>106186.27</v>
      </c>
      <c r="M294" s="21">
        <v>104976.27</v>
      </c>
      <c r="N294" s="21">
        <v>104740.32</v>
      </c>
    </row>
    <row r="295" spans="1:14" x14ac:dyDescent="0.3">
      <c r="A295" s="19" t="s">
        <v>198</v>
      </c>
      <c r="B295" s="20">
        <v>3381</v>
      </c>
      <c r="C295" s="2" t="str">
        <f>VLOOKUP(B295,Hoja2!B:C,2,FALSE)</f>
        <v>FIESTAS POPULARES Y FESTEJOS</v>
      </c>
      <c r="D295" s="3" t="str">
        <f t="shared" si="24"/>
        <v>4</v>
      </c>
      <c r="E295" s="3" t="str">
        <f t="shared" si="25"/>
        <v>47</v>
      </c>
      <c r="F295" s="19" t="s">
        <v>186</v>
      </c>
      <c r="G295" s="22" t="s">
        <v>76</v>
      </c>
      <c r="H295" s="21">
        <v>86000</v>
      </c>
      <c r="I295" s="21">
        <v>-86000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</row>
    <row r="296" spans="1:14" x14ac:dyDescent="0.3">
      <c r="A296" s="19" t="s">
        <v>198</v>
      </c>
      <c r="B296" s="20">
        <v>3381</v>
      </c>
      <c r="C296" s="2" t="str">
        <f>VLOOKUP(B296,Hoja2!B:C,2,FALSE)</f>
        <v>FIESTAS POPULARES Y FESTEJOS</v>
      </c>
      <c r="D296" s="3" t="str">
        <f t="shared" si="24"/>
        <v>4</v>
      </c>
      <c r="E296" s="3" t="str">
        <f t="shared" si="25"/>
        <v>48</v>
      </c>
      <c r="F296" s="19" t="s">
        <v>187</v>
      </c>
      <c r="G296" s="22" t="s">
        <v>73</v>
      </c>
      <c r="H296" s="21">
        <v>8000</v>
      </c>
      <c r="I296" s="21">
        <v>-4350</v>
      </c>
      <c r="J296" s="21">
        <v>3650</v>
      </c>
      <c r="K296" s="21">
        <v>0</v>
      </c>
      <c r="L296" s="21">
        <v>0</v>
      </c>
      <c r="M296" s="21">
        <v>0</v>
      </c>
      <c r="N296" s="21">
        <v>0</v>
      </c>
    </row>
    <row r="297" spans="1:14" x14ac:dyDescent="0.3">
      <c r="A297" s="19" t="s">
        <v>198</v>
      </c>
      <c r="B297" s="20">
        <v>3381</v>
      </c>
      <c r="C297" s="2" t="str">
        <f>VLOOKUP(B297,Hoja2!B:C,2,FALSE)</f>
        <v>FIESTAS POPULARES Y FESTEJOS</v>
      </c>
      <c r="D297" s="3" t="str">
        <f t="shared" si="24"/>
        <v>4</v>
      </c>
      <c r="E297" s="3" t="str">
        <f t="shared" si="25"/>
        <v>48</v>
      </c>
      <c r="F297" s="19" t="s">
        <v>188</v>
      </c>
      <c r="G297" s="22" t="s">
        <v>35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</row>
  </sheetData>
  <autoFilter ref="A1:N231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31 DE DICIEMBRE DE 2021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9" sqref="A9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9"/>
      <c r="B1" s="12">
        <v>3302</v>
      </c>
      <c r="C1" s="13" t="s">
        <v>93</v>
      </c>
    </row>
    <row r="2" spans="1:3" ht="14.5" x14ac:dyDescent="0.35">
      <c r="A2" s="9"/>
      <c r="B2" s="12">
        <v>3330</v>
      </c>
      <c r="C2" s="13" t="s">
        <v>94</v>
      </c>
    </row>
    <row r="3" spans="1:3" ht="14.5" x14ac:dyDescent="0.35">
      <c r="A3" s="9"/>
      <c r="B3" s="12">
        <v>3331</v>
      </c>
      <c r="C3" s="13" t="s">
        <v>95</v>
      </c>
    </row>
    <row r="4" spans="1:3" ht="14.5" x14ac:dyDescent="0.35">
      <c r="A4" s="9"/>
      <c r="B4" s="12">
        <v>3332</v>
      </c>
      <c r="C4" s="13" t="s">
        <v>96</v>
      </c>
    </row>
    <row r="5" spans="1:3" ht="14.5" x14ac:dyDescent="0.35">
      <c r="A5" s="9"/>
      <c r="B5" s="12">
        <v>3333</v>
      </c>
      <c r="C5" s="13" t="s">
        <v>97</v>
      </c>
    </row>
    <row r="6" spans="1:3" ht="14.5" x14ac:dyDescent="0.35">
      <c r="A6" s="9"/>
      <c r="B6" s="12">
        <v>3342</v>
      </c>
      <c r="C6" s="13" t="s">
        <v>98</v>
      </c>
    </row>
    <row r="7" spans="1:3" ht="14.5" x14ac:dyDescent="0.35">
      <c r="A7" s="9"/>
      <c r="B7" s="12">
        <v>3343</v>
      </c>
      <c r="C7" s="13" t="s">
        <v>99</v>
      </c>
    </row>
    <row r="8" spans="1:3" ht="14.5" x14ac:dyDescent="0.35">
      <c r="A8" s="9"/>
      <c r="B8" s="12">
        <v>3381</v>
      </c>
      <c r="C8" s="13" t="s">
        <v>100</v>
      </c>
    </row>
    <row r="9" spans="1:3" ht="14.5" x14ac:dyDescent="0.35">
      <c r="A9" s="9"/>
      <c r="B9" s="1">
        <v>9332</v>
      </c>
      <c r="C9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31 DICIEMBRE 21</vt:lpstr>
      <vt:lpstr>Ejecución 31 diciembre 2021</vt:lpstr>
      <vt:lpstr>Hoja2</vt:lpstr>
      <vt:lpstr>'TD EJECUCION 31 DICIEMBRE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2021-10-01T07:40:14Z</cp:lastPrinted>
  <dcterms:created xsi:type="dcterms:W3CDTF">2016-04-19T12:18:23Z</dcterms:created>
  <dcterms:modified xsi:type="dcterms:W3CDTF">2022-03-01T09:05:38Z</dcterms:modified>
</cp:coreProperties>
</file>