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C\CUARTO TRIMESTRE\"/>
    </mc:Choice>
  </mc:AlternateContent>
  <bookViews>
    <workbookView xWindow="0" yWindow="30" windowWidth="7485" windowHeight="4140"/>
  </bookViews>
  <sheets>
    <sheet name="TD EJECUCION 31 DICIEMBRE 22" sheetId="2" r:id="rId1"/>
    <sheet name="Ejecución 31 DICIEMBRE 2022" sheetId="1" state="hidden" r:id="rId2"/>
    <sheet name="Hoja2" sheetId="4" state="hidden" r:id="rId3"/>
  </sheets>
  <definedNames>
    <definedName name="_xlnm._FilterDatabase" localSheetId="1" hidden="1">'Ejecución 31 DICIEMBRE 2022'!$A$1:$N$317</definedName>
    <definedName name="_xlnm.Print_Titles" localSheetId="0">'TD EJECUCION 31 DICIEMBRE 22'!$3:$3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321" i="1" l="1"/>
  <c r="E321" i="1"/>
  <c r="D322" i="1"/>
  <c r="E322" i="1"/>
  <c r="D323" i="1"/>
  <c r="E323" i="1"/>
  <c r="C321" i="1"/>
  <c r="C322" i="1"/>
  <c r="C323" i="1"/>
  <c r="C318" i="1" l="1"/>
  <c r="D318" i="1"/>
  <c r="E318" i="1"/>
  <c r="C319" i="1"/>
  <c r="D319" i="1"/>
  <c r="E319" i="1"/>
  <c r="C320" i="1"/>
  <c r="D320" i="1"/>
  <c r="E320" i="1"/>
  <c r="C316" i="1" l="1"/>
  <c r="D316" i="1"/>
  <c r="E316" i="1"/>
  <c r="C317" i="1"/>
  <c r="D317" i="1"/>
  <c r="E317" i="1"/>
  <c r="C279" i="1" l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<sst xmlns="http://schemas.openxmlformats.org/spreadsheetml/2006/main" count="737" uniqueCount="208">
  <si>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</si>
  <si>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</si>
  <si>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</si>
  <si>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</si>
  <si>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</si>
  <si>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</si>
  <si>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</si>
  <si>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</si>
  <si>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</si>
  <si>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</si>
  <si>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</si>
  <si>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</si>
  <si>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</si>
  <si>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</si>
  <si>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</si>
  <si>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</si>
  <si>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</si>
  <si>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</si>
  <si>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</si>
  <si>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</si>
  <si>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</si>
  <si>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</si>
  <si>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</si>
  <si>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</si>
  <si>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</si>
  <si>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</si>
  <si>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</si>
  <si>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</si>
  <si>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</si>
  <si>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</si>
  <si>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</si>
  <si>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</si>
  <si>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</si>
  <si>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</si>
  <si>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</si>
  <si>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</si>
  <si>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</si>
  <si>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</si>
  <si>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</si>
  <si>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</si>
  <si>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</si>
  <si>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</si>
  <si>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</si>
  <si>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</si>
  <si>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</si>
  <si>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</si>
  <si>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</si>
  <si>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</si>
  <si>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</si>
  <si>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</si>
  <si>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</si>
  <si>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</si>
  <si>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</si>
  <si>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</si>
  <si>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</si>
  <si>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</si>
  <si>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</si>
  <si>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</si>
  <si>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</si>
  <si>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</si>
  <si>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</si>
  <si>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</si>
  <si>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</si>
  <si>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</si>
  <si>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</si>
  <si>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</si>
  <si>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</si>
  <si>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</si>
  <si>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</si>
  <si>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</si>
  <si>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</si>
  <si>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</si>
  <si>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</si>
  <si>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</si>
  <si>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</si>
  <si>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</si>
  <si>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</si>
  <si>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</si>
  <si>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</si>
  <si>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</si>
  <si>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</si>
  <si>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</si>
  <si>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</si>
  <si>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</si>
  <si>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</si>
  <si>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</si>
  <si>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</si>
  <si>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</si>
  <si>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</si>
  <si>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203</t>
  </si>
  <si>
    <t>Arrendamientos de maquinaria, instalaciones y utillaje.</t>
  </si>
  <si>
    <t>205</t>
  </si>
  <si>
    <t>Arrendamientos de mobiliario y enseres.</t>
  </si>
  <si>
    <t>208</t>
  </si>
  <si>
    <t>Arrendamientos de otro inmovilizado material.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</si>
  <si>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</si>
  <si>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</si>
  <si>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</si>
  <si>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</si>
  <si>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</si>
  <si>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</si>
  <si>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</si>
  <si>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</si>
  <si>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</si>
  <si>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</si>
  <si>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</si>
  <si>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</si>
  <si>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</si>
  <si>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</si>
  <si>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</si>
  <si>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</si>
  <si>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</si>
  <si>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</si>
  <si>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</si>
  <si>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</si>
  <si>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</si>
  <si>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</si>
  <si>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</si>
  <si>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</si>
  <si>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</si>
  <si>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</si>
  <si>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</si>
  <si>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</si>
  <si>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</si>
  <si>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</si>
  <si>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</si>
  <si>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</si>
  <si>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</si>
  <si>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</si>
  <si>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</si>
  <si>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</si>
  <si>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</si>
  <si>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</si>
  <si>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</si>
  <si>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</si>
  <si>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225</t>
  </si>
  <si>
    <t>Tributos.</t>
  </si>
  <si>
    <t>22601</t>
  </si>
  <si>
    <t>Atenciones protocolarias y representativas.</t>
  </si>
  <si>
    <t>22602</t>
  </si>
  <si>
    <t>Publicidad y propaganda.</t>
  </si>
  <si>
    <t>22604</t>
  </si>
  <si>
    <t>Jurídicos, contenciosos.</t>
  </si>
  <si>
    <t>22608</t>
  </si>
  <si>
    <t>Servicios bancarios y similares</t>
  </si>
  <si>
    <t>22699</t>
  </si>
  <si>
    <t>Otros gastos diversos</t>
  </si>
  <si>
    <t>22700</t>
  </si>
  <si>
    <t>Limpieza y aseo.</t>
  </si>
  <si>
    <t>22701</t>
  </si>
  <si>
    <t>Seguridad.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</si>
  <si>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</si>
  <si>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</si>
  <si>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</si>
  <si>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</si>
  <si>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</si>
  <si>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</si>
  <si>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</si>
  <si>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</si>
  <si>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623</t>
  </si>
  <si>
    <t>Maquinaria, instalaciones técnicas y utillaje.</t>
  </si>
  <si>
    <t>625</t>
  </si>
  <si>
    <t>626</t>
  </si>
  <si>
    <t>629</t>
  </si>
  <si>
    <t>Otro inmovilizado material</t>
  </si>
  <si>
    <t>632</t>
  </si>
  <si>
    <t>Edificios y otras construcciones.</t>
  </si>
  <si>
    <t>633</t>
  </si>
  <si>
    <t>635</t>
  </si>
  <si>
    <t>636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</si>
  <si>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</si>
  <si>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</si>
  <si>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</si>
  <si>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</si>
  <si>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</si>
  <si>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</si>
  <si>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</si>
  <si>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</si>
  <si>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</si>
  <si>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</si>
  <si>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22606</t>
  </si>
  <si>
    <t>Reuniones, conferencias y cursos.</t>
  </si>
  <si>
    <t>22609</t>
  </si>
  <si>
    <t>Actividades culturales y deportivas</t>
  </si>
  <si>
    <t>22610</t>
  </si>
  <si>
    <t>Premios y Trofeos</t>
  </si>
  <si>
    <t>630</t>
  </si>
  <si>
    <t>Inversión de reposición asociada al funcionamiento operativo</t>
  </si>
  <si>
    <t>Maquinaria, instalaciones técnicas y utillaje. Reposición</t>
  </si>
  <si>
    <t>481</t>
  </si>
  <si>
    <t>Premios, becas, etc.</t>
  </si>
  <si>
    <t>Edificios y otras construcciones.(reposición)</t>
  </si>
  <si>
    <t>489</t>
  </si>
  <si>
    <t>Otras transf. a Familias e Instituciones sin fines de lucro.</t>
  </si>
  <si>
    <t>911</t>
  </si>
  <si>
    <t>Amort de préstamos a l/p de entes del sector público.</t>
  </si>
  <si>
    <t>479</t>
  </si>
  <si>
    <t>Otras subvenciones a Empresas privadas.</t>
  </si>
  <si>
    <t>Mobiliario</t>
  </si>
  <si>
    <t>Otras inv nuevas asoc al funcionam operativo de los serv</t>
  </si>
  <si>
    <t>Reposición Equipos para procesos de información.</t>
  </si>
  <si>
    <t>220</t>
  </si>
  <si>
    <t>Material de oficina.</t>
  </si>
  <si>
    <t>23010</t>
  </si>
  <si>
    <t>Del personal directivo.</t>
  </si>
  <si>
    <t>Edificios y otras construcciones. Repos</t>
  </si>
  <si>
    <t>FUNDACION MUNICIPAL DE CULTURA  -  ESTADO DE EJECUCIÓN DE GASTOS - 31 DE DICIEMBRE DE 2022</t>
  </si>
  <si>
    <t>Total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</si>
</sst>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/>
    <cellStyle name="Normal" xfId="0" builtinId="0"/>
    <cellStyle name="Normal 2" xfId="1"/>
    <cellStyle name="Normal_Ejecución 31 DICIEMBRE 2022" xfId="7"/>
    <cellStyle name="Normal_GASTOS SEGUNDO TRIMESTRE" xfId="6"/>
    <cellStyle name="Normal_GASTOS TERCER TRIMESTRE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971.482554745373" createdVersion="6" refreshedVersion="6" minRefreshableVersion="3" recordCount="322">
  <cacheSource type="worksheet">
    <worksheetSource ref="A1:N323" sheet="Ejecución 31 DICIEMBRE 2022"/>
  </cacheSource>
  <cacheFields count="15">
    <cacheField name="Org." numFmtId="0">
      <sharedItems containsMixedTypes="1" containsNumber="1" containsInteger="1" minValue="9" maxValue="9" count="2">
        <n v="9"/>
        <s v="09" u="1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8"/>
        <s v="2"/>
        <s v="1"/>
        <s v="6"/>
        <s v="4"/>
        <s v="9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600000"/>
    </cacheField>
    <cacheField name="Modificaciones" numFmtId="4">
      <sharedItems containsSemiMixedTypes="0" containsString="0" containsNumber="1" minValue="-75000" maxValue="1450000"/>
    </cacheField>
    <cacheField name="Créditos Totales" numFmtId="4">
      <sharedItems containsSemiMixedTypes="0" containsString="0" containsNumber="1" minValue="0" maxValue="2546995"/>
    </cacheField>
    <cacheField name="Gastos Autorizados" numFmtId="4">
      <sharedItems containsSemiMixedTypes="0" containsString="0" containsNumber="1" minValue="0" maxValue="2403047.11"/>
    </cacheField>
    <cacheField name="Disposiciones ó Compromisos" numFmtId="4">
      <sharedItems containsSemiMixedTypes="0" containsString="0" containsNumber="1" minValue="0" maxValue="2403047.11"/>
    </cacheField>
    <cacheField name="Obligaciones Reconocidas" numFmtId="4">
      <sharedItems containsSemiMixedTypes="0" containsString="0" containsNumber="1" minValue="0" maxValue="2394368.2599999998"/>
    </cacheField>
    <cacheField name="Pagos Realizados" numFmtId="4">
      <sharedItems containsSemiMixedTypes="0" containsString="0" containsNumber="1" minValue="0" maxValue="2279343.2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x v="0"/>
    <x v="0"/>
    <x v="0"/>
    <s v="83"/>
    <s v="83101"/>
    <s v="Prestamos al personal"/>
    <n v="10000"/>
    <n v="0"/>
    <n v="10000"/>
    <n v="0"/>
    <n v="0"/>
    <n v="0"/>
    <n v="0"/>
  </r>
  <r>
    <x v="0"/>
    <x v="0"/>
    <x v="0"/>
    <x v="1"/>
    <s v="22"/>
    <s v="223"/>
    <s v="Transportes."/>
    <n v="2000"/>
    <n v="0"/>
    <n v="2000"/>
    <n v="79.3"/>
    <n v="79.3"/>
    <n v="79.3"/>
    <n v="79.3"/>
  </r>
  <r>
    <x v="0"/>
    <x v="0"/>
    <x v="0"/>
    <x v="1"/>
    <s v="20"/>
    <s v="205"/>
    <s v="Arrendamientos de mobiliario y enseres."/>
    <n v="10000"/>
    <n v="-10000"/>
    <n v="0"/>
    <n v="0"/>
    <n v="0"/>
    <n v="0"/>
    <n v="0"/>
  </r>
  <r>
    <x v="0"/>
    <x v="0"/>
    <x v="0"/>
    <x v="1"/>
    <s v="21"/>
    <s v="212"/>
    <s v="Reparación de edificios y otras construcciones."/>
    <n v="12000"/>
    <n v="0"/>
    <n v="12000"/>
    <n v="23243.38"/>
    <n v="23243.38"/>
    <n v="18706.14"/>
    <n v="10938.59"/>
  </r>
  <r>
    <x v="0"/>
    <x v="0"/>
    <x v="0"/>
    <x v="1"/>
    <s v="22"/>
    <s v="22002"/>
    <s v="Material informático no inventariable."/>
    <n v="4000"/>
    <n v="0"/>
    <n v="4000"/>
    <n v="2412.6999999999998"/>
    <n v="2412.6999999999998"/>
    <n v="2348.25"/>
    <n v="2348.25"/>
  </r>
  <r>
    <x v="0"/>
    <x v="0"/>
    <x v="0"/>
    <x v="2"/>
    <s v="12"/>
    <s v="12003"/>
    <s v="Sueldos del Grupo C1."/>
    <n v="33121"/>
    <n v="0"/>
    <n v="33121"/>
    <n v="24500"/>
    <n v="24500"/>
    <n v="22405.360000000001"/>
    <n v="22405.360000000001"/>
  </r>
  <r>
    <x v="0"/>
    <x v="0"/>
    <x v="0"/>
    <x v="2"/>
    <s v="12"/>
    <s v="12100"/>
    <s v="Complemento de destino."/>
    <n v="81839"/>
    <n v="0"/>
    <n v="81839"/>
    <n v="61100"/>
    <n v="61100"/>
    <n v="56826.52"/>
    <n v="56826.52"/>
  </r>
  <r>
    <x v="0"/>
    <x v="0"/>
    <x v="0"/>
    <x v="2"/>
    <s v="12"/>
    <s v="12103"/>
    <s v="Otros complementos."/>
    <n v="5868"/>
    <n v="0"/>
    <n v="5868"/>
    <n v="8300"/>
    <n v="8300"/>
    <n v="6665.31"/>
    <n v="6665.31"/>
  </r>
  <r>
    <x v="0"/>
    <x v="0"/>
    <x v="0"/>
    <x v="2"/>
    <s v="13"/>
    <s v="13002"/>
    <s v="Otras remuneraciones."/>
    <n v="263018"/>
    <n v="5000"/>
    <n v="268018"/>
    <n v="245000"/>
    <n v="245000"/>
    <n v="240526.45"/>
    <n v="240526.45"/>
  </r>
  <r>
    <x v="0"/>
    <x v="0"/>
    <x v="0"/>
    <x v="2"/>
    <s v="13"/>
    <s v="131"/>
    <s v="Laboral temporal."/>
    <n v="24402"/>
    <n v="0"/>
    <n v="24402"/>
    <n v="31000"/>
    <n v="31000"/>
    <n v="24332.68"/>
    <n v="24332.68"/>
  </r>
  <r>
    <x v="0"/>
    <x v="0"/>
    <x v="0"/>
    <x v="1"/>
    <s v="22"/>
    <s v="22110"/>
    <s v="Productos de limpieza y aseo."/>
    <n v="200"/>
    <n v="0"/>
    <n v="200"/>
    <n v="0"/>
    <n v="0"/>
    <n v="0"/>
    <n v="0"/>
  </r>
  <r>
    <x v="0"/>
    <x v="0"/>
    <x v="0"/>
    <x v="3"/>
    <s v="63"/>
    <s v="632"/>
    <s v="Edificios y otras construcciones."/>
    <n v="1000"/>
    <n v="20000"/>
    <n v="21000"/>
    <n v="0"/>
    <n v="0"/>
    <n v="0"/>
    <n v="0"/>
  </r>
  <r>
    <x v="0"/>
    <x v="0"/>
    <x v="0"/>
    <x v="1"/>
    <s v="22"/>
    <s v="22199"/>
    <s v="Otros suministros."/>
    <n v="88000"/>
    <n v="0"/>
    <n v="88000"/>
    <n v="61944.05"/>
    <n v="61944.05"/>
    <n v="45220.44"/>
    <n v="41739.03"/>
  </r>
  <r>
    <x v="0"/>
    <x v="0"/>
    <x v="0"/>
    <x v="3"/>
    <s v="63"/>
    <s v="633"/>
    <s v="Maquinaria, instalaciones técnicas y utillaje."/>
    <n v="0"/>
    <n v="0"/>
    <n v="0"/>
    <n v="5989.5"/>
    <n v="5989.5"/>
    <n v="5625.67"/>
    <n v="0"/>
  </r>
  <r>
    <x v="0"/>
    <x v="0"/>
    <x v="0"/>
    <x v="3"/>
    <s v="63"/>
    <s v="635"/>
    <s v="Mobiliario."/>
    <n v="0"/>
    <n v="0"/>
    <n v="0"/>
    <n v="8680.59"/>
    <n v="8680.59"/>
    <n v="8153.2"/>
    <n v="3284.48"/>
  </r>
  <r>
    <x v="0"/>
    <x v="0"/>
    <x v="0"/>
    <x v="1"/>
    <s v="22"/>
    <s v="225"/>
    <s v="Tributos."/>
    <n v="0"/>
    <n v="0"/>
    <n v="0"/>
    <n v="1612"/>
    <n v="1612"/>
    <n v="1612"/>
    <n v="1612"/>
  </r>
  <r>
    <x v="0"/>
    <x v="0"/>
    <x v="0"/>
    <x v="1"/>
    <s v="21"/>
    <s v="213"/>
    <s v="Reparación de maquinaria, instalaciones técnicas y utillaje."/>
    <n v="70000"/>
    <n v="90000"/>
    <n v="160000"/>
    <n v="85496.29"/>
    <n v="85496.29"/>
    <n v="47751.8"/>
    <n v="38563.81"/>
  </r>
  <r>
    <x v="0"/>
    <x v="0"/>
    <x v="0"/>
    <x v="1"/>
    <s v="22"/>
    <s v="22700"/>
    <s v="Limpieza y aseo."/>
    <n v="150000"/>
    <n v="0"/>
    <n v="150000"/>
    <n v="127669.22"/>
    <n v="127669.22"/>
    <n v="90680.39"/>
    <n v="90680.39"/>
  </r>
  <r>
    <x v="0"/>
    <x v="0"/>
    <x v="0"/>
    <x v="1"/>
    <s v="22"/>
    <s v="22701"/>
    <s v="Seguridad."/>
    <n v="175000"/>
    <n v="0"/>
    <n v="175000"/>
    <n v="174736.1"/>
    <n v="174736.1"/>
    <n v="160690.71"/>
    <n v="110944.24"/>
  </r>
  <r>
    <x v="0"/>
    <x v="0"/>
    <x v="0"/>
    <x v="1"/>
    <s v="22"/>
    <s v="22104"/>
    <s v="Vestuario."/>
    <n v="100"/>
    <n v="0"/>
    <n v="100"/>
    <n v="510.63"/>
    <n v="510.63"/>
    <n v="510.63"/>
    <n v="510.63"/>
  </r>
  <r>
    <x v="0"/>
    <x v="0"/>
    <x v="0"/>
    <x v="1"/>
    <s v="22"/>
    <s v="22100"/>
    <s v="Energía eléctrica."/>
    <n v="265000"/>
    <n v="0"/>
    <n v="265000"/>
    <n v="277111.44"/>
    <n v="277111.44"/>
    <n v="137352.74"/>
    <n v="136249.14000000001"/>
  </r>
  <r>
    <x v="0"/>
    <x v="0"/>
    <x v="0"/>
    <x v="1"/>
    <s v="22"/>
    <s v="22001"/>
    <s v="Prensa, revistas, libros y otras publicaciones."/>
    <n v="2000"/>
    <n v="0"/>
    <n v="2000"/>
    <n v="219"/>
    <n v="219"/>
    <n v="217.67"/>
    <n v="217.67"/>
  </r>
  <r>
    <x v="0"/>
    <x v="0"/>
    <x v="0"/>
    <x v="1"/>
    <s v="22"/>
    <s v="22799"/>
    <s v="Otros trabajos realizados por otras empresas y profes."/>
    <n v="58048"/>
    <n v="0"/>
    <n v="58048"/>
    <n v="41827.68"/>
    <n v="41827.68"/>
    <n v="38997.25"/>
    <n v="26787.11"/>
  </r>
  <r>
    <x v="0"/>
    <x v="0"/>
    <x v="0"/>
    <x v="1"/>
    <s v="22"/>
    <s v="224"/>
    <s v="Primas de seguros."/>
    <n v="48963"/>
    <n v="0"/>
    <n v="48963"/>
    <n v="37061.870000000003"/>
    <n v="37061.870000000003"/>
    <n v="36309.22"/>
    <n v="36309.22"/>
  </r>
  <r>
    <x v="0"/>
    <x v="0"/>
    <x v="0"/>
    <x v="2"/>
    <s v="12"/>
    <s v="12001"/>
    <s v="Sueldos del Grupo A2."/>
    <n v="7808"/>
    <n v="0"/>
    <n v="7808"/>
    <n v="0"/>
    <n v="0"/>
    <n v="0"/>
    <n v="0"/>
  </r>
  <r>
    <x v="0"/>
    <x v="0"/>
    <x v="0"/>
    <x v="2"/>
    <s v="15"/>
    <s v="150"/>
    <s v="Productividad."/>
    <n v="13411"/>
    <n v="3000"/>
    <n v="16411"/>
    <n v="16411"/>
    <n v="16411"/>
    <n v="15144.38"/>
    <n v="15144.38"/>
  </r>
  <r>
    <x v="0"/>
    <x v="0"/>
    <x v="0"/>
    <x v="1"/>
    <s v="22"/>
    <s v="22200"/>
    <s v="Servicios de Telecomunicaciones."/>
    <n v="30000"/>
    <n v="0"/>
    <n v="30000"/>
    <n v="49965.45"/>
    <n v="49965.45"/>
    <n v="41164.58"/>
    <n v="41164.58"/>
  </r>
  <r>
    <x v="0"/>
    <x v="0"/>
    <x v="0"/>
    <x v="1"/>
    <s v="22"/>
    <s v="22203"/>
    <s v="Informáticas."/>
    <n v="25000"/>
    <n v="0"/>
    <n v="25000"/>
    <n v="19237.52"/>
    <n v="19237.52"/>
    <n v="17682.88"/>
    <n v="17219.189999999999"/>
  </r>
  <r>
    <x v="0"/>
    <x v="0"/>
    <x v="0"/>
    <x v="3"/>
    <s v="62"/>
    <s v="625"/>
    <s v="Mobiliario."/>
    <n v="500"/>
    <n v="0"/>
    <n v="500"/>
    <n v="0"/>
    <n v="0"/>
    <n v="0"/>
    <n v="0"/>
  </r>
  <r>
    <x v="0"/>
    <x v="0"/>
    <x v="0"/>
    <x v="3"/>
    <s v="63"/>
    <s v="636"/>
    <s v="Equipos para procesos de información."/>
    <n v="0"/>
    <n v="0"/>
    <n v="0"/>
    <n v="4495.63"/>
    <n v="4495.63"/>
    <n v="4222.55"/>
    <n v="4222.55"/>
  </r>
  <r>
    <x v="0"/>
    <x v="0"/>
    <x v="0"/>
    <x v="1"/>
    <s v="20"/>
    <s v="202"/>
    <s v="Arrendamientos de edificios y otras construcciones."/>
    <n v="10000"/>
    <n v="193750"/>
    <n v="203750"/>
    <n v="176500.09"/>
    <n v="176500.09"/>
    <n v="167084.78"/>
    <n v="167084.78"/>
  </r>
  <r>
    <x v="0"/>
    <x v="0"/>
    <x v="0"/>
    <x v="1"/>
    <s v="22"/>
    <s v="22000"/>
    <s v="Ordinario no inventariable."/>
    <n v="10000"/>
    <n v="0"/>
    <n v="10000"/>
    <n v="1126.1500000000001"/>
    <n v="1126.1500000000001"/>
    <n v="1126.1500000000001"/>
    <n v="1126.1500000000001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12"/>
    <s v="12004"/>
    <s v="Sueldos del Grupo C2."/>
    <n v="46698"/>
    <n v="0"/>
    <n v="46698"/>
    <n v="40000"/>
    <n v="40000"/>
    <n v="35721.11"/>
    <n v="35721.11"/>
  </r>
  <r>
    <x v="0"/>
    <x v="0"/>
    <x v="0"/>
    <x v="2"/>
    <s v="12"/>
    <s v="12006"/>
    <s v="Trienios."/>
    <n v="9235"/>
    <n v="0"/>
    <n v="9235"/>
    <n v="12500"/>
    <n v="12500"/>
    <n v="12233.01"/>
    <n v="12233.01"/>
  </r>
  <r>
    <x v="0"/>
    <x v="0"/>
    <x v="0"/>
    <x v="2"/>
    <s v="12"/>
    <s v="12101"/>
    <s v="Complemento específico."/>
    <n v="217237"/>
    <n v="-8400"/>
    <n v="208837"/>
    <n v="148500"/>
    <n v="148500"/>
    <n v="144935.41"/>
    <n v="144935.41"/>
  </r>
  <r>
    <x v="0"/>
    <x v="0"/>
    <x v="0"/>
    <x v="1"/>
    <s v="22"/>
    <s v="22706"/>
    <s v="Estudios y trabajos técnicos."/>
    <n v="0"/>
    <n v="0"/>
    <n v="0"/>
    <n v="21725.88"/>
    <n v="21725.88"/>
    <n v="19842.66"/>
    <n v="19842.66"/>
  </r>
  <r>
    <x v="0"/>
    <x v="0"/>
    <x v="0"/>
    <x v="1"/>
    <s v="22"/>
    <s v="22101"/>
    <s v="Agua."/>
    <n v="10000"/>
    <n v="0"/>
    <n v="10000"/>
    <n v="0"/>
    <n v="0"/>
    <n v="0"/>
    <n v="0"/>
  </r>
  <r>
    <x v="0"/>
    <x v="0"/>
    <x v="0"/>
    <x v="0"/>
    <s v="83"/>
    <s v="83001"/>
    <s v="Anticipos al personal"/>
    <n v="10000"/>
    <n v="0"/>
    <n v="10000"/>
    <n v="0"/>
    <n v="0"/>
    <n v="0"/>
    <n v="0"/>
  </r>
  <r>
    <x v="0"/>
    <x v="0"/>
    <x v="0"/>
    <x v="1"/>
    <s v="22"/>
    <s v="22102"/>
    <s v="Gas."/>
    <n v="30000"/>
    <n v="0"/>
    <n v="30000"/>
    <n v="32154.37"/>
    <n v="32154.37"/>
    <n v="11528.2"/>
    <n v="11528.2"/>
  </r>
  <r>
    <x v="0"/>
    <x v="0"/>
    <x v="0"/>
    <x v="1"/>
    <s v="22"/>
    <s v="22601"/>
    <s v="Atenciones protocolarias y representativas."/>
    <n v="1000"/>
    <n v="0"/>
    <n v="1000"/>
    <n v="2611"/>
    <n v="2611"/>
    <n v="2359.5"/>
    <n v="1401"/>
  </r>
  <r>
    <x v="0"/>
    <x v="0"/>
    <x v="0"/>
    <x v="1"/>
    <s v="22"/>
    <s v="22602"/>
    <s v="Publicidad y propaganda."/>
    <n v="311000"/>
    <n v="0"/>
    <n v="311000"/>
    <n v="394349.02"/>
    <n v="394349.02"/>
    <n v="370884.77"/>
    <n v="363156.63"/>
  </r>
  <r>
    <x v="0"/>
    <x v="0"/>
    <x v="0"/>
    <x v="3"/>
    <s v="62"/>
    <s v="629"/>
    <s v="Otro inmovilizado material"/>
    <n v="0"/>
    <n v="0"/>
    <n v="0"/>
    <n v="0"/>
    <n v="0"/>
    <n v="0"/>
    <n v="0"/>
  </r>
  <r>
    <x v="0"/>
    <x v="0"/>
    <x v="0"/>
    <x v="1"/>
    <s v="21"/>
    <s v="215"/>
    <s v="Mobiliario."/>
    <n v="5000"/>
    <n v="-5000"/>
    <n v="0"/>
    <n v="0"/>
    <n v="0"/>
    <n v="0"/>
    <n v="0"/>
  </r>
  <r>
    <x v="0"/>
    <x v="0"/>
    <x v="0"/>
    <x v="2"/>
    <s v="12"/>
    <s v="12000"/>
    <s v="Sueldos del Grupo A1."/>
    <n v="69670"/>
    <n v="0"/>
    <n v="69670"/>
    <n v="54000"/>
    <n v="54000"/>
    <n v="49901.7"/>
    <n v="49901.7"/>
  </r>
  <r>
    <x v="0"/>
    <x v="0"/>
    <x v="0"/>
    <x v="3"/>
    <s v="62"/>
    <s v="623"/>
    <s v="Maquinaria, instalaciones técnicas y utillaje."/>
    <n v="500"/>
    <n v="0"/>
    <n v="500"/>
    <n v="0"/>
    <n v="0"/>
    <n v="0"/>
    <n v="0"/>
  </r>
  <r>
    <x v="0"/>
    <x v="0"/>
    <x v="0"/>
    <x v="1"/>
    <s v="21"/>
    <s v="216"/>
    <s v="Equipos para procesos de información."/>
    <n v="5000"/>
    <n v="0"/>
    <n v="5000"/>
    <n v="22349.96"/>
    <n v="22349.96"/>
    <n v="20992.33"/>
    <n v="14715.98"/>
  </r>
  <r>
    <x v="0"/>
    <x v="0"/>
    <x v="0"/>
    <x v="2"/>
    <s v="13"/>
    <s v="13000"/>
    <s v="Retribuciones básicas."/>
    <n v="241238"/>
    <n v="0"/>
    <n v="241238"/>
    <n v="250000"/>
    <n v="250000"/>
    <n v="239467.99"/>
    <n v="239467.99"/>
  </r>
  <r>
    <x v="0"/>
    <x v="0"/>
    <x v="0"/>
    <x v="2"/>
    <s v="16"/>
    <s v="16000"/>
    <s v="Seguridad Social."/>
    <n v="790518"/>
    <n v="-32200"/>
    <n v="758318"/>
    <n v="633660.39"/>
    <n v="633660.39"/>
    <n v="633660.39"/>
    <n v="633660.39"/>
  </r>
  <r>
    <x v="0"/>
    <x v="0"/>
    <x v="0"/>
    <x v="3"/>
    <s v="64"/>
    <s v="640"/>
    <s v="Gastos en inversiones de carácter inmaterial."/>
    <n v="0"/>
    <n v="0"/>
    <n v="0"/>
    <n v="0"/>
    <n v="0"/>
    <n v="0"/>
    <n v="0"/>
  </r>
  <r>
    <x v="0"/>
    <x v="0"/>
    <x v="0"/>
    <x v="0"/>
    <s v="83"/>
    <s v="83000"/>
    <s v="Anuncios por cuenta de particulares"/>
    <n v="1500"/>
    <n v="0"/>
    <n v="1500"/>
    <n v="0"/>
    <n v="0"/>
    <n v="0"/>
    <n v="0"/>
  </r>
  <r>
    <x v="0"/>
    <x v="0"/>
    <x v="0"/>
    <x v="1"/>
    <s v="22"/>
    <s v="22201"/>
    <s v="Postales."/>
    <n v="155000"/>
    <n v="-75000"/>
    <n v="80000"/>
    <n v="4304.75"/>
    <n v="4304.75"/>
    <n v="2623.7"/>
    <n v="2208.79"/>
  </r>
  <r>
    <x v="0"/>
    <x v="0"/>
    <x v="0"/>
    <x v="1"/>
    <s v="20"/>
    <s v="203"/>
    <s v="Arrendamientos de maquinaria, instalaciones y utillaje."/>
    <n v="5000"/>
    <n v="0"/>
    <n v="5000"/>
    <n v="10417.5"/>
    <n v="10417.5"/>
    <n v="7710.9"/>
    <n v="7710.9"/>
  </r>
  <r>
    <x v="0"/>
    <x v="0"/>
    <x v="0"/>
    <x v="1"/>
    <s v="22"/>
    <s v="22608"/>
    <s v="Servicios bancarios y similares"/>
    <n v="2500"/>
    <n v="0"/>
    <n v="2500"/>
    <n v="31874.22"/>
    <n v="31874.22"/>
    <n v="31874.22"/>
    <n v="31874.22"/>
  </r>
  <r>
    <x v="0"/>
    <x v="0"/>
    <x v="0"/>
    <x v="2"/>
    <s v="15"/>
    <s v="151"/>
    <s v="Gratificaciones."/>
    <n v="0"/>
    <n v="8900"/>
    <n v="8900"/>
    <n v="8900"/>
    <n v="8900"/>
    <n v="8865.75"/>
    <n v="8865.75"/>
  </r>
  <r>
    <x v="0"/>
    <x v="0"/>
    <x v="0"/>
    <x v="2"/>
    <s v="16"/>
    <s v="16204"/>
    <s v="Acción social."/>
    <n v="13000"/>
    <n v="0"/>
    <n v="13000"/>
    <n v="13000"/>
    <n v="13000"/>
    <n v="5467.49"/>
    <n v="5467.49"/>
  </r>
  <r>
    <x v="0"/>
    <x v="0"/>
    <x v="0"/>
    <x v="1"/>
    <s v="21"/>
    <s v="214"/>
    <s v="Reparación de elementos de transporte."/>
    <n v="500"/>
    <n v="0"/>
    <n v="500"/>
    <n v="562.66"/>
    <n v="562.66"/>
    <n v="528.49"/>
    <n v="528.49"/>
  </r>
  <r>
    <x v="0"/>
    <x v="0"/>
    <x v="0"/>
    <x v="1"/>
    <s v="22"/>
    <s v="22604"/>
    <s v="Jurídicos, contenciosos."/>
    <n v="1000"/>
    <n v="0"/>
    <n v="1000"/>
    <n v="360.61"/>
    <n v="360.61"/>
    <n v="360.61"/>
    <n v="360.61"/>
  </r>
  <r>
    <x v="0"/>
    <x v="0"/>
    <x v="0"/>
    <x v="2"/>
    <s v="16"/>
    <s v="16200"/>
    <s v="Formación y perfeccionamiento del personal."/>
    <n v="3000"/>
    <n v="0"/>
    <n v="3000"/>
    <n v="0"/>
    <n v="0"/>
    <n v="0"/>
    <n v="0"/>
  </r>
  <r>
    <x v="0"/>
    <x v="0"/>
    <x v="0"/>
    <x v="1"/>
    <s v="22"/>
    <s v="22103"/>
    <s v="Combustibles y carburantes."/>
    <n v="4500"/>
    <n v="0"/>
    <n v="4500"/>
    <n v="2399.5500000000002"/>
    <n v="2399.5500000000002"/>
    <n v="2265.46"/>
    <n v="2265.46"/>
  </r>
  <r>
    <x v="0"/>
    <x v="0"/>
    <x v="0"/>
    <x v="1"/>
    <s v="23"/>
    <s v="23020"/>
    <s v="Dietas del personal no directivo"/>
    <n v="1000"/>
    <n v="300"/>
    <n v="1300"/>
    <n v="1538.85"/>
    <n v="1538.85"/>
    <n v="1538.85"/>
    <n v="1538.85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3"/>
    <s v="62"/>
    <s v="626"/>
    <s v="Equipos para procesos de información."/>
    <n v="500"/>
    <n v="0"/>
    <n v="500"/>
    <n v="0"/>
    <n v="0"/>
    <n v="0"/>
    <n v="0"/>
  </r>
  <r>
    <x v="0"/>
    <x v="0"/>
    <x v="0"/>
    <x v="1"/>
    <s v="22"/>
    <s v="22699"/>
    <s v="Otros gastos diversos"/>
    <n v="15000"/>
    <n v="0"/>
    <n v="15000"/>
    <n v="19194.02"/>
    <n v="19194.02"/>
    <n v="19088.310000000001"/>
    <n v="19088.310000000001"/>
  </r>
  <r>
    <x v="0"/>
    <x v="0"/>
    <x v="0"/>
    <x v="3"/>
    <s v="64"/>
    <s v="641"/>
    <s v="Gastos en aplicaciones informáticas."/>
    <n v="250"/>
    <n v="40000"/>
    <n v="40250"/>
    <n v="0"/>
    <n v="0"/>
    <n v="0"/>
    <n v="0"/>
  </r>
  <r>
    <x v="0"/>
    <x v="1"/>
    <x v="1"/>
    <x v="2"/>
    <s v="13"/>
    <s v="13002"/>
    <s v="Otras remuneraciones."/>
    <n v="151746"/>
    <n v="0"/>
    <n v="151746"/>
    <n v="159000"/>
    <n v="159000"/>
    <n v="156697.79"/>
    <n v="156697.79"/>
  </r>
  <r>
    <x v="0"/>
    <x v="1"/>
    <x v="1"/>
    <x v="1"/>
    <s v="21"/>
    <s v="212"/>
    <s v="Reparación de edificios y otras construcciones."/>
    <n v="68800"/>
    <n v="-5000"/>
    <n v="63800"/>
    <n v="50255.34"/>
    <n v="50255.34"/>
    <n v="5296.08"/>
    <n v="1716.11"/>
  </r>
  <r>
    <x v="0"/>
    <x v="1"/>
    <x v="1"/>
    <x v="1"/>
    <s v="20"/>
    <s v="202"/>
    <s v="Arrendamientos de edificios y otras construcciones."/>
    <n v="0"/>
    <n v="0"/>
    <n v="0"/>
    <n v="726"/>
    <n v="726"/>
    <n v="681.9"/>
    <n v="681.9"/>
  </r>
  <r>
    <x v="0"/>
    <x v="1"/>
    <x v="1"/>
    <x v="1"/>
    <s v="22"/>
    <s v="22200"/>
    <s v="Servicios de Telecomunicaciones."/>
    <n v="5000"/>
    <n v="0"/>
    <n v="5000"/>
    <n v="625.28"/>
    <n v="625.28"/>
    <n v="587.12"/>
    <n v="587.12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0"/>
    <s v="203"/>
    <s v="Arrendamientos de maquinaria, instalaciones y utillaje."/>
    <n v="26000"/>
    <n v="0"/>
    <n v="26000"/>
    <n v="15522.52"/>
    <n v="15522.52"/>
    <n v="13837.42"/>
    <n v="13837.42"/>
  </r>
  <r>
    <x v="0"/>
    <x v="1"/>
    <x v="1"/>
    <x v="1"/>
    <s v="22"/>
    <s v="22609"/>
    <s v="Actividades culturales y deportivas"/>
    <n v="1307500"/>
    <n v="453810.16"/>
    <n v="1761310.16"/>
    <n v="1766655.27"/>
    <n v="1766655.27"/>
    <n v="1752716.67"/>
    <n v="1727102.87"/>
  </r>
  <r>
    <x v="0"/>
    <x v="1"/>
    <x v="1"/>
    <x v="1"/>
    <s v="22"/>
    <s v="22700"/>
    <s v="Limpieza y aseo."/>
    <n v="120000"/>
    <n v="0"/>
    <n v="120000"/>
    <n v="114507.72"/>
    <n v="114507.72"/>
    <n v="106912.53"/>
    <n v="98385.49"/>
  </r>
  <r>
    <x v="0"/>
    <x v="1"/>
    <x v="1"/>
    <x v="1"/>
    <s v="22"/>
    <s v="22706"/>
    <s v="Estudios y trabajos técnicos."/>
    <n v="1000"/>
    <n v="0"/>
    <n v="1000"/>
    <n v="546.88"/>
    <n v="546.88"/>
    <n v="513.66"/>
    <n v="513.66"/>
  </r>
  <r>
    <x v="0"/>
    <x v="1"/>
    <x v="1"/>
    <x v="1"/>
    <s v="23"/>
    <s v="23020"/>
    <s v="Dietas del personal no directivo"/>
    <n v="300"/>
    <n v="1200"/>
    <n v="1500"/>
    <n v="969.54"/>
    <n v="969.54"/>
    <n v="969.54"/>
    <n v="969.54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90000"/>
    <n v="59000"/>
    <n v="149000"/>
    <n v="195823.76"/>
    <n v="195823.76"/>
    <n v="193135.82"/>
    <n v="178956"/>
  </r>
  <r>
    <x v="0"/>
    <x v="1"/>
    <x v="1"/>
    <x v="1"/>
    <s v="22"/>
    <s v="22604"/>
    <s v="Jurídicos, contenciosos."/>
    <n v="0"/>
    <n v="0"/>
    <n v="0"/>
    <n v="0"/>
    <n v="0"/>
    <n v="0"/>
    <n v="0"/>
  </r>
  <r>
    <x v="0"/>
    <x v="1"/>
    <x v="1"/>
    <x v="1"/>
    <s v="22"/>
    <s v="22000"/>
    <s v="Ordinario no inventariable."/>
    <n v="6000"/>
    <n v="0"/>
    <n v="6000"/>
    <n v="5687"/>
    <n v="5687"/>
    <n v="3571.25"/>
    <n v="2762.33"/>
  </r>
  <r>
    <x v="0"/>
    <x v="1"/>
    <x v="1"/>
    <x v="1"/>
    <s v="22"/>
    <s v="22102"/>
    <s v="Gas."/>
    <n v="35000"/>
    <n v="12000"/>
    <n v="47000"/>
    <n v="41320"/>
    <n v="41320"/>
    <n v="37039.120000000003"/>
    <n v="37039.120000000003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1"/>
    <s v="Atenciones protocolarias y representativas."/>
    <n v="1000"/>
    <n v="0"/>
    <n v="1000"/>
    <n v="2233.11"/>
    <n v="2233.11"/>
    <n v="2233.11"/>
    <n v="2233.11"/>
  </r>
  <r>
    <x v="0"/>
    <x v="1"/>
    <x v="1"/>
    <x v="3"/>
    <s v="63"/>
    <s v="633"/>
    <s v="Maquinaria, instalaciones técnicas y utillaje. Reposición"/>
    <n v="0"/>
    <n v="0"/>
    <n v="0"/>
    <n v="153593.04"/>
    <n v="152988.04"/>
    <n v="140527.54"/>
    <n v="38810.79"/>
  </r>
  <r>
    <x v="0"/>
    <x v="1"/>
    <x v="1"/>
    <x v="3"/>
    <s v="63"/>
    <s v="636"/>
    <s v="Equipos para procesos de información."/>
    <n v="0"/>
    <n v="0"/>
    <n v="0"/>
    <n v="5999.47"/>
    <n v="5999.47"/>
    <n v="5635.04"/>
    <n v="0"/>
  </r>
  <r>
    <x v="0"/>
    <x v="1"/>
    <x v="1"/>
    <x v="2"/>
    <s v="13"/>
    <s v="13000"/>
    <s v="Retribuciones básicas."/>
    <n v="160253"/>
    <n v="0"/>
    <n v="160253"/>
    <n v="172000"/>
    <n v="172000"/>
    <n v="169440.67"/>
    <n v="169440.67"/>
  </r>
  <r>
    <x v="0"/>
    <x v="1"/>
    <x v="1"/>
    <x v="2"/>
    <s v="15"/>
    <s v="150"/>
    <s v="Productividad."/>
    <n v="1875"/>
    <n v="1000"/>
    <n v="2875"/>
    <n v="2575"/>
    <n v="2575"/>
    <n v="2463.75"/>
    <n v="2463.75"/>
  </r>
  <r>
    <x v="0"/>
    <x v="1"/>
    <x v="1"/>
    <x v="2"/>
    <s v="13"/>
    <s v="131"/>
    <s v="Laboral temporal."/>
    <n v="36299"/>
    <n v="0"/>
    <n v="36299"/>
    <n v="38000"/>
    <n v="38000"/>
    <n v="36826.86"/>
    <n v="36826.86"/>
  </r>
  <r>
    <x v="0"/>
    <x v="1"/>
    <x v="1"/>
    <x v="1"/>
    <s v="21"/>
    <s v="213"/>
    <s v="Reparación de maquinaria, instalaciones técnicas y utillaje."/>
    <n v="78000"/>
    <n v="32000"/>
    <n v="110000"/>
    <n v="91100.75"/>
    <n v="91100.75"/>
    <n v="71003.89"/>
    <n v="66182.44"/>
  </r>
  <r>
    <x v="0"/>
    <x v="1"/>
    <x v="1"/>
    <x v="1"/>
    <s v="22"/>
    <s v="22100"/>
    <s v="Energía eléctrica."/>
    <n v="130000"/>
    <n v="0"/>
    <n v="130000"/>
    <n v="131691.1"/>
    <n v="131691.1"/>
    <n v="85031.38"/>
    <n v="85031.38"/>
  </r>
  <r>
    <x v="0"/>
    <x v="1"/>
    <x v="1"/>
    <x v="1"/>
    <s v="22"/>
    <s v="22602"/>
    <s v="Publicidad y propaganda."/>
    <n v="30000"/>
    <n v="0"/>
    <n v="30000"/>
    <n v="36131.29"/>
    <n v="36131.29"/>
    <n v="32387.15"/>
    <n v="30124.38"/>
  </r>
  <r>
    <x v="0"/>
    <x v="1"/>
    <x v="1"/>
    <x v="1"/>
    <s v="22"/>
    <s v="22799"/>
    <s v="Otros trabajos realizados por otras empresas y profes."/>
    <n v="488020"/>
    <n v="0"/>
    <n v="488020"/>
    <n v="575313.42000000004"/>
    <n v="575313.42000000004"/>
    <n v="552136.04"/>
    <n v="546917.57999999996"/>
  </r>
  <r>
    <x v="0"/>
    <x v="1"/>
    <x v="1"/>
    <x v="1"/>
    <s v="22"/>
    <s v="223"/>
    <s v="Transportes."/>
    <n v="19000"/>
    <n v="5000"/>
    <n v="24000"/>
    <n v="3591.47"/>
    <n v="3591.47"/>
    <n v="3260.99"/>
    <n v="3260.99"/>
  </r>
  <r>
    <x v="0"/>
    <x v="1"/>
    <x v="1"/>
    <x v="1"/>
    <s v="22"/>
    <s v="22203"/>
    <s v="Informáticas."/>
    <n v="300"/>
    <n v="0"/>
    <n v="300"/>
    <n v="230.81"/>
    <n v="230.81"/>
    <n v="228.13"/>
    <n v="228.13"/>
  </r>
  <r>
    <x v="0"/>
    <x v="1"/>
    <x v="1"/>
    <x v="3"/>
    <s v="63"/>
    <s v="630"/>
    <s v="Inversión de reposición asociada al funcionamiento operativo"/>
    <n v="0"/>
    <n v="0"/>
    <n v="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1233.57"/>
    <n v="1233.57"/>
    <n v="1216.97"/>
    <n v="1216.97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3"/>
    <s v="62"/>
    <s v="626"/>
    <s v="Equipos para procesos de información."/>
    <n v="500"/>
    <n v="0"/>
    <n v="500"/>
    <n v="0"/>
    <n v="0"/>
    <n v="0"/>
    <n v="0"/>
  </r>
  <r>
    <x v="0"/>
    <x v="1"/>
    <x v="1"/>
    <x v="1"/>
    <s v="22"/>
    <s v="22199"/>
    <s v="Otros suministros."/>
    <n v="25000"/>
    <n v="0"/>
    <n v="25000"/>
    <n v="40050.629999999997"/>
    <n v="40050.629999999997"/>
    <n v="28161.7"/>
    <n v="25965.759999999998"/>
  </r>
  <r>
    <x v="0"/>
    <x v="1"/>
    <x v="1"/>
    <x v="1"/>
    <s v="22"/>
    <s v="224"/>
    <s v="Primas de seguros."/>
    <n v="18000"/>
    <n v="0"/>
    <n v="18000"/>
    <n v="1176.99"/>
    <n v="1176.99"/>
    <n v="1176.99"/>
    <n v="1176.99"/>
  </r>
  <r>
    <x v="0"/>
    <x v="1"/>
    <x v="1"/>
    <x v="1"/>
    <s v="22"/>
    <s v="22701"/>
    <s v="Seguridad."/>
    <n v="160000"/>
    <n v="41000"/>
    <n v="201000"/>
    <n v="193786.33"/>
    <n v="193786.33"/>
    <n v="158192.82999999999"/>
    <n v="147983.76999999999"/>
  </r>
  <r>
    <x v="0"/>
    <x v="1"/>
    <x v="1"/>
    <x v="3"/>
    <s v="62"/>
    <s v="623"/>
    <s v="Maquinaria, instalaciones técnicas y utillaje."/>
    <n v="500"/>
    <n v="0"/>
    <n v="500"/>
    <n v="0"/>
    <n v="0"/>
    <n v="0"/>
    <n v="0"/>
  </r>
  <r>
    <x v="0"/>
    <x v="1"/>
    <x v="1"/>
    <x v="3"/>
    <s v="63"/>
    <s v="632"/>
    <s v="Edificios y otras construcciones."/>
    <n v="500"/>
    <n v="190000"/>
    <n v="190500"/>
    <n v="0"/>
    <n v="0"/>
    <n v="0"/>
    <n v="0"/>
  </r>
  <r>
    <x v="0"/>
    <x v="1"/>
    <x v="1"/>
    <x v="1"/>
    <s v="20"/>
    <s v="208"/>
    <s v="Arrendamientos de otro inmovilizado material."/>
    <n v="0"/>
    <n v="0"/>
    <n v="0"/>
    <n v="0"/>
    <n v="0"/>
    <n v="0"/>
    <n v="0"/>
  </r>
  <r>
    <x v="0"/>
    <x v="1"/>
    <x v="1"/>
    <x v="1"/>
    <s v="22"/>
    <s v="22606"/>
    <s v="Reuniones, conferencias y cursos."/>
    <n v="35000"/>
    <n v="0"/>
    <n v="35000"/>
    <n v="18164.919999999998"/>
    <n v="18164.919999999998"/>
    <n v="17744.509999999998"/>
    <n v="17744.509999999998"/>
  </r>
  <r>
    <x v="0"/>
    <x v="1"/>
    <x v="1"/>
    <x v="3"/>
    <s v="62"/>
    <s v="625"/>
    <s v="Mobiliario."/>
    <n v="500"/>
    <n v="0"/>
    <n v="500"/>
    <n v="0"/>
    <n v="0"/>
    <n v="0"/>
    <n v="0"/>
  </r>
  <r>
    <x v="0"/>
    <x v="1"/>
    <x v="1"/>
    <x v="3"/>
    <s v="62"/>
    <s v="629"/>
    <s v="Otro inmovilizado material"/>
    <n v="0"/>
    <n v="0"/>
    <n v="0"/>
    <n v="0"/>
    <n v="0"/>
    <n v="0"/>
    <n v="0"/>
  </r>
  <r>
    <x v="0"/>
    <x v="2"/>
    <x v="2"/>
    <x v="1"/>
    <s v="21"/>
    <s v="212"/>
    <s v="Reparación de edificios y otras construcciones."/>
    <n v="5000"/>
    <n v="-5000"/>
    <n v="0"/>
    <n v="1000"/>
    <n v="1000"/>
    <n v="892.15"/>
    <n v="0"/>
  </r>
  <r>
    <x v="0"/>
    <x v="2"/>
    <x v="2"/>
    <x v="1"/>
    <s v="22"/>
    <s v="22799"/>
    <s v="Otros trabajos realizados por otras empresas y profes."/>
    <n v="361000"/>
    <n v="52000"/>
    <n v="413000"/>
    <n v="420706.14"/>
    <n v="420706.14"/>
    <n v="329084.06"/>
    <n v="314611.27"/>
  </r>
  <r>
    <x v="0"/>
    <x v="2"/>
    <x v="2"/>
    <x v="1"/>
    <s v="22"/>
    <s v="22700"/>
    <s v="Limpieza y aseo."/>
    <n v="8000"/>
    <n v="0"/>
    <n v="8000"/>
    <n v="0"/>
    <n v="0"/>
    <n v="0"/>
    <n v="0"/>
  </r>
  <r>
    <x v="0"/>
    <x v="2"/>
    <x v="2"/>
    <x v="3"/>
    <s v="63"/>
    <s v="635"/>
    <s v="Mobiliario."/>
    <n v="0"/>
    <n v="0"/>
    <n v="0"/>
    <n v="0"/>
    <n v="0"/>
    <n v="0"/>
    <n v="0"/>
  </r>
  <r>
    <x v="0"/>
    <x v="2"/>
    <x v="2"/>
    <x v="3"/>
    <s v="62"/>
    <s v="625"/>
    <s v="Mobiliario."/>
    <n v="500"/>
    <n v="0"/>
    <n v="500"/>
    <n v="0"/>
    <n v="0"/>
    <n v="0"/>
    <n v="0"/>
  </r>
  <r>
    <x v="0"/>
    <x v="2"/>
    <x v="2"/>
    <x v="2"/>
    <s v="13"/>
    <s v="131"/>
    <s v="Laboral temporal."/>
    <n v="8543"/>
    <n v="0"/>
    <n v="8543"/>
    <n v="38000"/>
    <n v="38000"/>
    <n v="37047.58"/>
    <n v="37047.58"/>
  </r>
  <r>
    <x v="0"/>
    <x v="2"/>
    <x v="2"/>
    <x v="1"/>
    <s v="23"/>
    <s v="23020"/>
    <s v="Dietas del personal no directivo"/>
    <n v="500"/>
    <n v="0"/>
    <n v="500"/>
    <n v="1532.84"/>
    <n v="1532.84"/>
    <n v="1532.84"/>
    <n v="1532.84"/>
  </r>
  <r>
    <x v="0"/>
    <x v="2"/>
    <x v="2"/>
    <x v="1"/>
    <s v="22"/>
    <s v="22601"/>
    <s v="Atenciones protocolarias y representativas."/>
    <n v="1000"/>
    <n v="0"/>
    <n v="1000"/>
    <n v="0"/>
    <n v="0"/>
    <n v="0"/>
    <n v="0"/>
  </r>
  <r>
    <x v="0"/>
    <x v="2"/>
    <x v="2"/>
    <x v="1"/>
    <s v="20"/>
    <s v="205"/>
    <s v="Arrendamientos de mobiliario y enseres."/>
    <n v="2000"/>
    <n v="0"/>
    <n v="2000"/>
    <n v="0"/>
    <n v="0"/>
    <n v="0"/>
    <n v="0"/>
  </r>
  <r>
    <x v="0"/>
    <x v="2"/>
    <x v="2"/>
    <x v="2"/>
    <s v="12"/>
    <s v="12100"/>
    <s v="Complemento de destino."/>
    <n v="6741"/>
    <n v="0"/>
    <n v="6741"/>
    <n v="7100"/>
    <n v="7100"/>
    <n v="6910.18"/>
    <n v="6910.18"/>
  </r>
  <r>
    <x v="0"/>
    <x v="2"/>
    <x v="2"/>
    <x v="2"/>
    <s v="12"/>
    <s v="12103"/>
    <s v="Otros complementos."/>
    <n v="1708"/>
    <n v="0"/>
    <n v="1708"/>
    <n v="2300"/>
    <n v="2300"/>
    <n v="1906.45"/>
    <n v="1906.45"/>
  </r>
  <r>
    <x v="0"/>
    <x v="2"/>
    <x v="2"/>
    <x v="1"/>
    <s v="22"/>
    <s v="224"/>
    <s v="Primas de seguros."/>
    <n v="4000"/>
    <n v="0"/>
    <n v="4000"/>
    <n v="3385.9"/>
    <n v="3385.9"/>
    <n v="2250.0300000000002"/>
    <n v="2035.89"/>
  </r>
  <r>
    <x v="0"/>
    <x v="2"/>
    <x v="2"/>
    <x v="1"/>
    <s v="22"/>
    <s v="22609"/>
    <s v="Actividades culturales y deportivas"/>
    <n v="181100"/>
    <n v="31000"/>
    <n v="212100"/>
    <n v="170511.66"/>
    <n v="170511.66"/>
    <n v="161009.57"/>
    <n v="152009.57"/>
  </r>
  <r>
    <x v="0"/>
    <x v="2"/>
    <x v="2"/>
    <x v="4"/>
    <s v="48"/>
    <s v="481"/>
    <s v="Premios, becas, etc."/>
    <n v="4500"/>
    <n v="0"/>
    <n v="4500"/>
    <n v="0"/>
    <n v="0"/>
    <n v="0"/>
    <n v="0"/>
  </r>
  <r>
    <x v="0"/>
    <x v="2"/>
    <x v="2"/>
    <x v="1"/>
    <s v="22"/>
    <s v="22602"/>
    <s v="Publicidad y propaganda."/>
    <n v="0"/>
    <n v="0"/>
    <n v="0"/>
    <n v="940"/>
    <n v="940"/>
    <n v="759.72"/>
    <n v="759.72"/>
  </r>
  <r>
    <x v="0"/>
    <x v="2"/>
    <x v="2"/>
    <x v="2"/>
    <s v="12"/>
    <s v="12101"/>
    <s v="Complemento específico."/>
    <n v="13341"/>
    <n v="5000"/>
    <n v="18341"/>
    <n v="14300"/>
    <n v="14300"/>
    <n v="14028.35"/>
    <n v="14028.35"/>
  </r>
  <r>
    <x v="0"/>
    <x v="2"/>
    <x v="2"/>
    <x v="2"/>
    <s v="13"/>
    <s v="13000"/>
    <s v="Retribuciones básicas."/>
    <n v="28183"/>
    <n v="0"/>
    <n v="28183"/>
    <n v="0"/>
    <n v="0"/>
    <n v="0"/>
    <n v="0"/>
  </r>
  <r>
    <x v="0"/>
    <x v="2"/>
    <x v="2"/>
    <x v="2"/>
    <s v="12"/>
    <s v="12006"/>
    <s v="Trienios."/>
    <n v="3634"/>
    <n v="0"/>
    <n v="3634"/>
    <n v="4300"/>
    <n v="4300"/>
    <n v="4058.99"/>
    <n v="4058.99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2"/>
    <s v="12"/>
    <s v="12003"/>
    <s v="Sueldos del Grupo C1."/>
    <n v="11040"/>
    <n v="0"/>
    <n v="11040"/>
    <n v="11400"/>
    <n v="11400"/>
    <n v="11093.88"/>
    <n v="11093.88"/>
  </r>
  <r>
    <x v="0"/>
    <x v="2"/>
    <x v="2"/>
    <x v="2"/>
    <s v="12"/>
    <s v="12000"/>
    <s v="Sueldos del Grupo A1."/>
    <n v="0"/>
    <n v="0"/>
    <n v="0"/>
    <n v="0"/>
    <n v="0"/>
    <n v="0"/>
    <n v="0"/>
  </r>
  <r>
    <x v="0"/>
    <x v="2"/>
    <x v="2"/>
    <x v="1"/>
    <s v="22"/>
    <s v="22606"/>
    <s v="Reuniones, conferencias y cursos."/>
    <n v="3000"/>
    <n v="0"/>
    <n v="3000"/>
    <n v="1000"/>
    <n v="1000"/>
    <n v="969.63"/>
    <n v="969.63"/>
  </r>
  <r>
    <x v="0"/>
    <x v="2"/>
    <x v="2"/>
    <x v="1"/>
    <s v="20"/>
    <s v="208"/>
    <s v="Arrendamientos de otro inmovilizado material."/>
    <n v="1000"/>
    <n v="0"/>
    <n v="1000"/>
    <n v="0"/>
    <n v="0"/>
    <n v="0"/>
    <n v="0"/>
  </r>
  <r>
    <x v="0"/>
    <x v="2"/>
    <x v="2"/>
    <x v="2"/>
    <s v="13"/>
    <s v="13002"/>
    <s v="Otras remuneraciones."/>
    <n v="31017"/>
    <n v="0"/>
    <n v="31017"/>
    <n v="0"/>
    <n v="0"/>
    <n v="0"/>
    <n v="0"/>
  </r>
  <r>
    <x v="0"/>
    <x v="2"/>
    <x v="2"/>
    <x v="1"/>
    <s v="22"/>
    <s v="223"/>
    <s v="Transportes."/>
    <n v="30000"/>
    <n v="17000"/>
    <n v="47000"/>
    <n v="48580.72"/>
    <n v="48580.72"/>
    <n v="45579.28"/>
    <n v="42828.95"/>
  </r>
  <r>
    <x v="0"/>
    <x v="2"/>
    <x v="2"/>
    <x v="3"/>
    <s v="63"/>
    <s v="633"/>
    <s v="Maquinaria, instalaciones técnicas y utillaje. Reposición"/>
    <n v="0"/>
    <n v="0"/>
    <n v="0"/>
    <n v="0"/>
    <n v="0"/>
    <n v="0"/>
    <n v="0"/>
  </r>
  <r>
    <x v="0"/>
    <x v="2"/>
    <x v="2"/>
    <x v="1"/>
    <s v="22"/>
    <s v="22706"/>
    <s v="Estudios y trabajos técnicos."/>
    <n v="17000"/>
    <n v="0"/>
    <n v="17000"/>
    <n v="6256.9"/>
    <n v="6256.9"/>
    <n v="4083.43"/>
    <n v="4083.43"/>
  </r>
  <r>
    <x v="0"/>
    <x v="2"/>
    <x v="2"/>
    <x v="2"/>
    <s v="15"/>
    <s v="150"/>
    <s v="Productividad."/>
    <n v="788"/>
    <n v="0"/>
    <n v="788"/>
    <n v="788"/>
    <n v="788"/>
    <n v="450"/>
    <n v="450"/>
  </r>
  <r>
    <x v="0"/>
    <x v="2"/>
    <x v="2"/>
    <x v="3"/>
    <s v="63"/>
    <s v="636"/>
    <s v="Equipos para procesos de información."/>
    <n v="0"/>
    <n v="0"/>
    <n v="0"/>
    <n v="4600.24"/>
    <n v="4600.24"/>
    <n v="4320.8"/>
    <n v="4320.8"/>
  </r>
  <r>
    <x v="0"/>
    <x v="2"/>
    <x v="2"/>
    <x v="1"/>
    <s v="22"/>
    <s v="22699"/>
    <s v="Otros gastos diversos"/>
    <n v="20000"/>
    <n v="0"/>
    <n v="20000"/>
    <n v="21766.11"/>
    <n v="21766.11"/>
    <n v="17694.900000000001"/>
    <n v="17594.7"/>
  </r>
  <r>
    <x v="0"/>
    <x v="2"/>
    <x v="2"/>
    <x v="3"/>
    <s v="62"/>
    <s v="623"/>
    <s v="Maquinaria, instalaciones técnicas y utillaje."/>
    <n v="0"/>
    <n v="0"/>
    <n v="0"/>
    <n v="0"/>
    <n v="0"/>
    <n v="0"/>
    <n v="0"/>
  </r>
  <r>
    <x v="0"/>
    <x v="2"/>
    <x v="2"/>
    <x v="3"/>
    <s v="63"/>
    <s v="632"/>
    <s v="Edificios y otras construcciones.(reposición)"/>
    <n v="1000"/>
    <n v="10000"/>
    <n v="11000"/>
    <n v="8294.5"/>
    <n v="8294.5"/>
    <n v="8294.5"/>
    <n v="8294.5"/>
  </r>
  <r>
    <x v="0"/>
    <x v="3"/>
    <x v="3"/>
    <x v="1"/>
    <s v="22"/>
    <s v="22700"/>
    <s v="Limpieza y aseo."/>
    <n v="75000"/>
    <n v="0"/>
    <n v="75000"/>
    <n v="75648.100000000006"/>
    <n v="75648.100000000006"/>
    <n v="71932.84"/>
    <n v="66138.67"/>
  </r>
  <r>
    <x v="0"/>
    <x v="3"/>
    <x v="3"/>
    <x v="1"/>
    <s v="22"/>
    <s v="22701"/>
    <s v="Seguridad."/>
    <n v="373200"/>
    <n v="70000"/>
    <n v="443200"/>
    <n v="433968.85"/>
    <n v="433968.85"/>
    <n v="342053.57"/>
    <n v="312888.93"/>
  </r>
  <r>
    <x v="0"/>
    <x v="3"/>
    <x v="3"/>
    <x v="2"/>
    <s v="13"/>
    <s v="13000"/>
    <s v="Retribuciones básicas."/>
    <n v="164307"/>
    <n v="0"/>
    <n v="164307"/>
    <n v="147000"/>
    <n v="147000"/>
    <n v="144640.04999999999"/>
    <n v="144640.04999999999"/>
  </r>
  <r>
    <x v="0"/>
    <x v="3"/>
    <x v="3"/>
    <x v="1"/>
    <s v="22"/>
    <s v="22706"/>
    <s v="Estudios y trabajos técnicos."/>
    <n v="10000"/>
    <n v="0"/>
    <n v="10000"/>
    <n v="53328.7"/>
    <n v="53328.7"/>
    <n v="41007.519999999997"/>
    <n v="39189.120000000003"/>
  </r>
  <r>
    <x v="0"/>
    <x v="3"/>
    <x v="3"/>
    <x v="1"/>
    <s v="22"/>
    <s v="22199"/>
    <s v="Otros suministros."/>
    <n v="16000"/>
    <n v="0"/>
    <n v="16000"/>
    <n v="39417.71"/>
    <n v="39417.71"/>
    <n v="32395.1"/>
    <n v="32079.43"/>
  </r>
  <r>
    <x v="0"/>
    <x v="3"/>
    <x v="3"/>
    <x v="3"/>
    <s v="63"/>
    <s v="632"/>
    <s v="Edificios y otras construcciones."/>
    <n v="500"/>
    <n v="30000"/>
    <n v="30500"/>
    <n v="0"/>
    <n v="0"/>
    <n v="0"/>
    <n v="0"/>
  </r>
  <r>
    <x v="0"/>
    <x v="3"/>
    <x v="3"/>
    <x v="2"/>
    <s v="13"/>
    <s v="13002"/>
    <s v="Otras remuneraciones."/>
    <n v="133669"/>
    <n v="0"/>
    <n v="133669"/>
    <n v="120000"/>
    <n v="120000"/>
    <n v="117640.46"/>
    <n v="117640.46"/>
  </r>
  <r>
    <x v="0"/>
    <x v="3"/>
    <x v="3"/>
    <x v="3"/>
    <s v="64"/>
    <s v="640"/>
    <s v="Gastos en inversiones de carácter inmaterial."/>
    <n v="0"/>
    <n v="0"/>
    <n v="0"/>
    <n v="0"/>
    <n v="0"/>
    <n v="0"/>
    <n v="0"/>
  </r>
  <r>
    <x v="0"/>
    <x v="3"/>
    <x v="3"/>
    <x v="1"/>
    <s v="22"/>
    <s v="22601"/>
    <s v="Atenciones protocolarias y representativas."/>
    <n v="2000"/>
    <n v="0"/>
    <n v="2000"/>
    <n v="4015.81"/>
    <n v="4015.81"/>
    <n v="4015.81"/>
    <n v="4015.81"/>
  </r>
  <r>
    <x v="0"/>
    <x v="3"/>
    <x v="3"/>
    <x v="1"/>
    <s v="21"/>
    <s v="213"/>
    <s v="Reparación de maquinaria, instalaciones técnicas y utillaje."/>
    <n v="10000"/>
    <n v="20000"/>
    <n v="30000"/>
    <n v="73133.13"/>
    <n v="73133.13"/>
    <n v="51205.45"/>
    <n v="50078.8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3"/>
    <s v="62"/>
    <s v="626"/>
    <s v="Equipos para procesos de información."/>
    <n v="500"/>
    <n v="18150"/>
    <n v="18650"/>
    <n v="0"/>
    <n v="0"/>
    <n v="0"/>
    <n v="0"/>
  </r>
  <r>
    <x v="0"/>
    <x v="3"/>
    <x v="3"/>
    <x v="1"/>
    <s v="22"/>
    <s v="22201"/>
    <s v="Postales."/>
    <n v="1000"/>
    <n v="0"/>
    <n v="1000"/>
    <n v="1815"/>
    <n v="1815"/>
    <n v="333.19"/>
    <n v="333.19"/>
  </r>
  <r>
    <x v="0"/>
    <x v="3"/>
    <x v="3"/>
    <x v="1"/>
    <s v="22"/>
    <s v="224"/>
    <s v="Primas de seguros."/>
    <n v="30000"/>
    <n v="0"/>
    <n v="30000"/>
    <n v="46393.16"/>
    <n v="46393.16"/>
    <n v="46393.16"/>
    <n v="46393.16"/>
  </r>
  <r>
    <x v="0"/>
    <x v="3"/>
    <x v="3"/>
    <x v="1"/>
    <s v="22"/>
    <s v="22799"/>
    <s v="Otros trabajos realizados por otras empresas y profes."/>
    <n v="382554"/>
    <n v="177446"/>
    <n v="560000"/>
    <n v="591169.09"/>
    <n v="591169.09"/>
    <n v="542990.93999999994"/>
    <n v="502125.63"/>
  </r>
  <r>
    <x v="0"/>
    <x v="3"/>
    <x v="3"/>
    <x v="4"/>
    <s v="48"/>
    <s v="489"/>
    <s v="Otras transf. a Familias e Instituciones sin fines de lucro."/>
    <n v="16000"/>
    <n v="0"/>
    <n v="16000"/>
    <n v="9275"/>
    <n v="9275"/>
    <n v="9275"/>
    <n v="9275"/>
  </r>
  <r>
    <x v="0"/>
    <x v="3"/>
    <x v="3"/>
    <x v="1"/>
    <s v="22"/>
    <s v="22102"/>
    <s v="Gas."/>
    <n v="35000"/>
    <n v="0"/>
    <n v="35000"/>
    <n v="30269.62"/>
    <n v="30269.62"/>
    <n v="24151.040000000001"/>
    <n v="24151.040000000001"/>
  </r>
  <r>
    <x v="0"/>
    <x v="3"/>
    <x v="3"/>
    <x v="1"/>
    <s v="22"/>
    <s v="22602"/>
    <s v="Publicidad y propaganda."/>
    <n v="12000"/>
    <n v="0"/>
    <n v="12000"/>
    <n v="10086.040000000001"/>
    <n v="10086.040000000001"/>
    <n v="8142.99"/>
    <n v="8142.99"/>
  </r>
  <r>
    <x v="0"/>
    <x v="3"/>
    <x v="3"/>
    <x v="3"/>
    <s v="62"/>
    <s v="625"/>
    <s v="Mobiliario."/>
    <n v="0"/>
    <n v="0"/>
    <n v="0"/>
    <n v="14999"/>
    <n v="14999"/>
    <n v="14999"/>
    <n v="14999"/>
  </r>
  <r>
    <x v="0"/>
    <x v="3"/>
    <x v="3"/>
    <x v="1"/>
    <s v="20"/>
    <s v="203"/>
    <s v="Arrendamientos de maquinaria, instalaciones y utillaje."/>
    <n v="3000"/>
    <n v="0"/>
    <n v="3000"/>
    <n v="11329.93"/>
    <n v="11329.93"/>
    <n v="7566.84"/>
    <n v="7566.84"/>
  </r>
  <r>
    <x v="0"/>
    <x v="3"/>
    <x v="3"/>
    <x v="1"/>
    <s v="22"/>
    <s v="22001"/>
    <s v="Prensa, revistas, libros y otras publicaciones."/>
    <n v="12000"/>
    <n v="0"/>
    <n v="12000"/>
    <n v="6292.32"/>
    <n v="6292.32"/>
    <n v="3371.34"/>
    <n v="3371.34"/>
  </r>
  <r>
    <x v="0"/>
    <x v="3"/>
    <x v="3"/>
    <x v="1"/>
    <s v="22"/>
    <s v="22604"/>
    <s v="Jurídicos, contenciosos."/>
    <n v="1300"/>
    <n v="0"/>
    <n v="1300"/>
    <n v="0"/>
    <n v="0"/>
    <n v="0"/>
    <n v="0"/>
  </r>
  <r>
    <x v="0"/>
    <x v="3"/>
    <x v="3"/>
    <x v="1"/>
    <s v="20"/>
    <s v="208"/>
    <s v="Arrendamientos de otro inmovilizado material."/>
    <n v="100"/>
    <n v="0"/>
    <n v="100"/>
    <n v="1374.49"/>
    <n v="1374.49"/>
    <n v="1291"/>
    <n v="1291"/>
  </r>
  <r>
    <x v="0"/>
    <x v="3"/>
    <x v="3"/>
    <x v="3"/>
    <s v="63"/>
    <s v="633"/>
    <s v="Maquinaria, instalaciones técnicas y utillaje. Reposición"/>
    <n v="0"/>
    <n v="0"/>
    <n v="0"/>
    <n v="51647.25"/>
    <n v="51647.25"/>
    <n v="50554.86"/>
    <n v="39346.160000000003"/>
  </r>
  <r>
    <x v="0"/>
    <x v="3"/>
    <x v="3"/>
    <x v="1"/>
    <s v="22"/>
    <s v="22609"/>
    <s v="Actividades culturales y deportivas"/>
    <n v="116100"/>
    <n v="80000"/>
    <n v="196100"/>
    <n v="86297.54"/>
    <n v="86297.54"/>
    <n v="82126.14"/>
    <n v="71982.77"/>
  </r>
  <r>
    <x v="0"/>
    <x v="3"/>
    <x v="3"/>
    <x v="2"/>
    <s v="13"/>
    <s v="131"/>
    <s v="Laboral temporal."/>
    <n v="0"/>
    <n v="0"/>
    <n v="0"/>
    <n v="6000"/>
    <n v="6000"/>
    <n v="0"/>
    <n v="0"/>
  </r>
  <r>
    <x v="0"/>
    <x v="3"/>
    <x v="3"/>
    <x v="2"/>
    <s v="15"/>
    <s v="150"/>
    <s v="Productividad."/>
    <n v="2775"/>
    <n v="0"/>
    <n v="2775"/>
    <n v="2775"/>
    <n v="2775"/>
    <n v="1950"/>
    <n v="1950"/>
  </r>
  <r>
    <x v="0"/>
    <x v="3"/>
    <x v="3"/>
    <x v="5"/>
    <s v="91"/>
    <s v="911"/>
    <s v="Amort de préstamos a l/p de entes del sector público."/>
    <n v="10417"/>
    <n v="0"/>
    <n v="10417"/>
    <n v="10416.67"/>
    <n v="10416.67"/>
    <n v="10416.67"/>
    <n v="10416.67"/>
  </r>
  <r>
    <x v="0"/>
    <x v="3"/>
    <x v="3"/>
    <x v="3"/>
    <s v="64"/>
    <s v="641"/>
    <s v="Gastos en aplicaciones informáticas."/>
    <n v="0"/>
    <n v="0"/>
    <n v="0"/>
    <n v="0"/>
    <n v="0"/>
    <n v="0"/>
    <n v="0"/>
  </r>
  <r>
    <x v="0"/>
    <x v="3"/>
    <x v="3"/>
    <x v="3"/>
    <s v="62"/>
    <s v="629"/>
    <s v="Otro inmovilizado material"/>
    <n v="0"/>
    <n v="0"/>
    <n v="0"/>
    <n v="0"/>
    <n v="0"/>
    <n v="0"/>
    <n v="0"/>
  </r>
  <r>
    <x v="0"/>
    <x v="3"/>
    <x v="3"/>
    <x v="1"/>
    <s v="22"/>
    <s v="22000"/>
    <s v="Ordinario no inventariable."/>
    <n v="7000"/>
    <n v="0"/>
    <n v="7000"/>
    <n v="923.75"/>
    <n v="923.75"/>
    <n v="679.19"/>
    <n v="679.19"/>
  </r>
  <r>
    <x v="0"/>
    <x v="3"/>
    <x v="3"/>
    <x v="1"/>
    <s v="22"/>
    <s v="22100"/>
    <s v="Energía eléctrica."/>
    <n v="100000"/>
    <n v="0"/>
    <n v="100000"/>
    <n v="79172.31"/>
    <n v="79172.31"/>
    <n v="63872.53"/>
    <n v="63872.53"/>
  </r>
  <r>
    <x v="0"/>
    <x v="3"/>
    <x v="3"/>
    <x v="3"/>
    <s v="62"/>
    <s v="623"/>
    <s v="Maquinaria, instalaciones técnicas y utillaje."/>
    <n v="500"/>
    <n v="0"/>
    <n v="500"/>
    <n v="0"/>
    <n v="0"/>
    <n v="0"/>
    <n v="0"/>
  </r>
  <r>
    <x v="0"/>
    <x v="3"/>
    <x v="3"/>
    <x v="1"/>
    <s v="21"/>
    <s v="216"/>
    <s v="Equipos para procesos de información."/>
    <n v="0"/>
    <n v="0"/>
    <n v="0"/>
    <n v="0"/>
    <n v="0"/>
    <n v="0"/>
    <n v="0"/>
  </r>
  <r>
    <x v="0"/>
    <x v="3"/>
    <x v="3"/>
    <x v="1"/>
    <s v="22"/>
    <s v="223"/>
    <s v="Transportes."/>
    <n v="50000"/>
    <n v="0"/>
    <n v="50000"/>
    <n v="117625.57"/>
    <n v="117625.57"/>
    <n v="109882.95"/>
    <n v="109882.95"/>
  </r>
  <r>
    <x v="0"/>
    <x v="3"/>
    <x v="3"/>
    <x v="3"/>
    <s v="63"/>
    <s v="636"/>
    <s v="Equipos para procesos de información."/>
    <n v="0"/>
    <n v="0"/>
    <n v="0"/>
    <n v="0"/>
    <n v="0"/>
    <n v="0"/>
    <n v="0"/>
  </r>
  <r>
    <x v="0"/>
    <x v="3"/>
    <x v="3"/>
    <x v="1"/>
    <s v="21"/>
    <s v="212"/>
    <s v="Reparación de edificios y otras construcciones."/>
    <n v="12000"/>
    <n v="105000"/>
    <n v="117000"/>
    <n v="78436.11"/>
    <n v="78436.11"/>
    <n v="78157.509999999995"/>
    <n v="77444.429999999993"/>
  </r>
  <r>
    <x v="0"/>
    <x v="3"/>
    <x v="3"/>
    <x v="1"/>
    <s v="22"/>
    <s v="22203"/>
    <s v="Informáticas."/>
    <n v="3000"/>
    <n v="0"/>
    <n v="3000"/>
    <n v="1366.66"/>
    <n v="1366.66"/>
    <n v="1283.6500000000001"/>
    <n v="1283.6500000000001"/>
  </r>
  <r>
    <x v="0"/>
    <x v="3"/>
    <x v="3"/>
    <x v="1"/>
    <s v="22"/>
    <s v="22200"/>
    <s v="Servicios de Telecomunicaciones."/>
    <n v="8500"/>
    <n v="0"/>
    <n v="8500"/>
    <n v="1413.6"/>
    <n v="1413.6"/>
    <n v="1327.63"/>
    <n v="1327.63"/>
  </r>
  <r>
    <x v="0"/>
    <x v="3"/>
    <x v="3"/>
    <x v="3"/>
    <s v="63"/>
    <s v="635"/>
    <s v="Mobiliario."/>
    <n v="0"/>
    <n v="0"/>
    <n v="0"/>
    <n v="2839"/>
    <n v="2839"/>
    <n v="2642.59"/>
    <n v="2642.59"/>
  </r>
  <r>
    <x v="0"/>
    <x v="3"/>
    <x v="3"/>
    <x v="1"/>
    <s v="22"/>
    <s v="22699"/>
    <s v="Otros gastos diversos"/>
    <n v="25000"/>
    <n v="0"/>
    <n v="25000"/>
    <n v="20586.78"/>
    <n v="20586.78"/>
    <n v="17114.75"/>
    <n v="16827.919999999998"/>
  </r>
  <r>
    <x v="0"/>
    <x v="4"/>
    <x v="4"/>
    <x v="2"/>
    <s v="13"/>
    <s v="131"/>
    <s v="Laboral temporal."/>
    <n v="0"/>
    <n v="0"/>
    <n v="0"/>
    <n v="0"/>
    <n v="0"/>
    <n v="0"/>
    <n v="0"/>
  </r>
  <r>
    <x v="0"/>
    <x v="4"/>
    <x v="4"/>
    <x v="1"/>
    <s v="20"/>
    <s v="203"/>
    <s v="Arrendamientos de maquinaria, instalaciones y utillaje."/>
    <n v="4000"/>
    <n v="0"/>
    <n v="4000"/>
    <n v="3755.07"/>
    <n v="3755.07"/>
    <n v="2464.2399999999998"/>
    <n v="2464.2399999999998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200"/>
    <s v="Servicios de Telecomunicaciones."/>
    <n v="12000"/>
    <n v="0"/>
    <n v="12000"/>
    <n v="4271.6000000000004"/>
    <n v="4271.6000000000004"/>
    <n v="4011.98"/>
    <n v="4011.98"/>
  </r>
  <r>
    <x v="0"/>
    <x v="4"/>
    <x v="4"/>
    <x v="1"/>
    <s v="21"/>
    <s v="213"/>
    <s v="Reparación de maquinaria, instalaciones técnicas y utillaje."/>
    <n v="10000"/>
    <n v="159000"/>
    <n v="169000"/>
    <n v="106768.98"/>
    <n v="106768.98"/>
    <n v="79893.850000000006"/>
    <n v="73070.8"/>
  </r>
  <r>
    <x v="0"/>
    <x v="4"/>
    <x v="4"/>
    <x v="1"/>
    <s v="22"/>
    <s v="22102"/>
    <s v="Gas."/>
    <n v="45000"/>
    <n v="20000"/>
    <n v="65000"/>
    <n v="55909.67"/>
    <n v="55909.67"/>
    <n v="36749.14"/>
    <n v="35633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3"/>
    <s v="Transportes."/>
    <n v="1000"/>
    <n v="11000"/>
    <n v="12000"/>
    <n v="4501.2"/>
    <n v="4501.2"/>
    <n v="3991.49"/>
    <n v="3991.49"/>
  </r>
  <r>
    <x v="0"/>
    <x v="4"/>
    <x v="4"/>
    <x v="3"/>
    <s v="62"/>
    <s v="629"/>
    <s v="Otro inmovilizado material"/>
    <n v="0"/>
    <n v="0"/>
    <n v="0"/>
    <n v="5437.51"/>
    <n v="5437.51"/>
    <n v="5107.21"/>
    <n v="5107.21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3"/>
    <s v="63"/>
    <s v="632"/>
    <s v="Edificios y otras construcciones."/>
    <n v="500"/>
    <n v="0"/>
    <n v="500"/>
    <n v="0"/>
    <n v="0"/>
    <n v="0"/>
    <n v="0"/>
  </r>
  <r>
    <x v="0"/>
    <x v="4"/>
    <x v="4"/>
    <x v="1"/>
    <s v="22"/>
    <s v="22799"/>
    <s v="Otros trabajos realizados por otras empresas y profes."/>
    <n v="520000"/>
    <n v="0"/>
    <n v="520000"/>
    <n v="551877.06999999995"/>
    <n v="551877.06999999995"/>
    <n v="479124.36"/>
    <n v="437260.99"/>
  </r>
  <r>
    <x v="0"/>
    <x v="4"/>
    <x v="4"/>
    <x v="1"/>
    <s v="22"/>
    <s v="22001"/>
    <s v="Prensa, revistas, libros y otras publicaciones."/>
    <n v="0"/>
    <n v="0"/>
    <n v="0"/>
    <n v="69"/>
    <n v="69"/>
    <n v="68.069999999999993"/>
    <n v="0"/>
  </r>
  <r>
    <x v="0"/>
    <x v="4"/>
    <x v="4"/>
    <x v="3"/>
    <s v="63"/>
    <s v="636"/>
    <s v="Equipos para procesos de información."/>
    <n v="0"/>
    <n v="0"/>
    <n v="0"/>
    <n v="4501.2"/>
    <n v="4501.2"/>
    <n v="4095.83"/>
    <n v="733.04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3"/>
    <s v="62"/>
    <s v="626"/>
    <s v="Equipos para procesos de información."/>
    <n v="500"/>
    <n v="0"/>
    <n v="500"/>
    <n v="0"/>
    <n v="0"/>
    <n v="0"/>
    <n v="0"/>
  </r>
  <r>
    <x v="0"/>
    <x v="4"/>
    <x v="4"/>
    <x v="1"/>
    <s v="23"/>
    <s v="23020"/>
    <s v="Dietas del personal no directivo"/>
    <n v="300"/>
    <n v="1200"/>
    <n v="1500"/>
    <n v="1146.96"/>
    <n v="1146.96"/>
    <n v="1146.96"/>
    <n v="1146.96"/>
  </r>
  <r>
    <x v="0"/>
    <x v="4"/>
    <x v="4"/>
    <x v="1"/>
    <s v="22"/>
    <s v="22700"/>
    <s v="Limpieza y aseo."/>
    <n v="110000"/>
    <n v="0"/>
    <n v="110000"/>
    <n v="110962.06"/>
    <n v="110962.06"/>
    <n v="97860.83"/>
    <n v="97413.53"/>
  </r>
  <r>
    <x v="0"/>
    <x v="4"/>
    <x v="4"/>
    <x v="1"/>
    <s v="22"/>
    <s v="22701"/>
    <s v="Seguridad."/>
    <n v="350180"/>
    <n v="40000"/>
    <n v="390180"/>
    <n v="388976.78"/>
    <n v="388976.78"/>
    <n v="294574.58"/>
    <n v="270392.40999999997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912.87"/>
    <n v="912.87"/>
    <n v="912.87"/>
    <n v="912.87"/>
  </r>
  <r>
    <x v="0"/>
    <x v="4"/>
    <x v="4"/>
    <x v="1"/>
    <s v="22"/>
    <s v="22100"/>
    <s v="Energía eléctrica."/>
    <n v="150000"/>
    <n v="0"/>
    <n v="150000"/>
    <n v="163483.51"/>
    <n v="163483.51"/>
    <n v="97543.039999999994"/>
    <n v="97543.039999999994"/>
  </r>
  <r>
    <x v="0"/>
    <x v="4"/>
    <x v="4"/>
    <x v="1"/>
    <s v="22"/>
    <s v="224"/>
    <s v="Primas de seguros."/>
    <n v="24000"/>
    <n v="0"/>
    <n v="24000"/>
    <n v="1072.6199999999999"/>
    <n v="1072.6199999999999"/>
    <n v="1072.6199999999999"/>
    <n v="1072.6199999999999"/>
  </r>
  <r>
    <x v="0"/>
    <x v="4"/>
    <x v="4"/>
    <x v="1"/>
    <s v="22"/>
    <s v="22602"/>
    <s v="Publicidad y propaganda."/>
    <n v="10000"/>
    <n v="0"/>
    <n v="10000"/>
    <n v="817.73"/>
    <n v="817.73"/>
    <n v="794.58"/>
    <n v="794.58"/>
  </r>
  <r>
    <x v="0"/>
    <x v="4"/>
    <x v="4"/>
    <x v="3"/>
    <s v="63"/>
    <s v="633"/>
    <s v="Maquinaria, instalaciones técnicas y utillaje. Reposición"/>
    <n v="0"/>
    <n v="0"/>
    <n v="0"/>
    <n v="0"/>
    <n v="0"/>
    <n v="0"/>
    <n v="0"/>
  </r>
  <r>
    <x v="0"/>
    <x v="4"/>
    <x v="4"/>
    <x v="1"/>
    <s v="22"/>
    <s v="22606"/>
    <s v="Reuniones, conferencias y cursos."/>
    <n v="0"/>
    <n v="0"/>
    <n v="0"/>
    <n v="3852.35"/>
    <n v="3852.35"/>
    <n v="3842.85"/>
    <n v="3842.85"/>
  </r>
  <r>
    <x v="0"/>
    <x v="4"/>
    <x v="4"/>
    <x v="2"/>
    <s v="13"/>
    <s v="13000"/>
    <s v="Retribuciones básicas."/>
    <n v="172466"/>
    <n v="0"/>
    <n v="172466"/>
    <n v="192000"/>
    <n v="192000"/>
    <n v="189846.45"/>
    <n v="189846.45"/>
  </r>
  <r>
    <x v="0"/>
    <x v="4"/>
    <x v="4"/>
    <x v="1"/>
    <s v="21"/>
    <s v="212"/>
    <s v="Reparación de edificios y otras construcciones."/>
    <n v="24000"/>
    <n v="-15000"/>
    <n v="9000"/>
    <n v="16034"/>
    <n v="16034"/>
    <n v="13360.72"/>
    <n v="7345.37"/>
  </r>
  <r>
    <x v="0"/>
    <x v="4"/>
    <x v="4"/>
    <x v="1"/>
    <s v="22"/>
    <s v="22203"/>
    <s v="Informáticas."/>
    <n v="6000"/>
    <n v="0"/>
    <n v="6000"/>
    <n v="7425.58"/>
    <n v="7425.58"/>
    <n v="6974.54"/>
    <n v="6974.54"/>
  </r>
  <r>
    <x v="0"/>
    <x v="4"/>
    <x v="4"/>
    <x v="2"/>
    <s v="15"/>
    <s v="150"/>
    <s v="Productividad."/>
    <n v="1575"/>
    <n v="0"/>
    <n v="1575"/>
    <n v="1575"/>
    <n v="1575"/>
    <n v="1350"/>
    <n v="1350"/>
  </r>
  <r>
    <x v="0"/>
    <x v="4"/>
    <x v="4"/>
    <x v="1"/>
    <s v="22"/>
    <s v="22609"/>
    <s v="Actividades culturales y deportivas"/>
    <n v="85000"/>
    <n v="30000"/>
    <n v="115000"/>
    <n v="63566.41"/>
    <n v="63566.41"/>
    <n v="54078.080000000002"/>
    <n v="52693.58"/>
  </r>
  <r>
    <x v="0"/>
    <x v="4"/>
    <x v="4"/>
    <x v="3"/>
    <s v="62"/>
    <s v="623"/>
    <s v="Maquinaria, instalaciones técnicas y utillaje."/>
    <n v="1000"/>
    <n v="0"/>
    <n v="1000"/>
    <n v="0"/>
    <n v="0"/>
    <n v="0"/>
    <n v="0"/>
  </r>
  <r>
    <x v="0"/>
    <x v="4"/>
    <x v="4"/>
    <x v="3"/>
    <s v="64"/>
    <s v="641"/>
    <s v="Gastos en aplicaciones informáticas."/>
    <n v="0"/>
    <n v="0"/>
    <n v="0"/>
    <n v="0"/>
    <n v="0"/>
    <n v="0"/>
    <n v="0"/>
  </r>
  <r>
    <x v="0"/>
    <x v="4"/>
    <x v="4"/>
    <x v="1"/>
    <s v="22"/>
    <s v="22199"/>
    <s v="Otros suministros."/>
    <n v="16000"/>
    <n v="0"/>
    <n v="16000"/>
    <n v="23834.34"/>
    <n v="23834.34"/>
    <n v="15741.93"/>
    <n v="13433.03"/>
  </r>
  <r>
    <x v="0"/>
    <x v="4"/>
    <x v="4"/>
    <x v="1"/>
    <s v="22"/>
    <s v="22601"/>
    <s v="Atenciones protocolarias y representativas."/>
    <n v="1000"/>
    <n v="0"/>
    <n v="1000"/>
    <n v="770.92"/>
    <n v="770.92"/>
    <n v="770.92"/>
    <n v="770.92"/>
  </r>
  <r>
    <x v="0"/>
    <x v="4"/>
    <x v="4"/>
    <x v="1"/>
    <s v="22"/>
    <s v="22699"/>
    <s v="Otros gastos diversos"/>
    <n v="1000"/>
    <n v="0"/>
    <n v="1000"/>
    <n v="5151.5"/>
    <n v="5151.5"/>
    <n v="4921.6000000000004"/>
    <n v="4921.6000000000004"/>
  </r>
  <r>
    <x v="0"/>
    <x v="4"/>
    <x v="4"/>
    <x v="2"/>
    <s v="13"/>
    <s v="13002"/>
    <s v="Otras remuneraciones."/>
    <n v="166770"/>
    <n v="0"/>
    <n v="166770"/>
    <n v="125000"/>
    <n v="125000"/>
    <n v="122778.19"/>
    <n v="122778.19"/>
  </r>
  <r>
    <x v="0"/>
    <x v="5"/>
    <x v="5"/>
    <x v="4"/>
    <s v="47"/>
    <s v="479"/>
    <s v="Otras subvenciones a Empresas privadas."/>
    <n v="0"/>
    <n v="0"/>
    <n v="0"/>
    <n v="0"/>
    <n v="0"/>
    <n v="0"/>
    <n v="0"/>
  </r>
  <r>
    <x v="0"/>
    <x v="5"/>
    <x v="5"/>
    <x v="1"/>
    <s v="20"/>
    <s v="205"/>
    <s v="Arrendamientos de mobiliario y enseres."/>
    <n v="2000"/>
    <n v="0"/>
    <n v="2000"/>
    <n v="605"/>
    <n v="605"/>
    <n v="568.25"/>
    <n v="568.25"/>
  </r>
  <r>
    <x v="0"/>
    <x v="5"/>
    <x v="5"/>
    <x v="1"/>
    <s v="22"/>
    <s v="22700"/>
    <s v="Limpieza y aseo."/>
    <n v="15000"/>
    <n v="0"/>
    <n v="15000"/>
    <n v="2524.4699999999998"/>
    <n v="2524.4699999999998"/>
    <n v="2226.33"/>
    <n v="2226.33"/>
  </r>
  <r>
    <x v="0"/>
    <x v="5"/>
    <x v="5"/>
    <x v="1"/>
    <s v="22"/>
    <s v="22706"/>
    <s v="Estudios y trabajos técnicos."/>
    <n v="0"/>
    <n v="0"/>
    <n v="0"/>
    <n v="1268.32"/>
    <n v="1268.32"/>
    <n v="1191.28"/>
    <n v="623.03"/>
  </r>
  <r>
    <x v="0"/>
    <x v="5"/>
    <x v="5"/>
    <x v="1"/>
    <s v="21"/>
    <s v="212"/>
    <s v="Reparación de edificios y otras construcciones."/>
    <n v="6000"/>
    <n v="0"/>
    <n v="6000"/>
    <n v="0"/>
    <n v="0"/>
    <n v="0"/>
    <n v="0"/>
  </r>
  <r>
    <x v="0"/>
    <x v="5"/>
    <x v="5"/>
    <x v="1"/>
    <s v="20"/>
    <s v="202"/>
    <s v="Arrendamientos de edificios y otras construcciones."/>
    <n v="0"/>
    <n v="0"/>
    <n v="0"/>
    <n v="11657.5"/>
    <n v="11657.5"/>
    <n v="11602.37"/>
    <n v="11602.37"/>
  </r>
  <r>
    <x v="0"/>
    <x v="5"/>
    <x v="5"/>
    <x v="3"/>
    <s v="63"/>
    <s v="635"/>
    <s v="Mobiliario."/>
    <n v="0"/>
    <n v="0"/>
    <n v="0"/>
    <n v="23409.040000000001"/>
    <n v="23409.040000000001"/>
    <n v="21987.07"/>
    <n v="16997.53"/>
  </r>
  <r>
    <x v="0"/>
    <x v="5"/>
    <x v="5"/>
    <x v="2"/>
    <s v="12"/>
    <s v="12003"/>
    <s v="Sueldos del Grupo C1."/>
    <n v="0"/>
    <n v="0"/>
    <n v="0"/>
    <n v="0"/>
    <n v="0"/>
    <n v="0"/>
    <n v="0"/>
  </r>
  <r>
    <x v="0"/>
    <x v="5"/>
    <x v="5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1"/>
    <s v="22"/>
    <s v="22203"/>
    <s v="Informáticas."/>
    <n v="0"/>
    <n v="0"/>
    <n v="0"/>
    <n v="0"/>
    <n v="0"/>
    <n v="0"/>
    <n v="0"/>
  </r>
  <r>
    <x v="0"/>
    <x v="5"/>
    <x v="5"/>
    <x v="3"/>
    <s v="63"/>
    <s v="633"/>
    <s v="Maquinaria, instalaciones técnicas y utillaje. Reposición"/>
    <n v="0"/>
    <n v="116438.32"/>
    <n v="116438.32"/>
    <n v="176143.64"/>
    <n v="176143.64"/>
    <n v="165444"/>
    <n v="165444"/>
  </r>
  <r>
    <x v="0"/>
    <x v="5"/>
    <x v="5"/>
    <x v="2"/>
    <s v="12"/>
    <s v="12004"/>
    <s v="Sueldos del Grupo C2."/>
    <n v="9358"/>
    <n v="0"/>
    <n v="9358"/>
    <n v="9800"/>
    <n v="9800"/>
    <n v="9495.7199999999993"/>
    <n v="9495.7199999999993"/>
  </r>
  <r>
    <x v="0"/>
    <x v="5"/>
    <x v="5"/>
    <x v="1"/>
    <s v="22"/>
    <s v="22799"/>
    <s v="Otros trabajos realizados por otras empresas y profes."/>
    <n v="350402"/>
    <n v="0"/>
    <n v="350402"/>
    <n v="340181.84"/>
    <n v="340181.84"/>
    <n v="284703.86"/>
    <n v="257134.09"/>
  </r>
  <r>
    <x v="0"/>
    <x v="5"/>
    <x v="5"/>
    <x v="1"/>
    <s v="20"/>
    <s v="208"/>
    <s v="Arrendamientos de otro inmovilizado material."/>
    <n v="1000"/>
    <n v="0"/>
    <n v="1000"/>
    <n v="0"/>
    <n v="0"/>
    <n v="0"/>
    <n v="0"/>
  </r>
  <r>
    <x v="0"/>
    <x v="5"/>
    <x v="5"/>
    <x v="1"/>
    <s v="22"/>
    <s v="22699"/>
    <s v="Otros gastos diversos"/>
    <n v="70000"/>
    <n v="0"/>
    <n v="70000"/>
    <n v="47183.51"/>
    <n v="47183.51"/>
    <n v="44087.35"/>
    <n v="31119.759999999998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06"/>
    <s v="Reuniones, conferencias y cursos."/>
    <n v="6000"/>
    <n v="0"/>
    <n v="6000"/>
    <n v="6478.3"/>
    <n v="6478.3"/>
    <n v="6478.3"/>
    <n v="6278.3"/>
  </r>
  <r>
    <x v="0"/>
    <x v="5"/>
    <x v="5"/>
    <x v="4"/>
    <s v="48"/>
    <s v="481"/>
    <s v="Premios, becas, etc."/>
    <n v="16000"/>
    <n v="0"/>
    <n v="16000"/>
    <n v="11850"/>
    <n v="11850"/>
    <n v="11850"/>
    <n v="11850"/>
  </r>
  <r>
    <x v="0"/>
    <x v="5"/>
    <x v="5"/>
    <x v="2"/>
    <s v="12"/>
    <s v="12100"/>
    <s v="Complemento de destino."/>
    <n v="4770"/>
    <n v="0"/>
    <n v="4770"/>
    <n v="5000"/>
    <n v="5000"/>
    <n v="4839.9399999999996"/>
    <n v="4839.9399999999996"/>
  </r>
  <r>
    <x v="0"/>
    <x v="5"/>
    <x v="5"/>
    <x v="1"/>
    <s v="22"/>
    <s v="22199"/>
    <s v="Otros suministros."/>
    <n v="6000"/>
    <n v="0"/>
    <n v="6000"/>
    <n v="17564.87"/>
    <n v="17564.87"/>
    <n v="17004.900000000001"/>
    <n v="5327.18"/>
  </r>
  <r>
    <x v="0"/>
    <x v="5"/>
    <x v="5"/>
    <x v="1"/>
    <s v="22"/>
    <s v="22601"/>
    <s v="Atenciones protocolarias y representativas."/>
    <n v="1000"/>
    <n v="0"/>
    <n v="1000"/>
    <n v="3120.47"/>
    <n v="3120.47"/>
    <n v="2701.73"/>
    <n v="2701.73"/>
  </r>
  <r>
    <x v="0"/>
    <x v="5"/>
    <x v="5"/>
    <x v="3"/>
    <s v="62"/>
    <s v="625"/>
    <s v="Mobiliario"/>
    <n v="0"/>
    <n v="0"/>
    <n v="0"/>
    <n v="15616.26"/>
    <n v="15616.26"/>
    <n v="14667.67"/>
    <n v="14667.67"/>
  </r>
  <r>
    <x v="0"/>
    <x v="5"/>
    <x v="5"/>
    <x v="3"/>
    <s v="63"/>
    <s v="632"/>
    <s v="Edificios y otras construcciones."/>
    <n v="500"/>
    <n v="85000"/>
    <n v="85500"/>
    <n v="0"/>
    <n v="0"/>
    <n v="0"/>
    <n v="0"/>
  </r>
  <r>
    <x v="0"/>
    <x v="5"/>
    <x v="5"/>
    <x v="1"/>
    <s v="22"/>
    <s v="22602"/>
    <s v="Publicidad y propaganda."/>
    <n v="20000"/>
    <n v="0"/>
    <n v="20000"/>
    <n v="1386.13"/>
    <n v="1386.13"/>
    <n v="1301.93"/>
    <n v="1301.93"/>
  </r>
  <r>
    <x v="0"/>
    <x v="5"/>
    <x v="5"/>
    <x v="2"/>
    <s v="12"/>
    <s v="12006"/>
    <s v="Trienios."/>
    <n v="1120"/>
    <n v="0"/>
    <n v="1120"/>
    <n v="1550"/>
    <n v="1550"/>
    <n v="1400.67"/>
    <n v="1400.67"/>
  </r>
  <r>
    <x v="0"/>
    <x v="5"/>
    <x v="5"/>
    <x v="1"/>
    <s v="22"/>
    <s v="22609"/>
    <s v="Actividades culturales y deportivas"/>
    <n v="1467164"/>
    <n v="30000"/>
    <n v="1497164"/>
    <n v="1304514.6100000001"/>
    <n v="1304514.6100000001"/>
    <n v="1286164.92"/>
    <n v="1260580.48"/>
  </r>
  <r>
    <x v="0"/>
    <x v="5"/>
    <x v="5"/>
    <x v="1"/>
    <s v="22"/>
    <s v="223"/>
    <s v="Transportes."/>
    <n v="4000"/>
    <n v="0"/>
    <n v="4000"/>
    <n v="579.89"/>
    <n v="579.89"/>
    <n v="579.89"/>
    <n v="579.89"/>
  </r>
  <r>
    <x v="0"/>
    <x v="5"/>
    <x v="5"/>
    <x v="2"/>
    <s v="15"/>
    <s v="150"/>
    <s v="Productividad."/>
    <n v="1125"/>
    <n v="2000"/>
    <n v="3125"/>
    <n v="2900"/>
    <n v="2900"/>
    <n v="2843.75"/>
    <n v="2843.75"/>
  </r>
  <r>
    <x v="0"/>
    <x v="5"/>
    <x v="5"/>
    <x v="1"/>
    <s v="20"/>
    <s v="203"/>
    <s v="Arrendamientos de maquinaria, instalaciones y utillaje."/>
    <n v="230000"/>
    <n v="50000"/>
    <n v="280000"/>
    <n v="282185.11"/>
    <n v="282185.11"/>
    <n v="269126.71999999997"/>
    <n v="266418.12"/>
  </r>
  <r>
    <x v="0"/>
    <x v="5"/>
    <x v="5"/>
    <x v="1"/>
    <s v="23"/>
    <s v="23020"/>
    <s v="Dietas del personal no directivo"/>
    <n v="0"/>
    <n v="1000"/>
    <n v="1000"/>
    <n v="825.83"/>
    <n v="825.83"/>
    <n v="825.83"/>
    <n v="825.83"/>
  </r>
  <r>
    <x v="0"/>
    <x v="5"/>
    <x v="5"/>
    <x v="4"/>
    <s v="48"/>
    <s v="489"/>
    <s v="Otras transf. a Familias e Instituciones sin fines de lucro."/>
    <n v="161000"/>
    <n v="0"/>
    <n v="161000"/>
    <n v="153999.97"/>
    <n v="153999.97"/>
    <n v="153999.97"/>
    <n v="145999.97"/>
  </r>
  <r>
    <x v="0"/>
    <x v="5"/>
    <x v="5"/>
    <x v="2"/>
    <s v="12"/>
    <s v="12101"/>
    <s v="Complemento específico."/>
    <n v="11313"/>
    <n v="0"/>
    <n v="11313"/>
    <n v="11900"/>
    <n v="11900"/>
    <n v="11708.62"/>
    <n v="11708.62"/>
  </r>
  <r>
    <x v="0"/>
    <x v="5"/>
    <x v="5"/>
    <x v="2"/>
    <s v="12"/>
    <s v="12103"/>
    <s v="Otros complementos."/>
    <n v="1207"/>
    <n v="0"/>
    <n v="1207"/>
    <n v="2000"/>
    <n v="2000"/>
    <n v="1522.17"/>
    <n v="1522.17"/>
  </r>
  <r>
    <x v="0"/>
    <x v="5"/>
    <x v="5"/>
    <x v="2"/>
    <s v="13"/>
    <s v="13000"/>
    <s v="Retribuciones básicas."/>
    <n v="59138"/>
    <n v="0"/>
    <n v="59138"/>
    <n v="54000"/>
    <n v="54000"/>
    <n v="49343.86"/>
    <n v="49343.86"/>
  </r>
  <r>
    <x v="0"/>
    <x v="5"/>
    <x v="5"/>
    <x v="2"/>
    <s v="13"/>
    <s v="131"/>
    <s v="Laboral temporal."/>
    <n v="0"/>
    <n v="0"/>
    <n v="0"/>
    <n v="0"/>
    <n v="0"/>
    <n v="0"/>
    <n v="0"/>
  </r>
  <r>
    <x v="0"/>
    <x v="5"/>
    <x v="5"/>
    <x v="3"/>
    <s v="62"/>
    <s v="623"/>
    <s v="Maquinaria, instalaciones técnicas y utillaje."/>
    <n v="1000"/>
    <n v="16000"/>
    <n v="17000"/>
    <n v="0"/>
    <n v="0"/>
    <n v="0"/>
    <n v="0"/>
  </r>
  <r>
    <x v="0"/>
    <x v="5"/>
    <x v="5"/>
    <x v="1"/>
    <s v="22"/>
    <s v="22701"/>
    <s v="Seguridad."/>
    <n v="12000"/>
    <n v="0"/>
    <n v="12000"/>
    <n v="7700.71"/>
    <n v="7700.71"/>
    <n v="7213.21"/>
    <n v="7213.21"/>
  </r>
  <r>
    <x v="0"/>
    <x v="5"/>
    <x v="5"/>
    <x v="3"/>
    <s v="63"/>
    <s v="636"/>
    <s v="Reposición Equipos para procesos de información."/>
    <n v="0"/>
    <n v="0"/>
    <n v="0"/>
    <n v="0"/>
    <n v="0"/>
    <n v="0"/>
    <n v="0"/>
  </r>
  <r>
    <x v="0"/>
    <x v="5"/>
    <x v="5"/>
    <x v="2"/>
    <s v="13"/>
    <s v="13002"/>
    <s v="Otras remuneraciones."/>
    <n v="72215"/>
    <n v="5000"/>
    <n v="77215"/>
    <n v="68000"/>
    <n v="68000"/>
    <n v="65776.740000000005"/>
    <n v="65776.740000000005"/>
  </r>
  <r>
    <x v="0"/>
    <x v="5"/>
    <x v="5"/>
    <x v="1"/>
    <s v="22"/>
    <s v="224"/>
    <s v="Primas de seguros."/>
    <n v="20000"/>
    <n v="-19000"/>
    <n v="1000"/>
    <n v="321.20999999999998"/>
    <n v="321.20999999999998"/>
    <n v="0"/>
    <n v="0"/>
  </r>
  <r>
    <x v="0"/>
    <x v="6"/>
    <x v="6"/>
    <x v="1"/>
    <s v="21"/>
    <s v="212"/>
    <s v="Reparación de edificios y otras construcciones."/>
    <n v="0"/>
    <n v="0"/>
    <n v="0"/>
    <n v="0"/>
    <n v="0"/>
    <n v="0"/>
    <n v="0"/>
  </r>
  <r>
    <x v="0"/>
    <x v="6"/>
    <x v="6"/>
    <x v="1"/>
    <s v="22"/>
    <s v="224"/>
    <s v="Primas de seguros."/>
    <n v="0"/>
    <n v="0"/>
    <n v="0"/>
    <n v="214.14"/>
    <n v="214.14"/>
    <n v="0"/>
    <n v="0"/>
  </r>
  <r>
    <x v="0"/>
    <x v="6"/>
    <x v="6"/>
    <x v="1"/>
    <s v="22"/>
    <s v="22799"/>
    <s v="Otros trabajos realizados por otras empresas y profes."/>
    <n v="1600000"/>
    <n v="252500"/>
    <n v="1852500"/>
    <n v="1791650.9"/>
    <n v="1791650.9"/>
    <n v="1782045.13"/>
    <n v="1744762.29"/>
  </r>
  <r>
    <x v="0"/>
    <x v="6"/>
    <x v="6"/>
    <x v="0"/>
    <s v="83"/>
    <s v="83000"/>
    <s v="Anuncios por cuenta de particulares"/>
    <n v="0"/>
    <n v="0"/>
    <n v="0"/>
    <n v="0"/>
    <n v="0"/>
    <n v="0"/>
    <n v="0"/>
  </r>
  <r>
    <x v="0"/>
    <x v="6"/>
    <x v="6"/>
    <x v="0"/>
    <s v="83"/>
    <s v="83101"/>
    <s v="Prestamos al personal"/>
    <n v="0"/>
    <n v="0"/>
    <n v="0"/>
    <n v="0"/>
    <n v="0"/>
    <n v="0"/>
    <n v="0"/>
  </r>
  <r>
    <x v="0"/>
    <x v="6"/>
    <x v="6"/>
    <x v="1"/>
    <s v="22"/>
    <s v="22701"/>
    <s v="Seguridad."/>
    <n v="500"/>
    <n v="0"/>
    <n v="500"/>
    <n v="6897"/>
    <n v="6897"/>
    <n v="5544.23"/>
    <n v="5544.23"/>
  </r>
  <r>
    <x v="0"/>
    <x v="6"/>
    <x v="6"/>
    <x v="1"/>
    <s v="22"/>
    <s v="22200"/>
    <s v="Servicios de Telecomunicaciones."/>
    <n v="3500"/>
    <n v="0"/>
    <n v="3500"/>
    <n v="334.23"/>
    <n v="334.23"/>
    <n v="334.15"/>
    <n v="334.15"/>
  </r>
  <r>
    <x v="0"/>
    <x v="6"/>
    <x v="6"/>
    <x v="1"/>
    <s v="22"/>
    <s v="22601"/>
    <s v="Atenciones protocolarias y representativas."/>
    <n v="300000"/>
    <n v="0"/>
    <n v="300000"/>
    <n v="419857.91"/>
    <n v="419857.91"/>
    <n v="377000.28"/>
    <n v="376578.33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0"/>
    <n v="500"/>
    <n v="0"/>
    <n v="0"/>
    <n v="0"/>
    <n v="0"/>
  </r>
  <r>
    <x v="0"/>
    <x v="6"/>
    <x v="6"/>
    <x v="4"/>
    <s v="48"/>
    <s v="481"/>
    <s v="Premios, becas, etc."/>
    <n v="220000"/>
    <n v="0"/>
    <n v="220000"/>
    <n v="214000"/>
    <n v="214000"/>
    <n v="214000"/>
    <n v="154000"/>
  </r>
  <r>
    <x v="0"/>
    <x v="6"/>
    <x v="6"/>
    <x v="3"/>
    <s v="63"/>
    <s v="632"/>
    <s v="Edificios y otras construcciones. Repos"/>
    <n v="69500"/>
    <n v="0"/>
    <n v="69500"/>
    <n v="0"/>
    <n v="0"/>
    <n v="0"/>
    <n v="0"/>
  </r>
  <r>
    <x v="0"/>
    <x v="6"/>
    <x v="6"/>
    <x v="3"/>
    <s v="63"/>
    <s v="635"/>
    <s v="Mobiliario."/>
    <n v="0"/>
    <n v="0"/>
    <n v="0"/>
    <n v="0"/>
    <n v="0"/>
    <n v="0"/>
    <n v="0"/>
  </r>
  <r>
    <x v="0"/>
    <x v="6"/>
    <x v="6"/>
    <x v="3"/>
    <s v="63"/>
    <s v="633"/>
    <s v="Maquinaria, instalaciones técnicas y utillaje. Reposición"/>
    <n v="0"/>
    <n v="19400"/>
    <n v="19400"/>
    <n v="88269.5"/>
    <n v="88269.5"/>
    <n v="0"/>
    <n v="0"/>
  </r>
  <r>
    <x v="0"/>
    <x v="6"/>
    <x v="6"/>
    <x v="2"/>
    <s v="12"/>
    <s v="12100"/>
    <s v="Complemento de destino."/>
    <n v="6876"/>
    <n v="0"/>
    <n v="6876"/>
    <n v="7100"/>
    <n v="7100"/>
    <n v="6976.62"/>
    <n v="6976.62"/>
  </r>
  <r>
    <x v="0"/>
    <x v="6"/>
    <x v="6"/>
    <x v="2"/>
    <s v="13"/>
    <s v="13000"/>
    <s v="Retribuciones básicas."/>
    <n v="118648"/>
    <n v="0"/>
    <n v="118648"/>
    <n v="128000"/>
    <n v="128000"/>
    <n v="125666.6"/>
    <n v="125666.6"/>
  </r>
  <r>
    <x v="0"/>
    <x v="6"/>
    <x v="6"/>
    <x v="1"/>
    <s v="20"/>
    <s v="203"/>
    <s v="Arrendamientos de maquinaria, instalaciones y utillaje."/>
    <n v="1000"/>
    <n v="0"/>
    <n v="1000"/>
    <n v="2843.5"/>
    <n v="2843.5"/>
    <n v="2843.5"/>
    <n v="2843.5"/>
  </r>
  <r>
    <x v="0"/>
    <x v="6"/>
    <x v="6"/>
    <x v="1"/>
    <s v="22"/>
    <s v="22606"/>
    <s v="Reuniones, conferencias y cursos."/>
    <n v="12000"/>
    <n v="0"/>
    <n v="12000"/>
    <n v="19265.8"/>
    <n v="19265.8"/>
    <n v="11012.8"/>
    <n v="10649.8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201"/>
    <s v="Postales."/>
    <n v="1000"/>
    <n v="0"/>
    <n v="1000"/>
    <n v="0"/>
    <n v="0"/>
    <n v="0"/>
    <n v="0"/>
  </r>
  <r>
    <x v="0"/>
    <x v="6"/>
    <x v="6"/>
    <x v="0"/>
    <s v="83"/>
    <s v="83001"/>
    <s v="Anticipos al personal"/>
    <n v="0"/>
    <n v="0"/>
    <n v="0"/>
    <n v="0"/>
    <n v="0"/>
    <n v="0"/>
    <n v="0"/>
  </r>
  <r>
    <x v="0"/>
    <x v="6"/>
    <x v="6"/>
    <x v="2"/>
    <s v="15"/>
    <s v="150"/>
    <s v="Productividad."/>
    <n v="1350"/>
    <n v="0"/>
    <n v="1350"/>
    <n v="1575"/>
    <n v="1575"/>
    <n v="1556.25"/>
    <n v="1556.25"/>
  </r>
  <r>
    <x v="0"/>
    <x v="6"/>
    <x v="6"/>
    <x v="2"/>
    <s v="12"/>
    <s v="12103"/>
    <s v="Otros complementos."/>
    <n v="1519"/>
    <n v="0"/>
    <n v="1519"/>
    <n v="2200"/>
    <n v="2200"/>
    <n v="1731.6"/>
    <n v="1731.6"/>
  </r>
  <r>
    <x v="0"/>
    <x v="6"/>
    <x v="6"/>
    <x v="2"/>
    <s v="16"/>
    <s v="16204"/>
    <s v="Acción social."/>
    <n v="0"/>
    <n v="0"/>
    <n v="0"/>
    <n v="0"/>
    <n v="0"/>
    <n v="0"/>
    <n v="0"/>
  </r>
  <r>
    <x v="0"/>
    <x v="6"/>
    <x v="6"/>
    <x v="1"/>
    <s v="20"/>
    <s v="208"/>
    <s v="Arrendamientos de otro inmovilizado material."/>
    <n v="0"/>
    <n v="0"/>
    <n v="0"/>
    <n v="93835.199999999997"/>
    <n v="93835.199999999997"/>
    <n v="93835.199999999997"/>
    <n v="93835.199999999997"/>
  </r>
  <r>
    <x v="0"/>
    <x v="6"/>
    <x v="6"/>
    <x v="1"/>
    <s v="21"/>
    <s v="213"/>
    <s v="Reparación de maquinaria, instalaciones técnicas y utillaje."/>
    <n v="500"/>
    <n v="0"/>
    <n v="500"/>
    <n v="6053.1"/>
    <n v="6053.1"/>
    <n v="5025.1099999999997"/>
    <n v="5025.1099999999997"/>
  </r>
  <r>
    <x v="0"/>
    <x v="6"/>
    <x v="6"/>
    <x v="1"/>
    <s v="22"/>
    <s v="22609"/>
    <s v="Actividades culturales y deportivas"/>
    <n v="120000"/>
    <n v="275000"/>
    <n v="395000"/>
    <n v="117473.07"/>
    <n v="117473.07"/>
    <n v="117473.07"/>
    <n v="117473.07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3"/>
    <s v="64"/>
    <s v="641"/>
    <s v="Gastos en aplicaciones informáticas."/>
    <n v="250"/>
    <n v="0"/>
    <n v="250"/>
    <n v="0"/>
    <n v="0"/>
    <n v="0"/>
    <n v="0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699"/>
    <s v="Otros gastos diversos"/>
    <n v="16000"/>
    <n v="0"/>
    <n v="16000"/>
    <n v="73641.52"/>
    <n v="73641.52"/>
    <n v="67467.94"/>
    <n v="67467.94"/>
  </r>
  <r>
    <x v="0"/>
    <x v="6"/>
    <x v="6"/>
    <x v="3"/>
    <s v="62"/>
    <s v="623"/>
    <s v="Maquinaria, instalaciones técnicas y utillaje."/>
    <n v="200"/>
    <n v="0"/>
    <n v="200"/>
    <n v="0"/>
    <n v="0"/>
    <n v="0"/>
    <n v="0"/>
  </r>
  <r>
    <x v="0"/>
    <x v="6"/>
    <x v="6"/>
    <x v="1"/>
    <s v="20"/>
    <s v="202"/>
    <s v="Arrendamientos de edificios y otras construcciones."/>
    <n v="10000"/>
    <n v="130000"/>
    <n v="140000"/>
    <n v="0"/>
    <n v="0"/>
    <n v="0"/>
    <n v="0"/>
  </r>
  <r>
    <x v="0"/>
    <x v="6"/>
    <x v="6"/>
    <x v="1"/>
    <s v="22"/>
    <s v="22000"/>
    <s v="Ordinario no inventariable."/>
    <n v="5000"/>
    <n v="0"/>
    <n v="5000"/>
    <n v="2841.42"/>
    <n v="2841.42"/>
    <n v="1574.13"/>
    <n v="1543.61"/>
  </r>
  <r>
    <x v="0"/>
    <x v="6"/>
    <x v="6"/>
    <x v="2"/>
    <s v="12"/>
    <s v="12006"/>
    <s v="Trienios."/>
    <n v="3230"/>
    <n v="0"/>
    <n v="3230"/>
    <n v="3800"/>
    <n v="3800"/>
    <n v="3688.92"/>
    <n v="3688.92"/>
  </r>
  <r>
    <x v="0"/>
    <x v="6"/>
    <x v="6"/>
    <x v="2"/>
    <s v="13"/>
    <s v="13002"/>
    <s v="Otras remuneraciones."/>
    <n v="92462"/>
    <n v="0"/>
    <n v="92462"/>
    <n v="94000"/>
    <n v="94000"/>
    <n v="92773.41"/>
    <n v="92773.41"/>
  </r>
  <r>
    <x v="0"/>
    <x v="6"/>
    <x v="6"/>
    <x v="3"/>
    <s v="62"/>
    <s v="625"/>
    <s v="Mobiliario."/>
    <n v="200"/>
    <n v="0"/>
    <n v="200"/>
    <n v="0"/>
    <n v="0"/>
    <n v="0"/>
    <n v="0"/>
  </r>
  <r>
    <x v="0"/>
    <x v="6"/>
    <x v="6"/>
    <x v="1"/>
    <s v="22"/>
    <s v="22001"/>
    <s v="Prensa, revistas, libros y otras publicaciones."/>
    <n v="4000"/>
    <n v="0"/>
    <n v="4000"/>
    <n v="1450"/>
    <n v="1450"/>
    <n v="1333.57"/>
    <n v="1333.57"/>
  </r>
  <r>
    <x v="0"/>
    <x v="6"/>
    <x v="6"/>
    <x v="1"/>
    <s v="22"/>
    <s v="223"/>
    <s v="Transportes."/>
    <n v="5000"/>
    <n v="0"/>
    <n v="5000"/>
    <n v="4089.85"/>
    <n v="4089.85"/>
    <n v="2887.6"/>
    <n v="2755.48"/>
  </r>
  <r>
    <x v="0"/>
    <x v="6"/>
    <x v="6"/>
    <x v="1"/>
    <s v="22"/>
    <s v="22602"/>
    <s v="Publicidad y propaganda."/>
    <n v="5000"/>
    <n v="0"/>
    <n v="5000"/>
    <n v="44852.76"/>
    <n v="44852.76"/>
    <n v="39770.76"/>
    <n v="39770.76"/>
  </r>
  <r>
    <x v="0"/>
    <x v="6"/>
    <x v="6"/>
    <x v="1"/>
    <s v="22"/>
    <s v="22706"/>
    <s v="Estudios y trabajos técnicos."/>
    <n v="5000"/>
    <n v="0"/>
    <n v="5000"/>
    <n v="35515"/>
    <n v="35515"/>
    <n v="33360.26"/>
    <n v="33360.26"/>
  </r>
  <r>
    <x v="0"/>
    <x v="6"/>
    <x v="6"/>
    <x v="3"/>
    <s v="62"/>
    <s v="626"/>
    <s v="Equipos para procesos de información."/>
    <n v="0"/>
    <n v="0"/>
    <n v="0"/>
    <n v="0"/>
    <n v="0"/>
    <n v="0"/>
    <n v="0"/>
  </r>
  <r>
    <x v="0"/>
    <x v="6"/>
    <x v="6"/>
    <x v="2"/>
    <s v="12"/>
    <s v="12003"/>
    <s v="Sueldos del Grupo C1."/>
    <n v="11040"/>
    <n v="0"/>
    <n v="11040"/>
    <n v="11500"/>
    <n v="11500"/>
    <n v="11202.68"/>
    <n v="11202.68"/>
  </r>
  <r>
    <x v="0"/>
    <x v="6"/>
    <x v="6"/>
    <x v="2"/>
    <s v="12"/>
    <s v="12101"/>
    <s v="Complemento específico."/>
    <n v="13341"/>
    <n v="7000"/>
    <n v="20341"/>
    <n v="14000"/>
    <n v="14000"/>
    <n v="13808.06"/>
    <n v="13808.06"/>
  </r>
  <r>
    <x v="0"/>
    <x v="6"/>
    <x v="6"/>
    <x v="1"/>
    <s v="22"/>
    <s v="22700"/>
    <s v="Limpieza y aseo."/>
    <n v="15000"/>
    <n v="0"/>
    <n v="15000"/>
    <n v="12788.92"/>
    <n v="12788.92"/>
    <n v="12788.88"/>
    <n v="11723.14"/>
  </r>
  <r>
    <x v="0"/>
    <x v="6"/>
    <x v="6"/>
    <x v="3"/>
    <s v="64"/>
    <s v="640"/>
    <s v="Gastos en inversiones de carácter inmaterial."/>
    <n v="5377"/>
    <n v="0"/>
    <n v="5377"/>
    <n v="5263.5"/>
    <n v="5263.5"/>
    <n v="5263.5"/>
    <n v="5263.5"/>
  </r>
  <r>
    <x v="0"/>
    <x v="6"/>
    <x v="6"/>
    <x v="1"/>
    <s v="20"/>
    <s v="205"/>
    <s v="Arrendamientos de mobiliario y enseres."/>
    <n v="0"/>
    <n v="0"/>
    <n v="0"/>
    <n v="2730.2"/>
    <n v="2730.2"/>
    <n v="2730"/>
    <n v="2730"/>
  </r>
  <r>
    <x v="0"/>
    <x v="6"/>
    <x v="6"/>
    <x v="1"/>
    <s v="22"/>
    <s v="22199"/>
    <s v="Otros suministros."/>
    <n v="27000"/>
    <n v="0"/>
    <n v="27000"/>
    <n v="42945.56"/>
    <n v="42945.56"/>
    <n v="40771.15"/>
    <n v="40637.85"/>
  </r>
  <r>
    <x v="0"/>
    <x v="6"/>
    <x v="6"/>
    <x v="1"/>
    <s v="22"/>
    <s v="22203"/>
    <s v="Informáticas."/>
    <n v="2000"/>
    <n v="0"/>
    <n v="2000"/>
    <n v="17281.09"/>
    <n v="17281.09"/>
    <n v="16388.150000000001"/>
    <n v="16388.150000000001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3"/>
    <s v="62"/>
    <s v="629"/>
    <s v="Otro inmovilizado material"/>
    <n v="0"/>
    <n v="0"/>
    <n v="0"/>
    <n v="0"/>
    <n v="0"/>
    <n v="0"/>
    <n v="0"/>
  </r>
  <r>
    <x v="0"/>
    <x v="6"/>
    <x v="6"/>
    <x v="2"/>
    <s v="13"/>
    <s v="131"/>
    <s v="Laboral temporal."/>
    <n v="31093"/>
    <n v="0"/>
    <n v="31093"/>
    <n v="32500"/>
    <n v="32500"/>
    <n v="31543.68"/>
    <n v="31543.68"/>
  </r>
  <r>
    <x v="0"/>
    <x v="7"/>
    <x v="7"/>
    <x v="1"/>
    <s v="22"/>
    <s v="22799"/>
    <s v="Otros trabajos realizados por otras empresas y profes."/>
    <n v="25000"/>
    <n v="0"/>
    <n v="25000"/>
    <n v="75831.429999999993"/>
    <n v="75831.429999999993"/>
    <n v="74614.23"/>
    <n v="72860.94"/>
  </r>
  <r>
    <x v="0"/>
    <x v="7"/>
    <x v="7"/>
    <x v="4"/>
    <s v="47"/>
    <s v="479"/>
    <s v="Otras subvenciones a Empresas privadas."/>
    <n v="0"/>
    <n v="0"/>
    <n v="0"/>
    <n v="0"/>
    <n v="0"/>
    <n v="0"/>
    <n v="0"/>
  </r>
  <r>
    <x v="0"/>
    <x v="7"/>
    <x v="7"/>
    <x v="1"/>
    <s v="20"/>
    <s v="202"/>
    <s v="Arrendamientos de edificios y otras construcciones."/>
    <n v="0"/>
    <n v="0"/>
    <n v="0"/>
    <n v="0"/>
    <n v="0"/>
    <n v="0"/>
    <n v="0"/>
  </r>
  <r>
    <x v="0"/>
    <x v="7"/>
    <x v="7"/>
    <x v="1"/>
    <s v="22"/>
    <s v="22700"/>
    <s v="Limpieza y aseo."/>
    <n v="10000"/>
    <n v="0"/>
    <n v="10000"/>
    <n v="13877.07"/>
    <n v="13877.07"/>
    <n v="13877.07"/>
    <n v="13877.07"/>
  </r>
  <r>
    <x v="0"/>
    <x v="7"/>
    <x v="7"/>
    <x v="1"/>
    <s v="22"/>
    <s v="22199"/>
    <s v="Otros suministros."/>
    <n v="0"/>
    <n v="0"/>
    <n v="0"/>
    <n v="1175.95"/>
    <n v="1175.95"/>
    <n v="1072"/>
    <n v="1072"/>
  </r>
  <r>
    <x v="0"/>
    <x v="7"/>
    <x v="7"/>
    <x v="1"/>
    <s v="22"/>
    <s v="22699"/>
    <s v="Otros gastos diversos"/>
    <n v="40500"/>
    <n v="123650"/>
    <n v="164150"/>
    <n v="119676.55"/>
    <n v="119676.55"/>
    <n v="115572.44"/>
    <n v="46352.03"/>
  </r>
  <r>
    <x v="0"/>
    <x v="7"/>
    <x v="7"/>
    <x v="1"/>
    <s v="20"/>
    <s v="203"/>
    <s v="Arrendamientos de maquinaria, instalaciones y utillaje."/>
    <n v="125000"/>
    <n v="0"/>
    <n v="125000"/>
    <n v="104884.82"/>
    <n v="104884.82"/>
    <n v="104884.34"/>
    <n v="97745.34"/>
  </r>
  <r>
    <x v="0"/>
    <x v="7"/>
    <x v="7"/>
    <x v="1"/>
    <s v="22"/>
    <s v="22609"/>
    <s v="Actividades culturales y deportivas"/>
    <n v="1096995"/>
    <n v="1450000"/>
    <n v="2546995"/>
    <n v="2403047.11"/>
    <n v="2403047.11"/>
    <n v="2394368.2599999998"/>
    <n v="2279343.23"/>
  </r>
  <r>
    <x v="0"/>
    <x v="7"/>
    <x v="7"/>
    <x v="4"/>
    <s v="48"/>
    <s v="481"/>
    <s v="Premios, becas, etc."/>
    <n v="0"/>
    <n v="0"/>
    <n v="0"/>
    <n v="0"/>
    <n v="0"/>
    <n v="0"/>
    <n v="0"/>
  </r>
  <r>
    <x v="0"/>
    <x v="7"/>
    <x v="7"/>
    <x v="1"/>
    <s v="22"/>
    <s v="22701"/>
    <s v="Seguridad."/>
    <n v="5000"/>
    <n v="0"/>
    <n v="5000"/>
    <n v="16704.63"/>
    <n v="16704.63"/>
    <n v="15266.84"/>
    <n v="15266.84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602"/>
    <s v="Publicidad y propaganda."/>
    <n v="0"/>
    <n v="0"/>
    <n v="0"/>
    <n v="7985.83"/>
    <n v="7985.83"/>
    <n v="7985.83"/>
    <n v="7985.83"/>
  </r>
  <r>
    <x v="0"/>
    <x v="7"/>
    <x v="7"/>
    <x v="4"/>
    <s v="48"/>
    <s v="489"/>
    <s v="Otras transf. a Familias e Instituciones sin fines de lucro."/>
    <n v="86000"/>
    <n v="0"/>
    <n v="86000"/>
    <n v="86000"/>
    <n v="86000"/>
    <n v="86000"/>
    <n v="8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51" firstHeaderRow="1" firstDataRow="2" firstDataCol="4"/>
  <pivotFields count="15">
    <pivotField axis="axisRow" compact="0" outline="0" showAll="0" includeNewItemsInFilter="1">
      <items count="3">
        <item m="1" x="1"/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2"/>
        <item x="1"/>
        <item x="4"/>
        <item x="5"/>
        <item x="3"/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8">
    <i>
      <x v="1"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2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customWidth="1"/>
    <col min="6" max="6" width="10.7109375" style="1" customWidth="1"/>
    <col min="7" max="11" width="10.85546875" style="1" customWidth="1"/>
    <col min="12" max="12" width="7.5703125" style="1" customWidth="1"/>
    <col min="13" max="16384" width="11.42578125" style="1"/>
  </cols>
  <sheetData>
    <row r="1" spans="1:12" s="11" customFormat="1" ht="29.45" customHeight="1" x14ac:dyDescent="0.3">
      <c r="A1" s="24" t="s">
        <v>206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9</v>
      </c>
      <c r="B4" s="14">
        <v>3302</v>
      </c>
      <c r="C4" s="14" t="s">
        <v>30</v>
      </c>
      <c r="D4" s="14" t="s">
        <v>12</v>
      </c>
      <c r="E4" s="16">
        <v>1820063</v>
      </c>
      <c r="F4" s="16">
        <v>-23700</v>
      </c>
      <c r="G4" s="16">
        <v>1796363</v>
      </c>
      <c r="H4" s="16">
        <v>1546871.3900000001</v>
      </c>
      <c r="I4" s="16">
        <v>1546871.3900000001</v>
      </c>
      <c r="J4" s="16">
        <v>1496153.55</v>
      </c>
      <c r="K4" s="16">
        <v>1496153.55</v>
      </c>
      <c r="L4" s="17">
        <v>0.83287929555440632</v>
      </c>
    </row>
    <row r="5" spans="1:12" x14ac:dyDescent="0.2">
      <c r="A5" s="14"/>
      <c r="B5" s="14"/>
      <c r="C5" s="14"/>
      <c r="D5" s="14" t="s">
        <v>21</v>
      </c>
      <c r="E5" s="16">
        <v>1507311</v>
      </c>
      <c r="F5" s="16">
        <v>194050</v>
      </c>
      <c r="G5" s="16">
        <v>1701361</v>
      </c>
      <c r="H5" s="16">
        <v>1624595.2600000002</v>
      </c>
      <c r="I5" s="16">
        <v>1624595.2600000002</v>
      </c>
      <c r="J5" s="16">
        <v>1299132.9300000002</v>
      </c>
      <c r="K5" s="16">
        <v>1199794.18</v>
      </c>
      <c r="L5" s="17">
        <v>0.76358452438959168</v>
      </c>
    </row>
    <row r="6" spans="1:12" x14ac:dyDescent="0.2">
      <c r="A6" s="14"/>
      <c r="B6" s="14"/>
      <c r="C6" s="14"/>
      <c r="D6" s="14" t="s">
        <v>24</v>
      </c>
      <c r="E6" s="16">
        <v>2750</v>
      </c>
      <c r="F6" s="16">
        <v>60000</v>
      </c>
      <c r="G6" s="16">
        <v>62750</v>
      </c>
      <c r="H6" s="16">
        <v>19165.72</v>
      </c>
      <c r="I6" s="16">
        <v>19165.72</v>
      </c>
      <c r="J6" s="16">
        <v>18001.419999999998</v>
      </c>
      <c r="K6" s="16">
        <v>7507.0300000000007</v>
      </c>
      <c r="L6" s="17">
        <v>0.28687521912350594</v>
      </c>
    </row>
    <row r="7" spans="1:12" x14ac:dyDescent="0.2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3351624</v>
      </c>
      <c r="F8" s="16">
        <v>230350</v>
      </c>
      <c r="G8" s="16">
        <v>3581974</v>
      </c>
      <c r="H8" s="16">
        <v>3190632.3700000006</v>
      </c>
      <c r="I8" s="16">
        <v>3190632.3700000006</v>
      </c>
      <c r="J8" s="16">
        <v>2813287.9000000004</v>
      </c>
      <c r="K8" s="16">
        <v>2703454.76</v>
      </c>
      <c r="L8" s="17">
        <v>0.78540154116138194</v>
      </c>
    </row>
    <row r="9" spans="1:12" x14ac:dyDescent="0.2">
      <c r="A9" s="14"/>
      <c r="B9" s="14" t="s">
        <v>40</v>
      </c>
      <c r="C9" s="14"/>
      <c r="D9" s="14"/>
      <c r="E9" s="16">
        <v>3351624</v>
      </c>
      <c r="F9" s="16">
        <v>230350</v>
      </c>
      <c r="G9" s="16">
        <v>3581974</v>
      </c>
      <c r="H9" s="16">
        <v>3190632.3700000006</v>
      </c>
      <c r="I9" s="16">
        <v>3190632.3700000006</v>
      </c>
      <c r="J9" s="16">
        <v>2813287.9000000004</v>
      </c>
      <c r="K9" s="16">
        <v>2703454.76</v>
      </c>
      <c r="L9" s="17">
        <v>0.78540154116138194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350173</v>
      </c>
      <c r="F10" s="16">
        <v>1000</v>
      </c>
      <c r="G10" s="16">
        <v>351173</v>
      </c>
      <c r="H10" s="16">
        <v>371575</v>
      </c>
      <c r="I10" s="16">
        <v>371575</v>
      </c>
      <c r="J10" s="16">
        <v>365429.07</v>
      </c>
      <c r="K10" s="16">
        <v>365429.07</v>
      </c>
      <c r="L10" s="17">
        <v>1.040595575400159</v>
      </c>
    </row>
    <row r="11" spans="1:12" x14ac:dyDescent="0.2">
      <c r="A11" s="14"/>
      <c r="B11" s="14"/>
      <c r="C11" s="14"/>
      <c r="D11" s="14" t="s">
        <v>21</v>
      </c>
      <c r="E11" s="16">
        <v>2652220</v>
      </c>
      <c r="F11" s="16">
        <v>599010.15999999992</v>
      </c>
      <c r="G11" s="16">
        <v>3251230.16</v>
      </c>
      <c r="H11" s="16">
        <v>3287343.6999999997</v>
      </c>
      <c r="I11" s="16">
        <v>3287343.6999999997</v>
      </c>
      <c r="J11" s="16">
        <v>3068034.8000000003</v>
      </c>
      <c r="K11" s="16">
        <v>2990617.5700000003</v>
      </c>
      <c r="L11" s="17">
        <v>0.94365352467079722</v>
      </c>
    </row>
    <row r="12" spans="1:12" x14ac:dyDescent="0.2">
      <c r="A12" s="14"/>
      <c r="B12" s="14"/>
      <c r="C12" s="14"/>
      <c r="D12" s="14" t="s">
        <v>24</v>
      </c>
      <c r="E12" s="16">
        <v>2000</v>
      </c>
      <c r="F12" s="16">
        <v>190000</v>
      </c>
      <c r="G12" s="16">
        <v>192000</v>
      </c>
      <c r="H12" s="16">
        <v>159592.51</v>
      </c>
      <c r="I12" s="16">
        <v>158987.51</v>
      </c>
      <c r="J12" s="16">
        <v>146162.58000000002</v>
      </c>
      <c r="K12" s="16">
        <v>38810.79</v>
      </c>
      <c r="L12" s="17">
        <v>0.76126343750000014</v>
      </c>
    </row>
    <row r="13" spans="1:12" x14ac:dyDescent="0.2">
      <c r="A13" s="14"/>
      <c r="B13" s="14"/>
      <c r="C13" s="14" t="s">
        <v>41</v>
      </c>
      <c r="D13" s="14"/>
      <c r="E13" s="16">
        <v>3004393</v>
      </c>
      <c r="F13" s="16">
        <v>790010.15999999992</v>
      </c>
      <c r="G13" s="16">
        <v>3794403.16</v>
      </c>
      <c r="H13" s="16">
        <v>3818511.21</v>
      </c>
      <c r="I13" s="16">
        <v>3817906.21</v>
      </c>
      <c r="J13" s="16">
        <v>3579626.45</v>
      </c>
      <c r="K13" s="16">
        <v>3394857.43</v>
      </c>
      <c r="L13" s="17">
        <v>0.94339644446216409</v>
      </c>
    </row>
    <row r="14" spans="1:12" x14ac:dyDescent="0.2">
      <c r="A14" s="14"/>
      <c r="B14" s="14" t="s">
        <v>42</v>
      </c>
      <c r="C14" s="14"/>
      <c r="D14" s="14"/>
      <c r="E14" s="16">
        <v>3004393</v>
      </c>
      <c r="F14" s="16">
        <v>790010.15999999992</v>
      </c>
      <c r="G14" s="16">
        <v>3794403.16</v>
      </c>
      <c r="H14" s="16">
        <v>3818511.21</v>
      </c>
      <c r="I14" s="16">
        <v>3817906.21</v>
      </c>
      <c r="J14" s="16">
        <v>3579626.45</v>
      </c>
      <c r="K14" s="16">
        <v>3394857.43</v>
      </c>
      <c r="L14" s="17">
        <v>0.94339644446216409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104995</v>
      </c>
      <c r="F15" s="16">
        <v>5000</v>
      </c>
      <c r="G15" s="16">
        <v>109995</v>
      </c>
      <c r="H15" s="16">
        <v>78188</v>
      </c>
      <c r="I15" s="16">
        <v>78188</v>
      </c>
      <c r="J15" s="16">
        <v>75495.429999999993</v>
      </c>
      <c r="K15" s="16">
        <v>75495.429999999993</v>
      </c>
      <c r="L15" s="17">
        <v>0.68635328878585389</v>
      </c>
    </row>
    <row r="16" spans="1:12" x14ac:dyDescent="0.2">
      <c r="A16" s="14"/>
      <c r="B16" s="14"/>
      <c r="C16" s="14"/>
      <c r="D16" s="14" t="s">
        <v>21</v>
      </c>
      <c r="E16" s="16">
        <v>634100</v>
      </c>
      <c r="F16" s="16">
        <v>95000</v>
      </c>
      <c r="G16" s="16">
        <v>729100</v>
      </c>
      <c r="H16" s="16">
        <v>675680.27</v>
      </c>
      <c r="I16" s="16">
        <v>675680.27</v>
      </c>
      <c r="J16" s="16">
        <v>563855.6100000001</v>
      </c>
      <c r="K16" s="16">
        <v>536426</v>
      </c>
      <c r="L16" s="17">
        <v>0.77335840076807039</v>
      </c>
    </row>
    <row r="17" spans="1:12" x14ac:dyDescent="0.2">
      <c r="A17" s="14"/>
      <c r="B17" s="14"/>
      <c r="C17" s="14"/>
      <c r="D17" s="14" t="s">
        <v>22</v>
      </c>
      <c r="E17" s="16">
        <v>4500</v>
      </c>
      <c r="F17" s="16">
        <v>0</v>
      </c>
      <c r="G17" s="16">
        <v>4500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/>
      <c r="D18" s="14" t="s">
        <v>24</v>
      </c>
      <c r="E18" s="16">
        <v>1500</v>
      </c>
      <c r="F18" s="16">
        <v>10000</v>
      </c>
      <c r="G18" s="16">
        <v>11500</v>
      </c>
      <c r="H18" s="16">
        <v>12894.74</v>
      </c>
      <c r="I18" s="16">
        <v>12894.74</v>
      </c>
      <c r="J18" s="16">
        <v>12615.3</v>
      </c>
      <c r="K18" s="16">
        <v>12615.3</v>
      </c>
      <c r="L18" s="17">
        <v>1.096982608695652</v>
      </c>
    </row>
    <row r="19" spans="1:12" x14ac:dyDescent="0.2">
      <c r="A19" s="14"/>
      <c r="B19" s="14"/>
      <c r="C19" s="14" t="s">
        <v>43</v>
      </c>
      <c r="D19" s="14"/>
      <c r="E19" s="16">
        <v>745095</v>
      </c>
      <c r="F19" s="16">
        <v>110000</v>
      </c>
      <c r="G19" s="16">
        <v>855095</v>
      </c>
      <c r="H19" s="16">
        <v>766763.01</v>
      </c>
      <c r="I19" s="16">
        <v>766763.01</v>
      </c>
      <c r="J19" s="16">
        <v>651966.34000000008</v>
      </c>
      <c r="K19" s="16">
        <v>624536.73</v>
      </c>
      <c r="L19" s="17">
        <v>0.76244901443699264</v>
      </c>
    </row>
    <row r="20" spans="1:12" x14ac:dyDescent="0.2">
      <c r="A20" s="14"/>
      <c r="B20" s="14" t="s">
        <v>44</v>
      </c>
      <c r="C20" s="14"/>
      <c r="D20" s="14"/>
      <c r="E20" s="16">
        <v>745095</v>
      </c>
      <c r="F20" s="16">
        <v>110000</v>
      </c>
      <c r="G20" s="16">
        <v>855095</v>
      </c>
      <c r="H20" s="16">
        <v>766763.01</v>
      </c>
      <c r="I20" s="16">
        <v>766763.01</v>
      </c>
      <c r="J20" s="16">
        <v>651966.34000000008</v>
      </c>
      <c r="K20" s="16">
        <v>624536.73</v>
      </c>
      <c r="L20" s="17">
        <v>0.76244901443699264</v>
      </c>
    </row>
    <row r="21" spans="1:12" x14ac:dyDescent="0.2">
      <c r="A21" s="14"/>
      <c r="B21" s="14">
        <v>3332</v>
      </c>
      <c r="C21" s="14" t="s">
        <v>33</v>
      </c>
      <c r="D21" s="14" t="s">
        <v>12</v>
      </c>
      <c r="E21" s="16">
        <v>300751</v>
      </c>
      <c r="F21" s="16">
        <v>0</v>
      </c>
      <c r="G21" s="16">
        <v>300751</v>
      </c>
      <c r="H21" s="16">
        <v>275775</v>
      </c>
      <c r="I21" s="16">
        <v>275775</v>
      </c>
      <c r="J21" s="16">
        <v>264230.51</v>
      </c>
      <c r="K21" s="16">
        <v>264230.51</v>
      </c>
      <c r="L21" s="17">
        <v>0.8785690155643705</v>
      </c>
    </row>
    <row r="22" spans="1:12" x14ac:dyDescent="0.2">
      <c r="A22" s="14"/>
      <c r="B22" s="14"/>
      <c r="C22" s="14"/>
      <c r="D22" s="14" t="s">
        <v>21</v>
      </c>
      <c r="E22" s="16">
        <v>1284754</v>
      </c>
      <c r="F22" s="16">
        <v>452446</v>
      </c>
      <c r="G22" s="16">
        <v>1737200</v>
      </c>
      <c r="H22" s="16">
        <v>1764064.2700000003</v>
      </c>
      <c r="I22" s="16">
        <v>1764064.2700000003</v>
      </c>
      <c r="J22" s="16">
        <v>1531295.14</v>
      </c>
      <c r="K22" s="16">
        <v>1441067.0199999998</v>
      </c>
      <c r="L22" s="17">
        <v>0.88147314068616156</v>
      </c>
    </row>
    <row r="23" spans="1:12" x14ac:dyDescent="0.2">
      <c r="A23" s="14"/>
      <c r="B23" s="14"/>
      <c r="C23" s="14"/>
      <c r="D23" s="14" t="s">
        <v>22</v>
      </c>
      <c r="E23" s="16">
        <v>16000</v>
      </c>
      <c r="F23" s="16">
        <v>0</v>
      </c>
      <c r="G23" s="16">
        <v>16000</v>
      </c>
      <c r="H23" s="16">
        <v>9275</v>
      </c>
      <c r="I23" s="16">
        <v>9275</v>
      </c>
      <c r="J23" s="16">
        <v>9275</v>
      </c>
      <c r="K23" s="16">
        <v>9275</v>
      </c>
      <c r="L23" s="17">
        <v>0.57968750000000002</v>
      </c>
    </row>
    <row r="24" spans="1:12" x14ac:dyDescent="0.2">
      <c r="A24" s="14"/>
      <c r="B24" s="14"/>
      <c r="C24" s="14"/>
      <c r="D24" s="14" t="s">
        <v>25</v>
      </c>
      <c r="E24" s="16">
        <v>10417</v>
      </c>
      <c r="F24" s="16">
        <v>0</v>
      </c>
      <c r="G24" s="16">
        <v>10417</v>
      </c>
      <c r="H24" s="16">
        <v>10416.67</v>
      </c>
      <c r="I24" s="16">
        <v>10416.67</v>
      </c>
      <c r="J24" s="16">
        <v>10416.67</v>
      </c>
      <c r="K24" s="16">
        <v>10416.67</v>
      </c>
      <c r="L24" s="17">
        <v>0.99996832101372757</v>
      </c>
    </row>
    <row r="25" spans="1:12" x14ac:dyDescent="0.2">
      <c r="A25" s="14"/>
      <c r="B25" s="14"/>
      <c r="C25" s="14"/>
      <c r="D25" s="14" t="s">
        <v>24</v>
      </c>
      <c r="E25" s="16">
        <v>1500</v>
      </c>
      <c r="F25" s="16">
        <v>48150</v>
      </c>
      <c r="G25" s="16">
        <v>49650</v>
      </c>
      <c r="H25" s="16">
        <v>69485.25</v>
      </c>
      <c r="I25" s="16">
        <v>69485.25</v>
      </c>
      <c r="J25" s="16">
        <v>68196.45</v>
      </c>
      <c r="K25" s="16">
        <v>56987.75</v>
      </c>
      <c r="L25" s="17">
        <v>1.3735438066465255</v>
      </c>
    </row>
    <row r="26" spans="1:12" x14ac:dyDescent="0.2">
      <c r="A26" s="14"/>
      <c r="B26" s="14"/>
      <c r="C26" s="14" t="s">
        <v>45</v>
      </c>
      <c r="D26" s="14"/>
      <c r="E26" s="16">
        <v>1613422</v>
      </c>
      <c r="F26" s="16">
        <v>500596</v>
      </c>
      <c r="G26" s="16">
        <v>2114018</v>
      </c>
      <c r="H26" s="16">
        <v>2129016.1900000004</v>
      </c>
      <c r="I26" s="16">
        <v>2129016.1900000004</v>
      </c>
      <c r="J26" s="16">
        <v>1883413.7699999998</v>
      </c>
      <c r="K26" s="16">
        <v>1781976.9499999997</v>
      </c>
      <c r="L26" s="17">
        <v>0.89091661944221845</v>
      </c>
    </row>
    <row r="27" spans="1:12" x14ac:dyDescent="0.2">
      <c r="A27" s="14"/>
      <c r="B27" s="14" t="s">
        <v>46</v>
      </c>
      <c r="C27" s="14"/>
      <c r="D27" s="14"/>
      <c r="E27" s="16">
        <v>1613422</v>
      </c>
      <c r="F27" s="16">
        <v>500596</v>
      </c>
      <c r="G27" s="16">
        <v>2114018</v>
      </c>
      <c r="H27" s="16">
        <v>2129016.1900000004</v>
      </c>
      <c r="I27" s="16">
        <v>2129016.1900000004</v>
      </c>
      <c r="J27" s="16">
        <v>1883413.7699999998</v>
      </c>
      <c r="K27" s="16">
        <v>1781976.9499999997</v>
      </c>
      <c r="L27" s="17">
        <v>0.89091661944221845</v>
      </c>
    </row>
    <row r="28" spans="1:12" x14ac:dyDescent="0.2">
      <c r="A28" s="14"/>
      <c r="B28" s="14">
        <v>3333</v>
      </c>
      <c r="C28" s="14" t="s">
        <v>34</v>
      </c>
      <c r="D28" s="14" t="s">
        <v>12</v>
      </c>
      <c r="E28" s="16">
        <v>340811</v>
      </c>
      <c r="F28" s="16">
        <v>0</v>
      </c>
      <c r="G28" s="16">
        <v>340811</v>
      </c>
      <c r="H28" s="16">
        <v>318575</v>
      </c>
      <c r="I28" s="16">
        <v>318575</v>
      </c>
      <c r="J28" s="16">
        <v>313974.64</v>
      </c>
      <c r="K28" s="16">
        <v>313974.64</v>
      </c>
      <c r="L28" s="17">
        <v>0.9212573537825951</v>
      </c>
    </row>
    <row r="29" spans="1:12" x14ac:dyDescent="0.2">
      <c r="A29" s="14"/>
      <c r="B29" s="14"/>
      <c r="C29" s="14"/>
      <c r="D29" s="14" t="s">
        <v>21</v>
      </c>
      <c r="E29" s="16">
        <v>1375880</v>
      </c>
      <c r="F29" s="16">
        <v>246200</v>
      </c>
      <c r="G29" s="16">
        <v>1622080</v>
      </c>
      <c r="H29" s="16">
        <v>1515160.2200000002</v>
      </c>
      <c r="I29" s="16">
        <v>1515160.2200000002</v>
      </c>
      <c r="J29" s="16">
        <v>1199899.2500000002</v>
      </c>
      <c r="K29" s="16">
        <v>1115690.3999999999</v>
      </c>
      <c r="L29" s="17">
        <v>0.7397287741665024</v>
      </c>
    </row>
    <row r="30" spans="1:12" x14ac:dyDescent="0.2">
      <c r="A30" s="14"/>
      <c r="B30" s="14"/>
      <c r="C30" s="14"/>
      <c r="D30" s="14" t="s">
        <v>24</v>
      </c>
      <c r="E30" s="16">
        <v>2000</v>
      </c>
      <c r="F30" s="16">
        <v>0</v>
      </c>
      <c r="G30" s="16">
        <v>2000</v>
      </c>
      <c r="H30" s="16">
        <v>9938.7099999999991</v>
      </c>
      <c r="I30" s="16">
        <v>9938.7099999999991</v>
      </c>
      <c r="J30" s="16">
        <v>9203.0400000000009</v>
      </c>
      <c r="K30" s="16">
        <v>5840.25</v>
      </c>
      <c r="L30" s="17">
        <v>4.6015200000000007</v>
      </c>
    </row>
    <row r="31" spans="1:12" x14ac:dyDescent="0.2">
      <c r="A31" s="14"/>
      <c r="B31" s="14"/>
      <c r="C31" s="14" t="s">
        <v>47</v>
      </c>
      <c r="D31" s="14"/>
      <c r="E31" s="16">
        <v>1718691</v>
      </c>
      <c r="F31" s="16">
        <v>246200</v>
      </c>
      <c r="G31" s="16">
        <v>1964891</v>
      </c>
      <c r="H31" s="16">
        <v>1843673.9300000002</v>
      </c>
      <c r="I31" s="16">
        <v>1843673.9300000002</v>
      </c>
      <c r="J31" s="16">
        <v>1523076.9300000002</v>
      </c>
      <c r="K31" s="16">
        <v>1435505.29</v>
      </c>
      <c r="L31" s="17">
        <v>0.77514576126614676</v>
      </c>
    </row>
    <row r="32" spans="1:12" x14ac:dyDescent="0.2">
      <c r="A32" s="14"/>
      <c r="B32" s="14" t="s">
        <v>48</v>
      </c>
      <c r="C32" s="14"/>
      <c r="D32" s="14"/>
      <c r="E32" s="16">
        <v>1718691</v>
      </c>
      <c r="F32" s="16">
        <v>246200</v>
      </c>
      <c r="G32" s="16">
        <v>1964891</v>
      </c>
      <c r="H32" s="16">
        <v>1843673.9300000002</v>
      </c>
      <c r="I32" s="16">
        <v>1843673.9300000002</v>
      </c>
      <c r="J32" s="16">
        <v>1523076.9300000002</v>
      </c>
      <c r="K32" s="16">
        <v>1435505.29</v>
      </c>
      <c r="L32" s="17">
        <v>0.77514576126614676</v>
      </c>
    </row>
    <row r="33" spans="1:12" x14ac:dyDescent="0.2">
      <c r="A33" s="14"/>
      <c r="B33" s="14">
        <v>3342</v>
      </c>
      <c r="C33" s="14" t="s">
        <v>35</v>
      </c>
      <c r="D33" s="14" t="s">
        <v>12</v>
      </c>
      <c r="E33" s="16">
        <v>160246</v>
      </c>
      <c r="F33" s="16">
        <v>7000</v>
      </c>
      <c r="G33" s="16">
        <v>167246</v>
      </c>
      <c r="H33" s="16">
        <v>155150</v>
      </c>
      <c r="I33" s="16">
        <v>155150</v>
      </c>
      <c r="J33" s="16">
        <v>146931.47000000003</v>
      </c>
      <c r="K33" s="16">
        <v>146931.47000000003</v>
      </c>
      <c r="L33" s="17">
        <v>0.87853503222797569</v>
      </c>
    </row>
    <row r="34" spans="1:12" x14ac:dyDescent="0.2">
      <c r="A34" s="14"/>
      <c r="B34" s="14"/>
      <c r="C34" s="14"/>
      <c r="D34" s="14" t="s">
        <v>21</v>
      </c>
      <c r="E34" s="16">
        <v>2210566</v>
      </c>
      <c r="F34" s="16">
        <v>62000</v>
      </c>
      <c r="G34" s="16">
        <v>2272566</v>
      </c>
      <c r="H34" s="16">
        <v>2028097.77</v>
      </c>
      <c r="I34" s="16">
        <v>2028097.77</v>
      </c>
      <c r="J34" s="16">
        <v>1935776.8699999996</v>
      </c>
      <c r="K34" s="16">
        <v>1854500.5</v>
      </c>
      <c r="L34" s="17">
        <v>0.85180226668884407</v>
      </c>
    </row>
    <row r="35" spans="1:12" x14ac:dyDescent="0.2">
      <c r="A35" s="14"/>
      <c r="B35" s="14"/>
      <c r="C35" s="14"/>
      <c r="D35" s="14" t="s">
        <v>22</v>
      </c>
      <c r="E35" s="16">
        <v>177000</v>
      </c>
      <c r="F35" s="16">
        <v>0</v>
      </c>
      <c r="G35" s="16">
        <v>177000</v>
      </c>
      <c r="H35" s="16">
        <v>165849.97</v>
      </c>
      <c r="I35" s="16">
        <v>165849.97</v>
      </c>
      <c r="J35" s="16">
        <v>165849.97</v>
      </c>
      <c r="K35" s="16">
        <v>157849.97</v>
      </c>
      <c r="L35" s="17">
        <v>0.93700548022598873</v>
      </c>
    </row>
    <row r="36" spans="1:12" x14ac:dyDescent="0.2">
      <c r="A36" s="14"/>
      <c r="B36" s="14"/>
      <c r="C36" s="14"/>
      <c r="D36" s="14" t="s">
        <v>24</v>
      </c>
      <c r="E36" s="16">
        <v>1500</v>
      </c>
      <c r="F36" s="16">
        <v>217438.32</v>
      </c>
      <c r="G36" s="16">
        <v>218938.32</v>
      </c>
      <c r="H36" s="16">
        <v>215168.94000000003</v>
      </c>
      <c r="I36" s="16">
        <v>215168.94000000003</v>
      </c>
      <c r="J36" s="16">
        <v>202098.74000000002</v>
      </c>
      <c r="K36" s="16">
        <v>197109.2</v>
      </c>
      <c r="L36" s="17">
        <v>0.92308527808197305</v>
      </c>
    </row>
    <row r="37" spans="1:12" x14ac:dyDescent="0.2">
      <c r="A37" s="14"/>
      <c r="B37" s="14"/>
      <c r="C37" s="14" t="s">
        <v>49</v>
      </c>
      <c r="D37" s="14"/>
      <c r="E37" s="16">
        <v>2549312</v>
      </c>
      <c r="F37" s="16">
        <v>286438.32</v>
      </c>
      <c r="G37" s="16">
        <v>2835750.32</v>
      </c>
      <c r="H37" s="16">
        <v>2564266.6800000002</v>
      </c>
      <c r="I37" s="16">
        <v>2564266.6800000002</v>
      </c>
      <c r="J37" s="16">
        <v>2450657.0499999998</v>
      </c>
      <c r="K37" s="16">
        <v>2356391.14</v>
      </c>
      <c r="L37" s="17">
        <v>0.86420057249610038</v>
      </c>
    </row>
    <row r="38" spans="1:12" x14ac:dyDescent="0.2">
      <c r="A38" s="14"/>
      <c r="B38" s="14" t="s">
        <v>50</v>
      </c>
      <c r="C38" s="14"/>
      <c r="D38" s="14"/>
      <c r="E38" s="16">
        <v>2549312</v>
      </c>
      <c r="F38" s="16">
        <v>286438.32</v>
      </c>
      <c r="G38" s="16">
        <v>2835750.32</v>
      </c>
      <c r="H38" s="16">
        <v>2564266.6800000002</v>
      </c>
      <c r="I38" s="16">
        <v>2564266.6800000002</v>
      </c>
      <c r="J38" s="16">
        <v>2450657.0499999998</v>
      </c>
      <c r="K38" s="16">
        <v>2356391.14</v>
      </c>
      <c r="L38" s="17">
        <v>0.86420057249610038</v>
      </c>
    </row>
    <row r="39" spans="1:12" x14ac:dyDescent="0.2">
      <c r="A39" s="14"/>
      <c r="B39" s="14">
        <v>3343</v>
      </c>
      <c r="C39" s="14" t="s">
        <v>36</v>
      </c>
      <c r="D39" s="14" t="s">
        <v>12</v>
      </c>
      <c r="E39" s="16">
        <v>279559</v>
      </c>
      <c r="F39" s="16">
        <v>7000</v>
      </c>
      <c r="G39" s="16">
        <v>286559</v>
      </c>
      <c r="H39" s="16">
        <v>294675</v>
      </c>
      <c r="I39" s="16">
        <v>294675</v>
      </c>
      <c r="J39" s="16">
        <v>288947.82</v>
      </c>
      <c r="K39" s="16">
        <v>288947.82</v>
      </c>
      <c r="L39" s="17">
        <v>1.0083362239538805</v>
      </c>
    </row>
    <row r="40" spans="1:12" x14ac:dyDescent="0.2">
      <c r="A40" s="14"/>
      <c r="B40" s="14"/>
      <c r="C40" s="14"/>
      <c r="D40" s="14" t="s">
        <v>21</v>
      </c>
      <c r="E40" s="16">
        <v>2133500</v>
      </c>
      <c r="F40" s="16">
        <v>657500</v>
      </c>
      <c r="G40" s="16">
        <v>2791000</v>
      </c>
      <c r="H40" s="16">
        <v>2696561.1699999995</v>
      </c>
      <c r="I40" s="16">
        <v>2696561.1699999995</v>
      </c>
      <c r="J40" s="16">
        <v>2614185.9099999988</v>
      </c>
      <c r="K40" s="16">
        <v>2574756.439999999</v>
      </c>
      <c r="L40" s="17">
        <v>0.93664848083124286</v>
      </c>
    </row>
    <row r="41" spans="1:12" x14ac:dyDescent="0.2">
      <c r="A41" s="14"/>
      <c r="B41" s="14"/>
      <c r="C41" s="14"/>
      <c r="D41" s="14" t="s">
        <v>22</v>
      </c>
      <c r="E41" s="16">
        <v>220000</v>
      </c>
      <c r="F41" s="16">
        <v>0</v>
      </c>
      <c r="G41" s="16">
        <v>220000</v>
      </c>
      <c r="H41" s="16">
        <v>214000</v>
      </c>
      <c r="I41" s="16">
        <v>214000</v>
      </c>
      <c r="J41" s="16">
        <v>214000</v>
      </c>
      <c r="K41" s="16">
        <v>154000</v>
      </c>
      <c r="L41" s="17">
        <v>0.97272727272727277</v>
      </c>
    </row>
    <row r="42" spans="1:12" x14ac:dyDescent="0.2">
      <c r="A42" s="14"/>
      <c r="B42" s="14"/>
      <c r="C42" s="14"/>
      <c r="D42" s="14" t="s">
        <v>24</v>
      </c>
      <c r="E42" s="16">
        <v>75527</v>
      </c>
      <c r="F42" s="16">
        <v>19400</v>
      </c>
      <c r="G42" s="16">
        <v>94927</v>
      </c>
      <c r="H42" s="16">
        <v>93533</v>
      </c>
      <c r="I42" s="16">
        <v>93533</v>
      </c>
      <c r="J42" s="16">
        <v>5263.5</v>
      </c>
      <c r="K42" s="16">
        <v>5263.5</v>
      </c>
      <c r="L42" s="17">
        <v>5.544787046888662E-2</v>
      </c>
    </row>
    <row r="43" spans="1:12" x14ac:dyDescent="0.2">
      <c r="A43" s="14"/>
      <c r="B43" s="14"/>
      <c r="C43" s="14"/>
      <c r="D43" s="14" t="s">
        <v>23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</row>
    <row r="44" spans="1:12" x14ac:dyDescent="0.2">
      <c r="A44" s="14"/>
      <c r="B44" s="14"/>
      <c r="C44" s="14" t="s">
        <v>51</v>
      </c>
      <c r="D44" s="14"/>
      <c r="E44" s="16">
        <v>2708586</v>
      </c>
      <c r="F44" s="16">
        <v>683900</v>
      </c>
      <c r="G44" s="16">
        <v>3392486</v>
      </c>
      <c r="H44" s="16">
        <v>3298769.1699999995</v>
      </c>
      <c r="I44" s="16">
        <v>3298769.1699999995</v>
      </c>
      <c r="J44" s="16">
        <v>3122397.2299999986</v>
      </c>
      <c r="K44" s="16">
        <v>3022967.7599999988</v>
      </c>
      <c r="L44" s="17">
        <v>0.92038617992822924</v>
      </c>
    </row>
    <row r="45" spans="1:12" x14ac:dyDescent="0.2">
      <c r="A45" s="14"/>
      <c r="B45" s="14" t="s">
        <v>52</v>
      </c>
      <c r="C45" s="14"/>
      <c r="D45" s="14"/>
      <c r="E45" s="16">
        <v>2708586</v>
      </c>
      <c r="F45" s="16">
        <v>683900</v>
      </c>
      <c r="G45" s="16">
        <v>3392486</v>
      </c>
      <c r="H45" s="16">
        <v>3298769.1699999995</v>
      </c>
      <c r="I45" s="16">
        <v>3298769.1699999995</v>
      </c>
      <c r="J45" s="16">
        <v>3122397.2299999986</v>
      </c>
      <c r="K45" s="16">
        <v>3022967.7599999988</v>
      </c>
      <c r="L45" s="17">
        <v>0.92038617992822924</v>
      </c>
    </row>
    <row r="46" spans="1:12" x14ac:dyDescent="0.2">
      <c r="A46" s="14"/>
      <c r="B46" s="14">
        <v>3381</v>
      </c>
      <c r="C46" s="14" t="s">
        <v>37</v>
      </c>
      <c r="D46" s="14" t="s">
        <v>21</v>
      </c>
      <c r="E46" s="16">
        <v>1302995</v>
      </c>
      <c r="F46" s="16">
        <v>1573650</v>
      </c>
      <c r="G46" s="16">
        <v>2876645</v>
      </c>
      <c r="H46" s="16">
        <v>2743183.3899999997</v>
      </c>
      <c r="I46" s="16">
        <v>2743183.3899999997</v>
      </c>
      <c r="J46" s="16">
        <v>2727641.01</v>
      </c>
      <c r="K46" s="16">
        <v>2534503.2799999998</v>
      </c>
      <c r="L46" s="17">
        <v>0.94820216258871004</v>
      </c>
    </row>
    <row r="47" spans="1:12" x14ac:dyDescent="0.2">
      <c r="A47" s="14"/>
      <c r="B47" s="14"/>
      <c r="C47" s="14"/>
      <c r="D47" s="14" t="s">
        <v>22</v>
      </c>
      <c r="E47" s="16">
        <v>86000</v>
      </c>
      <c r="F47" s="16">
        <v>0</v>
      </c>
      <c r="G47" s="16">
        <v>86000</v>
      </c>
      <c r="H47" s="16">
        <v>86000</v>
      </c>
      <c r="I47" s="16">
        <v>86000</v>
      </c>
      <c r="J47" s="16">
        <v>86000</v>
      </c>
      <c r="K47" s="16">
        <v>86000</v>
      </c>
      <c r="L47" s="17">
        <v>1</v>
      </c>
    </row>
    <row r="48" spans="1:12" x14ac:dyDescent="0.2">
      <c r="A48" s="14"/>
      <c r="B48" s="14"/>
      <c r="C48" s="14" t="s">
        <v>53</v>
      </c>
      <c r="D48" s="14"/>
      <c r="E48" s="16">
        <v>1388995</v>
      </c>
      <c r="F48" s="16">
        <v>1573650</v>
      </c>
      <c r="G48" s="16">
        <v>2962645</v>
      </c>
      <c r="H48" s="16">
        <v>2829183.3899999997</v>
      </c>
      <c r="I48" s="16">
        <v>2829183.3899999997</v>
      </c>
      <c r="J48" s="16">
        <v>2813641.01</v>
      </c>
      <c r="K48" s="16">
        <v>2620503.2799999998</v>
      </c>
      <c r="L48" s="17">
        <v>0.94970575617395936</v>
      </c>
    </row>
    <row r="49" spans="1:12" x14ac:dyDescent="0.2">
      <c r="A49" s="14"/>
      <c r="B49" s="14" t="s">
        <v>54</v>
      </c>
      <c r="C49" s="14"/>
      <c r="D49" s="14"/>
      <c r="E49" s="16">
        <v>1388995</v>
      </c>
      <c r="F49" s="16">
        <v>1573650</v>
      </c>
      <c r="G49" s="16">
        <v>2962645</v>
      </c>
      <c r="H49" s="16">
        <v>2829183.3899999997</v>
      </c>
      <c r="I49" s="16">
        <v>2829183.3899999997</v>
      </c>
      <c r="J49" s="16">
        <v>2813641.01</v>
      </c>
      <c r="K49" s="16">
        <v>2620503.2799999998</v>
      </c>
      <c r="L49" s="17">
        <v>0.94970575617395936</v>
      </c>
    </row>
    <row r="50" spans="1:12" x14ac:dyDescent="0.2">
      <c r="A50" s="14" t="s">
        <v>207</v>
      </c>
      <c r="B50" s="14"/>
      <c r="C50" s="14"/>
      <c r="D50" s="14"/>
      <c r="E50" s="16">
        <v>17080118</v>
      </c>
      <c r="F50" s="16">
        <v>4421144.4800000004</v>
      </c>
      <c r="G50" s="16">
        <v>21501262.48</v>
      </c>
      <c r="H50" s="16">
        <v>20440815.949999999</v>
      </c>
      <c r="I50" s="16">
        <v>20440210.949999999</v>
      </c>
      <c r="J50" s="16">
        <v>18838066.68</v>
      </c>
      <c r="K50" s="16">
        <v>17940193.34</v>
      </c>
      <c r="L50" s="17">
        <v>0.87613770110116784</v>
      </c>
    </row>
    <row r="51" spans="1:12" x14ac:dyDescent="0.2">
      <c r="A51" s="14" t="s">
        <v>11</v>
      </c>
      <c r="B51" s="14"/>
      <c r="C51" s="14"/>
      <c r="D51" s="14"/>
      <c r="E51" s="16">
        <v>17080118</v>
      </c>
      <c r="F51" s="16">
        <v>4421144.4800000004</v>
      </c>
      <c r="G51" s="16">
        <v>21501262.48</v>
      </c>
      <c r="H51" s="16">
        <v>20440815.949999999</v>
      </c>
      <c r="I51" s="16">
        <v>20440210.949999999</v>
      </c>
      <c r="J51" s="16">
        <v>18838066.68</v>
      </c>
      <c r="K51" s="16">
        <v>17940193.34</v>
      </c>
      <c r="L51" s="17">
        <v>0.87613770110116784</v>
      </c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"/>
  <sheetViews>
    <sheetView view="pageLayout" topLeftCell="A316" zoomScaleNormal="100" workbookViewId="0">
      <selection activeCell="F2" sqref="F2:N323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1">
        <v>9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8</v>
      </c>
      <c r="E2" s="3" t="str">
        <f t="shared" ref="E2:E64" si="1">LEFT(F2,2)</f>
        <v>83</v>
      </c>
      <c r="F2" s="20" t="s">
        <v>178</v>
      </c>
      <c r="G2" s="22" t="s">
        <v>179</v>
      </c>
      <c r="H2" s="23">
        <v>10000</v>
      </c>
      <c r="I2" s="23">
        <v>0</v>
      </c>
      <c r="J2" s="23">
        <v>10000</v>
      </c>
      <c r="K2" s="23">
        <v>0</v>
      </c>
      <c r="L2" s="23">
        <v>0</v>
      </c>
      <c r="M2" s="23">
        <v>0</v>
      </c>
      <c r="N2" s="23">
        <v>0</v>
      </c>
    </row>
    <row r="3" spans="1:14" x14ac:dyDescent="0.2">
      <c r="A3" s="21">
        <v>9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2</v>
      </c>
      <c r="E3" s="3" t="str">
        <f t="shared" si="1"/>
        <v>22</v>
      </c>
      <c r="F3" s="20" t="s">
        <v>131</v>
      </c>
      <c r="G3" s="22" t="s">
        <v>132</v>
      </c>
      <c r="H3" s="23">
        <v>2000</v>
      </c>
      <c r="I3" s="23">
        <v>0</v>
      </c>
      <c r="J3" s="23">
        <v>2000</v>
      </c>
      <c r="K3" s="23">
        <v>79.3</v>
      </c>
      <c r="L3" s="23">
        <v>79.3</v>
      </c>
      <c r="M3" s="23">
        <v>79.3</v>
      </c>
      <c r="N3" s="23">
        <v>79.3</v>
      </c>
    </row>
    <row r="4" spans="1:14" x14ac:dyDescent="0.2">
      <c r="A4" s="21">
        <v>9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2</v>
      </c>
      <c r="E4" s="3" t="str">
        <f t="shared" si="1"/>
        <v>20</v>
      </c>
      <c r="F4" s="20" t="s">
        <v>91</v>
      </c>
      <c r="G4" s="22" t="s">
        <v>92</v>
      </c>
      <c r="H4" s="23">
        <v>10000</v>
      </c>
      <c r="I4" s="23">
        <v>-10000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</row>
    <row r="5" spans="1:14" x14ac:dyDescent="0.2">
      <c r="A5" s="21">
        <v>9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2</v>
      </c>
      <c r="E5" s="3" t="str">
        <f t="shared" si="1"/>
        <v>21</v>
      </c>
      <c r="F5" s="20" t="s">
        <v>95</v>
      </c>
      <c r="G5" s="22" t="s">
        <v>96</v>
      </c>
      <c r="H5" s="23">
        <v>12000</v>
      </c>
      <c r="I5" s="23">
        <v>0</v>
      </c>
      <c r="J5" s="23">
        <v>12000</v>
      </c>
      <c r="K5" s="23">
        <v>23243.38</v>
      </c>
      <c r="L5" s="23">
        <v>23243.38</v>
      </c>
      <c r="M5" s="23">
        <v>18706.14</v>
      </c>
      <c r="N5" s="23">
        <v>10938.59</v>
      </c>
    </row>
    <row r="6" spans="1:14" x14ac:dyDescent="0.2">
      <c r="A6" s="21">
        <v>9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2</v>
      </c>
      <c r="E6" s="3" t="str">
        <f t="shared" si="1"/>
        <v>22</v>
      </c>
      <c r="F6" s="20" t="s">
        <v>109</v>
      </c>
      <c r="G6" s="22" t="s">
        <v>110</v>
      </c>
      <c r="H6" s="23">
        <v>4000</v>
      </c>
      <c r="I6" s="23">
        <v>0</v>
      </c>
      <c r="J6" s="23">
        <v>4000</v>
      </c>
      <c r="K6" s="23">
        <v>2412.6999999999998</v>
      </c>
      <c r="L6" s="23">
        <v>2412.6999999999998</v>
      </c>
      <c r="M6" s="23">
        <v>2348.25</v>
      </c>
      <c r="N6" s="23">
        <v>2348.25</v>
      </c>
    </row>
    <row r="7" spans="1:14" x14ac:dyDescent="0.2">
      <c r="A7" s="21">
        <v>9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 t="s">
        <v>59</v>
      </c>
      <c r="G7" s="22" t="s">
        <v>60</v>
      </c>
      <c r="H7" s="23">
        <v>33121</v>
      </c>
      <c r="I7" s="23">
        <v>0</v>
      </c>
      <c r="J7" s="23">
        <v>33121</v>
      </c>
      <c r="K7" s="23">
        <v>24500</v>
      </c>
      <c r="L7" s="23">
        <v>24500</v>
      </c>
      <c r="M7" s="23">
        <v>22405.360000000001</v>
      </c>
      <c r="N7" s="23">
        <v>22405.360000000001</v>
      </c>
    </row>
    <row r="8" spans="1:14" x14ac:dyDescent="0.2">
      <c r="A8" s="21">
        <v>9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 t="s">
        <v>65</v>
      </c>
      <c r="G8" s="22" t="s">
        <v>66</v>
      </c>
      <c r="H8" s="23">
        <v>81839</v>
      </c>
      <c r="I8" s="23">
        <v>0</v>
      </c>
      <c r="J8" s="23">
        <v>81839</v>
      </c>
      <c r="K8" s="23">
        <v>61100</v>
      </c>
      <c r="L8" s="23">
        <v>61100</v>
      </c>
      <c r="M8" s="23">
        <v>56826.52</v>
      </c>
      <c r="N8" s="23">
        <v>56826.52</v>
      </c>
    </row>
    <row r="9" spans="1:14" x14ac:dyDescent="0.2">
      <c r="A9" s="21">
        <v>9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0" t="s">
        <v>69</v>
      </c>
      <c r="G9" s="22" t="s">
        <v>70</v>
      </c>
      <c r="H9" s="23">
        <v>5868</v>
      </c>
      <c r="I9" s="23">
        <v>0</v>
      </c>
      <c r="J9" s="23">
        <v>5868</v>
      </c>
      <c r="K9" s="23">
        <v>8300</v>
      </c>
      <c r="L9" s="23">
        <v>8300</v>
      </c>
      <c r="M9" s="23">
        <v>6665.31</v>
      </c>
      <c r="N9" s="23">
        <v>6665.31</v>
      </c>
    </row>
    <row r="10" spans="1:14" x14ac:dyDescent="0.2">
      <c r="A10" s="21">
        <v>9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 t="s">
        <v>73</v>
      </c>
      <c r="G10" s="22" t="s">
        <v>74</v>
      </c>
      <c r="H10" s="23">
        <v>263018</v>
      </c>
      <c r="I10" s="23">
        <v>5000</v>
      </c>
      <c r="J10" s="23">
        <v>268018</v>
      </c>
      <c r="K10" s="23">
        <v>245000</v>
      </c>
      <c r="L10" s="23">
        <v>245000</v>
      </c>
      <c r="M10" s="23">
        <v>240526.45</v>
      </c>
      <c r="N10" s="23">
        <v>240526.45</v>
      </c>
    </row>
    <row r="11" spans="1:14" x14ac:dyDescent="0.2">
      <c r="A11" s="21">
        <v>9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 t="s">
        <v>75</v>
      </c>
      <c r="G11" s="22" t="s">
        <v>76</v>
      </c>
      <c r="H11" s="23">
        <v>24402</v>
      </c>
      <c r="I11" s="23">
        <v>0</v>
      </c>
      <c r="J11" s="23">
        <v>24402</v>
      </c>
      <c r="K11" s="23">
        <v>31000</v>
      </c>
      <c r="L11" s="23">
        <v>31000</v>
      </c>
      <c r="M11" s="23">
        <v>24332.68</v>
      </c>
      <c r="N11" s="23">
        <v>24332.68</v>
      </c>
    </row>
    <row r="12" spans="1:14" x14ac:dyDescent="0.2">
      <c r="A12" s="21">
        <v>9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2</v>
      </c>
      <c r="E12" s="3" t="str">
        <f t="shared" si="1"/>
        <v>22</v>
      </c>
      <c r="F12" s="20" t="s">
        <v>121</v>
      </c>
      <c r="G12" s="22" t="s">
        <v>122</v>
      </c>
      <c r="H12" s="23">
        <v>200</v>
      </c>
      <c r="I12" s="23">
        <v>0</v>
      </c>
      <c r="J12" s="23">
        <v>200</v>
      </c>
      <c r="K12" s="23">
        <v>0</v>
      </c>
      <c r="L12" s="23">
        <v>0</v>
      </c>
      <c r="M12" s="23">
        <v>0</v>
      </c>
      <c r="N12" s="23">
        <v>0</v>
      </c>
    </row>
    <row r="13" spans="1:14" x14ac:dyDescent="0.2">
      <c r="A13" s="21">
        <v>9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6</v>
      </c>
      <c r="E13" s="3" t="str">
        <f t="shared" si="1"/>
        <v>63</v>
      </c>
      <c r="F13" s="20" t="s">
        <v>165</v>
      </c>
      <c r="G13" s="22" t="s">
        <v>166</v>
      </c>
      <c r="H13" s="23">
        <v>1000</v>
      </c>
      <c r="I13" s="23">
        <v>20000</v>
      </c>
      <c r="J13" s="23">
        <v>21000</v>
      </c>
      <c r="K13" s="23">
        <v>0</v>
      </c>
      <c r="L13" s="23">
        <v>0</v>
      </c>
      <c r="M13" s="23">
        <v>0</v>
      </c>
      <c r="N13" s="23">
        <v>0</v>
      </c>
    </row>
    <row r="14" spans="1:14" x14ac:dyDescent="0.2">
      <c r="A14" s="21">
        <v>9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2</v>
      </c>
      <c r="E14" s="3" t="str">
        <f t="shared" si="1"/>
        <v>22</v>
      </c>
      <c r="F14" s="20" t="s">
        <v>123</v>
      </c>
      <c r="G14" s="22" t="s">
        <v>124</v>
      </c>
      <c r="H14" s="23">
        <v>88000</v>
      </c>
      <c r="I14" s="23">
        <v>0</v>
      </c>
      <c r="J14" s="23">
        <v>88000</v>
      </c>
      <c r="K14" s="23">
        <v>61944.05</v>
      </c>
      <c r="L14" s="23">
        <v>61944.05</v>
      </c>
      <c r="M14" s="23">
        <v>45220.44</v>
      </c>
      <c r="N14" s="23">
        <v>41739.03</v>
      </c>
    </row>
    <row r="15" spans="1:14" x14ac:dyDescent="0.2">
      <c r="A15" s="21">
        <v>9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6</v>
      </c>
      <c r="E15" s="3" t="str">
        <f t="shared" si="1"/>
        <v>63</v>
      </c>
      <c r="F15" s="20" t="s">
        <v>167</v>
      </c>
      <c r="G15" s="22" t="s">
        <v>160</v>
      </c>
      <c r="H15" s="23">
        <v>0</v>
      </c>
      <c r="I15" s="23">
        <v>0</v>
      </c>
      <c r="J15" s="23">
        <v>0</v>
      </c>
      <c r="K15" s="23">
        <v>5989.5</v>
      </c>
      <c r="L15" s="23">
        <v>5989.5</v>
      </c>
      <c r="M15" s="23">
        <v>5625.67</v>
      </c>
      <c r="N15" s="23">
        <v>0</v>
      </c>
    </row>
    <row r="16" spans="1:14" x14ac:dyDescent="0.2">
      <c r="A16" s="21">
        <v>9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6</v>
      </c>
      <c r="E16" s="3" t="str">
        <f t="shared" si="1"/>
        <v>63</v>
      </c>
      <c r="F16" s="20" t="s">
        <v>168</v>
      </c>
      <c r="G16" s="22" t="s">
        <v>102</v>
      </c>
      <c r="H16" s="23">
        <v>0</v>
      </c>
      <c r="I16" s="23">
        <v>0</v>
      </c>
      <c r="J16" s="23">
        <v>0</v>
      </c>
      <c r="K16" s="23">
        <v>8680.59</v>
      </c>
      <c r="L16" s="23">
        <v>8680.59</v>
      </c>
      <c r="M16" s="23">
        <v>8153.2</v>
      </c>
      <c r="N16" s="23">
        <v>3284.48</v>
      </c>
    </row>
    <row r="17" spans="1:14" x14ac:dyDescent="0.2">
      <c r="A17" s="21">
        <v>9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2</v>
      </c>
      <c r="E17" s="3" t="str">
        <f t="shared" si="1"/>
        <v>22</v>
      </c>
      <c r="F17" s="20" t="s">
        <v>135</v>
      </c>
      <c r="G17" s="22" t="s">
        <v>136</v>
      </c>
      <c r="H17" s="23">
        <v>0</v>
      </c>
      <c r="I17" s="23">
        <v>0</v>
      </c>
      <c r="J17" s="23">
        <v>0</v>
      </c>
      <c r="K17" s="23">
        <v>1612</v>
      </c>
      <c r="L17" s="23">
        <v>1612</v>
      </c>
      <c r="M17" s="23">
        <v>1612</v>
      </c>
      <c r="N17" s="23">
        <v>1612</v>
      </c>
    </row>
    <row r="18" spans="1:14" x14ac:dyDescent="0.2">
      <c r="A18" s="21">
        <v>9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21</v>
      </c>
      <c r="F18" s="20" t="s">
        <v>97</v>
      </c>
      <c r="G18" s="22" t="s">
        <v>98</v>
      </c>
      <c r="H18" s="23">
        <v>70000</v>
      </c>
      <c r="I18" s="23">
        <v>90000</v>
      </c>
      <c r="J18" s="23">
        <v>160000</v>
      </c>
      <c r="K18" s="23">
        <v>85496.29</v>
      </c>
      <c r="L18" s="23">
        <v>85496.29</v>
      </c>
      <c r="M18" s="23">
        <v>47751.8</v>
      </c>
      <c r="N18" s="23">
        <v>38563.81</v>
      </c>
    </row>
    <row r="19" spans="1:14" x14ac:dyDescent="0.2">
      <c r="A19" s="21">
        <v>9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22</v>
      </c>
      <c r="F19" s="20" t="s">
        <v>147</v>
      </c>
      <c r="G19" s="22" t="s">
        <v>148</v>
      </c>
      <c r="H19" s="23">
        <v>150000</v>
      </c>
      <c r="I19" s="23">
        <v>0</v>
      </c>
      <c r="J19" s="23">
        <v>150000</v>
      </c>
      <c r="K19" s="23">
        <v>127669.22</v>
      </c>
      <c r="L19" s="23">
        <v>127669.22</v>
      </c>
      <c r="M19" s="23">
        <v>90680.39</v>
      </c>
      <c r="N19" s="23">
        <v>90680.39</v>
      </c>
    </row>
    <row r="20" spans="1:14" x14ac:dyDescent="0.2">
      <c r="A20" s="21">
        <v>9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22</v>
      </c>
      <c r="F20" s="20" t="s">
        <v>149</v>
      </c>
      <c r="G20" s="22" t="s">
        <v>150</v>
      </c>
      <c r="H20" s="23">
        <v>175000</v>
      </c>
      <c r="I20" s="23">
        <v>0</v>
      </c>
      <c r="J20" s="23">
        <v>175000</v>
      </c>
      <c r="K20" s="23">
        <v>174736.1</v>
      </c>
      <c r="L20" s="23">
        <v>174736.1</v>
      </c>
      <c r="M20" s="23">
        <v>160690.71</v>
      </c>
      <c r="N20" s="23">
        <v>110944.24</v>
      </c>
    </row>
    <row r="21" spans="1:14" x14ac:dyDescent="0.2">
      <c r="A21" s="21">
        <v>9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22</v>
      </c>
      <c r="F21" s="20" t="s">
        <v>119</v>
      </c>
      <c r="G21" s="22" t="s">
        <v>120</v>
      </c>
      <c r="H21" s="23">
        <v>100</v>
      </c>
      <c r="I21" s="23">
        <v>0</v>
      </c>
      <c r="J21" s="23">
        <v>100</v>
      </c>
      <c r="K21" s="23">
        <v>510.63</v>
      </c>
      <c r="L21" s="23">
        <v>510.63</v>
      </c>
      <c r="M21" s="23">
        <v>510.63</v>
      </c>
      <c r="N21" s="23">
        <v>510.63</v>
      </c>
    </row>
    <row r="22" spans="1:14" x14ac:dyDescent="0.2">
      <c r="A22" s="21">
        <v>9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22</v>
      </c>
      <c r="F22" s="20" t="s">
        <v>111</v>
      </c>
      <c r="G22" s="22" t="s">
        <v>112</v>
      </c>
      <c r="H22" s="23">
        <v>265000</v>
      </c>
      <c r="I22" s="23">
        <v>0</v>
      </c>
      <c r="J22" s="23">
        <v>265000</v>
      </c>
      <c r="K22" s="23">
        <v>277111.44</v>
      </c>
      <c r="L22" s="23">
        <v>277111.44</v>
      </c>
      <c r="M22" s="23">
        <v>137352.74</v>
      </c>
      <c r="N22" s="23">
        <v>136249.14000000001</v>
      </c>
    </row>
    <row r="23" spans="1:14" x14ac:dyDescent="0.2">
      <c r="A23" s="21">
        <v>9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22</v>
      </c>
      <c r="F23" s="20" t="s">
        <v>107</v>
      </c>
      <c r="G23" s="22" t="s">
        <v>108</v>
      </c>
      <c r="H23" s="23">
        <v>2000</v>
      </c>
      <c r="I23" s="23">
        <v>0</v>
      </c>
      <c r="J23" s="23">
        <v>2000</v>
      </c>
      <c r="K23" s="23">
        <v>219</v>
      </c>
      <c r="L23" s="23">
        <v>219</v>
      </c>
      <c r="M23" s="23">
        <v>217.67</v>
      </c>
      <c r="N23" s="23">
        <v>217.67</v>
      </c>
    </row>
    <row r="24" spans="1:14" x14ac:dyDescent="0.2">
      <c r="A24" s="21">
        <v>9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22</v>
      </c>
      <c r="F24" s="20" t="s">
        <v>153</v>
      </c>
      <c r="G24" s="22" t="s">
        <v>154</v>
      </c>
      <c r="H24" s="23">
        <v>58048</v>
      </c>
      <c r="I24" s="23">
        <v>0</v>
      </c>
      <c r="J24" s="23">
        <v>58048</v>
      </c>
      <c r="K24" s="23">
        <v>41827.68</v>
      </c>
      <c r="L24" s="23">
        <v>41827.68</v>
      </c>
      <c r="M24" s="23">
        <v>38997.25</v>
      </c>
      <c r="N24" s="23">
        <v>26787.11</v>
      </c>
    </row>
    <row r="25" spans="1:14" x14ac:dyDescent="0.2">
      <c r="A25" s="21">
        <v>9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22</v>
      </c>
      <c r="F25" s="20" t="s">
        <v>133</v>
      </c>
      <c r="G25" s="22" t="s">
        <v>134</v>
      </c>
      <c r="H25" s="23">
        <v>48963</v>
      </c>
      <c r="I25" s="23">
        <v>0</v>
      </c>
      <c r="J25" s="23">
        <v>48963</v>
      </c>
      <c r="K25" s="23">
        <v>37061.870000000003</v>
      </c>
      <c r="L25" s="23">
        <v>37061.870000000003</v>
      </c>
      <c r="M25" s="23">
        <v>36309.22</v>
      </c>
      <c r="N25" s="23">
        <v>36309.22</v>
      </c>
    </row>
    <row r="26" spans="1:14" x14ac:dyDescent="0.2">
      <c r="A26" s="21">
        <v>9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1</v>
      </c>
      <c r="E26" s="3" t="str">
        <f t="shared" si="1"/>
        <v>12</v>
      </c>
      <c r="F26" s="20" t="s">
        <v>57</v>
      </c>
      <c r="G26" s="22" t="s">
        <v>58</v>
      </c>
      <c r="H26" s="23">
        <v>7808</v>
      </c>
      <c r="I26" s="23">
        <v>0</v>
      </c>
      <c r="J26" s="23">
        <v>7808</v>
      </c>
      <c r="K26" s="23">
        <v>0</v>
      </c>
      <c r="L26" s="23">
        <v>0</v>
      </c>
      <c r="M26" s="23">
        <v>0</v>
      </c>
      <c r="N26" s="23">
        <v>0</v>
      </c>
    </row>
    <row r="27" spans="1:14" x14ac:dyDescent="0.2">
      <c r="A27" s="21">
        <v>9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1</v>
      </c>
      <c r="E27" s="3" t="str">
        <f t="shared" si="1"/>
        <v>15</v>
      </c>
      <c r="F27" s="20" t="s">
        <v>77</v>
      </c>
      <c r="G27" s="22" t="s">
        <v>78</v>
      </c>
      <c r="H27" s="23">
        <v>13411</v>
      </c>
      <c r="I27" s="23">
        <v>3000</v>
      </c>
      <c r="J27" s="23">
        <v>16411</v>
      </c>
      <c r="K27" s="23">
        <v>16411</v>
      </c>
      <c r="L27" s="23">
        <v>16411</v>
      </c>
      <c r="M27" s="23">
        <v>15144.38</v>
      </c>
      <c r="N27" s="23">
        <v>15144.38</v>
      </c>
    </row>
    <row r="28" spans="1:14" x14ac:dyDescent="0.2">
      <c r="A28" s="21">
        <v>9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 t="s">
        <v>125</v>
      </c>
      <c r="G28" s="22" t="s">
        <v>126</v>
      </c>
      <c r="H28" s="23">
        <v>30000</v>
      </c>
      <c r="I28" s="23">
        <v>0</v>
      </c>
      <c r="J28" s="23">
        <v>30000</v>
      </c>
      <c r="K28" s="23">
        <v>49965.45</v>
      </c>
      <c r="L28" s="23">
        <v>49965.45</v>
      </c>
      <c r="M28" s="23">
        <v>41164.58</v>
      </c>
      <c r="N28" s="23">
        <v>41164.58</v>
      </c>
    </row>
    <row r="29" spans="1:14" x14ac:dyDescent="0.2">
      <c r="A29" s="21">
        <v>9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 t="s">
        <v>129</v>
      </c>
      <c r="G29" s="22" t="s">
        <v>130</v>
      </c>
      <c r="H29" s="23">
        <v>25000</v>
      </c>
      <c r="I29" s="23">
        <v>0</v>
      </c>
      <c r="J29" s="23">
        <v>25000</v>
      </c>
      <c r="K29" s="23">
        <v>19237.52</v>
      </c>
      <c r="L29" s="23">
        <v>19237.52</v>
      </c>
      <c r="M29" s="23">
        <v>17682.88</v>
      </c>
      <c r="N29" s="23">
        <v>17219.189999999999</v>
      </c>
    </row>
    <row r="30" spans="1:14" x14ac:dyDescent="0.2">
      <c r="A30" s="21">
        <v>9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6</v>
      </c>
      <c r="E30" s="3" t="str">
        <f t="shared" si="1"/>
        <v>62</v>
      </c>
      <c r="F30" s="20" t="s">
        <v>161</v>
      </c>
      <c r="G30" s="22" t="s">
        <v>102</v>
      </c>
      <c r="H30" s="23">
        <v>500</v>
      </c>
      <c r="I30" s="23">
        <v>0</v>
      </c>
      <c r="J30" s="23">
        <v>500</v>
      </c>
      <c r="K30" s="23">
        <v>0</v>
      </c>
      <c r="L30" s="23">
        <v>0</v>
      </c>
      <c r="M30" s="23">
        <v>0</v>
      </c>
      <c r="N30" s="23">
        <v>0</v>
      </c>
    </row>
    <row r="31" spans="1:14" x14ac:dyDescent="0.2">
      <c r="A31" s="21">
        <v>9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6</v>
      </c>
      <c r="E31" s="3" t="str">
        <f t="shared" si="1"/>
        <v>63</v>
      </c>
      <c r="F31" s="20" t="s">
        <v>169</v>
      </c>
      <c r="G31" s="22" t="s">
        <v>104</v>
      </c>
      <c r="H31" s="23">
        <v>0</v>
      </c>
      <c r="I31" s="23">
        <v>0</v>
      </c>
      <c r="J31" s="23">
        <v>0</v>
      </c>
      <c r="K31" s="23">
        <v>4495.63</v>
      </c>
      <c r="L31" s="23">
        <v>4495.63</v>
      </c>
      <c r="M31" s="23">
        <v>4222.55</v>
      </c>
      <c r="N31" s="23">
        <v>4222.55</v>
      </c>
    </row>
    <row r="32" spans="1:14" x14ac:dyDescent="0.2">
      <c r="A32" s="21">
        <v>9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20</v>
      </c>
      <c r="F32" s="20" t="s">
        <v>87</v>
      </c>
      <c r="G32" s="22" t="s">
        <v>88</v>
      </c>
      <c r="H32" s="23">
        <v>10000</v>
      </c>
      <c r="I32" s="23">
        <v>193750</v>
      </c>
      <c r="J32" s="23">
        <v>203750</v>
      </c>
      <c r="K32" s="23">
        <v>176500.09</v>
      </c>
      <c r="L32" s="23">
        <v>176500.09</v>
      </c>
      <c r="M32" s="23">
        <v>167084.78</v>
      </c>
      <c r="N32" s="23">
        <v>167084.78</v>
      </c>
    </row>
    <row r="33" spans="1:14" x14ac:dyDescent="0.2">
      <c r="A33" s="21">
        <v>9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 t="s">
        <v>105</v>
      </c>
      <c r="G33" s="22" t="s">
        <v>106</v>
      </c>
      <c r="H33" s="23">
        <v>10000</v>
      </c>
      <c r="I33" s="23">
        <v>0</v>
      </c>
      <c r="J33" s="23">
        <v>10000</v>
      </c>
      <c r="K33" s="23">
        <v>1126.1500000000001</v>
      </c>
      <c r="L33" s="23">
        <v>1126.1500000000001</v>
      </c>
      <c r="M33" s="23">
        <v>1126.1500000000001</v>
      </c>
      <c r="N33" s="23">
        <v>1126.1500000000001</v>
      </c>
    </row>
    <row r="34" spans="1:14" x14ac:dyDescent="0.2">
      <c r="A34" s="21">
        <v>9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23</v>
      </c>
      <c r="F34" s="20" t="s">
        <v>157</v>
      </c>
      <c r="G34" s="22" t="s">
        <v>158</v>
      </c>
      <c r="H34" s="23">
        <v>500</v>
      </c>
      <c r="I34" s="23">
        <v>0</v>
      </c>
      <c r="J34" s="23">
        <v>500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2">
      <c r="A35" s="21">
        <v>9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1</v>
      </c>
      <c r="E35" s="3" t="str">
        <f t="shared" si="1"/>
        <v>12</v>
      </c>
      <c r="F35" s="20" t="s">
        <v>61</v>
      </c>
      <c r="G35" s="22" t="s">
        <v>62</v>
      </c>
      <c r="H35" s="23">
        <v>46698</v>
      </c>
      <c r="I35" s="23">
        <v>0</v>
      </c>
      <c r="J35" s="23">
        <v>46698</v>
      </c>
      <c r="K35" s="23">
        <v>40000</v>
      </c>
      <c r="L35" s="23">
        <v>40000</v>
      </c>
      <c r="M35" s="23">
        <v>35721.11</v>
      </c>
      <c r="N35" s="23">
        <v>35721.11</v>
      </c>
    </row>
    <row r="36" spans="1:14" x14ac:dyDescent="0.2">
      <c r="A36" s="21">
        <v>9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1</v>
      </c>
      <c r="E36" s="3" t="str">
        <f t="shared" si="1"/>
        <v>12</v>
      </c>
      <c r="F36" s="20" t="s">
        <v>63</v>
      </c>
      <c r="G36" s="22" t="s">
        <v>64</v>
      </c>
      <c r="H36" s="23">
        <v>9235</v>
      </c>
      <c r="I36" s="23">
        <v>0</v>
      </c>
      <c r="J36" s="23">
        <v>9235</v>
      </c>
      <c r="K36" s="23">
        <v>12500</v>
      </c>
      <c r="L36" s="23">
        <v>12500</v>
      </c>
      <c r="M36" s="23">
        <v>12233.01</v>
      </c>
      <c r="N36" s="23">
        <v>12233.01</v>
      </c>
    </row>
    <row r="37" spans="1:14" x14ac:dyDescent="0.2">
      <c r="A37" s="21">
        <v>9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1</v>
      </c>
      <c r="E37" s="3" t="str">
        <f t="shared" si="1"/>
        <v>12</v>
      </c>
      <c r="F37" s="20" t="s">
        <v>67</v>
      </c>
      <c r="G37" s="22" t="s">
        <v>68</v>
      </c>
      <c r="H37" s="23">
        <v>217237</v>
      </c>
      <c r="I37" s="23">
        <v>-8400</v>
      </c>
      <c r="J37" s="23">
        <v>208837</v>
      </c>
      <c r="K37" s="23">
        <v>148500</v>
      </c>
      <c r="L37" s="23">
        <v>148500</v>
      </c>
      <c r="M37" s="23">
        <v>144935.41</v>
      </c>
      <c r="N37" s="23">
        <v>144935.41</v>
      </c>
    </row>
    <row r="38" spans="1:14" x14ac:dyDescent="0.2">
      <c r="A38" s="21">
        <v>9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 t="s">
        <v>151</v>
      </c>
      <c r="G38" s="22" t="s">
        <v>152</v>
      </c>
      <c r="H38" s="23">
        <v>0</v>
      </c>
      <c r="I38" s="23">
        <v>0</v>
      </c>
      <c r="J38" s="23">
        <v>0</v>
      </c>
      <c r="K38" s="23">
        <v>21725.88</v>
      </c>
      <c r="L38" s="23">
        <v>21725.88</v>
      </c>
      <c r="M38" s="23">
        <v>19842.66</v>
      </c>
      <c r="N38" s="23">
        <v>19842.66</v>
      </c>
    </row>
    <row r="39" spans="1:14" x14ac:dyDescent="0.2">
      <c r="A39" s="21">
        <v>9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 t="s">
        <v>113</v>
      </c>
      <c r="G39" s="22" t="s">
        <v>114</v>
      </c>
      <c r="H39" s="23">
        <v>10000</v>
      </c>
      <c r="I39" s="23">
        <v>0</v>
      </c>
      <c r="J39" s="23">
        <v>10000</v>
      </c>
      <c r="K39" s="23">
        <v>0</v>
      </c>
      <c r="L39" s="23">
        <v>0</v>
      </c>
      <c r="M39" s="23">
        <v>0</v>
      </c>
      <c r="N39" s="23">
        <v>0</v>
      </c>
    </row>
    <row r="40" spans="1:14" x14ac:dyDescent="0.2">
      <c r="A40" s="21">
        <v>9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8</v>
      </c>
      <c r="E40" s="3" t="str">
        <f t="shared" si="1"/>
        <v>83</v>
      </c>
      <c r="F40" s="20" t="s">
        <v>176</v>
      </c>
      <c r="G40" s="22" t="s">
        <v>177</v>
      </c>
      <c r="H40" s="23">
        <v>10000</v>
      </c>
      <c r="I40" s="23">
        <v>0</v>
      </c>
      <c r="J40" s="23">
        <v>10000</v>
      </c>
      <c r="K40" s="23">
        <v>0</v>
      </c>
      <c r="L40" s="23">
        <v>0</v>
      </c>
      <c r="M40" s="23">
        <v>0</v>
      </c>
      <c r="N40" s="23">
        <v>0</v>
      </c>
    </row>
    <row r="41" spans="1:14" x14ac:dyDescent="0.2">
      <c r="A41" s="21">
        <v>9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 t="s">
        <v>115</v>
      </c>
      <c r="G41" s="22" t="s">
        <v>116</v>
      </c>
      <c r="H41" s="23">
        <v>30000</v>
      </c>
      <c r="I41" s="23">
        <v>0</v>
      </c>
      <c r="J41" s="23">
        <v>30000</v>
      </c>
      <c r="K41" s="23">
        <v>32154.37</v>
      </c>
      <c r="L41" s="23">
        <v>32154.37</v>
      </c>
      <c r="M41" s="23">
        <v>11528.2</v>
      </c>
      <c r="N41" s="23">
        <v>11528.2</v>
      </c>
    </row>
    <row r="42" spans="1:14" x14ac:dyDescent="0.2">
      <c r="A42" s="21">
        <v>9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 t="s">
        <v>137</v>
      </c>
      <c r="G42" s="22" t="s">
        <v>138</v>
      </c>
      <c r="H42" s="23">
        <v>1000</v>
      </c>
      <c r="I42" s="23">
        <v>0</v>
      </c>
      <c r="J42" s="23">
        <v>1000</v>
      </c>
      <c r="K42" s="23">
        <v>2611</v>
      </c>
      <c r="L42" s="23">
        <v>2611</v>
      </c>
      <c r="M42" s="23">
        <v>2359.5</v>
      </c>
      <c r="N42" s="23">
        <v>1401</v>
      </c>
    </row>
    <row r="43" spans="1:14" x14ac:dyDescent="0.2">
      <c r="A43" s="21">
        <v>9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 t="s">
        <v>139</v>
      </c>
      <c r="G43" s="22" t="s">
        <v>140</v>
      </c>
      <c r="H43" s="23">
        <v>311000</v>
      </c>
      <c r="I43" s="23">
        <v>0</v>
      </c>
      <c r="J43" s="23">
        <v>311000</v>
      </c>
      <c r="K43" s="23">
        <v>394349.02</v>
      </c>
      <c r="L43" s="23">
        <v>394349.02</v>
      </c>
      <c r="M43" s="23">
        <v>370884.77</v>
      </c>
      <c r="N43" s="23">
        <v>363156.63</v>
      </c>
    </row>
    <row r="44" spans="1:14" x14ac:dyDescent="0.2">
      <c r="A44" s="21">
        <v>9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6</v>
      </c>
      <c r="E44" s="3" t="str">
        <f t="shared" si="1"/>
        <v>62</v>
      </c>
      <c r="F44" s="20" t="s">
        <v>163</v>
      </c>
      <c r="G44" s="22" t="s">
        <v>164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</row>
    <row r="45" spans="1:14" x14ac:dyDescent="0.2">
      <c r="A45" s="21">
        <v>9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21</v>
      </c>
      <c r="F45" s="20" t="s">
        <v>101</v>
      </c>
      <c r="G45" s="22" t="s">
        <v>102</v>
      </c>
      <c r="H45" s="23">
        <v>5000</v>
      </c>
      <c r="I45" s="23">
        <v>-5000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</row>
    <row r="46" spans="1:14" x14ac:dyDescent="0.2">
      <c r="A46" s="21">
        <v>9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1</v>
      </c>
      <c r="E46" s="3" t="str">
        <f t="shared" si="1"/>
        <v>12</v>
      </c>
      <c r="F46" s="20" t="s">
        <v>55</v>
      </c>
      <c r="G46" s="22" t="s">
        <v>56</v>
      </c>
      <c r="H46" s="23">
        <v>69670</v>
      </c>
      <c r="I46" s="23">
        <v>0</v>
      </c>
      <c r="J46" s="23">
        <v>69670</v>
      </c>
      <c r="K46" s="23">
        <v>54000</v>
      </c>
      <c r="L46" s="23">
        <v>54000</v>
      </c>
      <c r="M46" s="23">
        <v>49901.7</v>
      </c>
      <c r="N46" s="23">
        <v>49901.7</v>
      </c>
    </row>
    <row r="47" spans="1:14" x14ac:dyDescent="0.2">
      <c r="A47" s="21">
        <v>9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6</v>
      </c>
      <c r="E47" s="3" t="str">
        <f t="shared" si="1"/>
        <v>62</v>
      </c>
      <c r="F47" s="20" t="s">
        <v>159</v>
      </c>
      <c r="G47" s="22" t="s">
        <v>160</v>
      </c>
      <c r="H47" s="23">
        <v>500</v>
      </c>
      <c r="I47" s="23">
        <v>0</v>
      </c>
      <c r="J47" s="23">
        <v>500</v>
      </c>
      <c r="K47" s="23">
        <v>0</v>
      </c>
      <c r="L47" s="23">
        <v>0</v>
      </c>
      <c r="M47" s="23">
        <v>0</v>
      </c>
      <c r="N47" s="23">
        <v>0</v>
      </c>
    </row>
    <row r="48" spans="1:14" x14ac:dyDescent="0.2">
      <c r="A48" s="21">
        <v>9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21</v>
      </c>
      <c r="F48" s="20" t="s">
        <v>103</v>
      </c>
      <c r="G48" s="22" t="s">
        <v>104</v>
      </c>
      <c r="H48" s="23">
        <v>5000</v>
      </c>
      <c r="I48" s="23">
        <v>0</v>
      </c>
      <c r="J48" s="23">
        <v>5000</v>
      </c>
      <c r="K48" s="23">
        <v>22349.96</v>
      </c>
      <c r="L48" s="23">
        <v>22349.96</v>
      </c>
      <c r="M48" s="23">
        <v>20992.33</v>
      </c>
      <c r="N48" s="23">
        <v>14715.98</v>
      </c>
    </row>
    <row r="49" spans="1:14" x14ac:dyDescent="0.2">
      <c r="A49" s="21">
        <v>9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1</v>
      </c>
      <c r="E49" s="3" t="str">
        <f t="shared" si="1"/>
        <v>13</v>
      </c>
      <c r="F49" s="20" t="s">
        <v>71</v>
      </c>
      <c r="G49" s="22" t="s">
        <v>72</v>
      </c>
      <c r="H49" s="23">
        <v>241238</v>
      </c>
      <c r="I49" s="23">
        <v>0</v>
      </c>
      <c r="J49" s="23">
        <v>241238</v>
      </c>
      <c r="K49" s="23">
        <v>250000</v>
      </c>
      <c r="L49" s="23">
        <v>250000</v>
      </c>
      <c r="M49" s="23">
        <v>239467.99</v>
      </c>
      <c r="N49" s="23">
        <v>239467.99</v>
      </c>
    </row>
    <row r="50" spans="1:14" x14ac:dyDescent="0.2">
      <c r="A50" s="21">
        <v>9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1</v>
      </c>
      <c r="E50" s="3" t="str">
        <f t="shared" si="1"/>
        <v>16</v>
      </c>
      <c r="F50" s="20" t="s">
        <v>81</v>
      </c>
      <c r="G50" s="22" t="s">
        <v>82</v>
      </c>
      <c r="H50" s="23">
        <v>790518</v>
      </c>
      <c r="I50" s="23">
        <v>-32200</v>
      </c>
      <c r="J50" s="23">
        <v>758318</v>
      </c>
      <c r="K50" s="23">
        <v>633660.39</v>
      </c>
      <c r="L50" s="23">
        <v>633660.39</v>
      </c>
      <c r="M50" s="23">
        <v>633660.39</v>
      </c>
      <c r="N50" s="23">
        <v>633660.39</v>
      </c>
    </row>
    <row r="51" spans="1:14" x14ac:dyDescent="0.2">
      <c r="A51" s="21">
        <v>9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6</v>
      </c>
      <c r="E51" s="3" t="str">
        <f t="shared" si="1"/>
        <v>64</v>
      </c>
      <c r="F51" s="20" t="s">
        <v>170</v>
      </c>
      <c r="G51" s="22" t="s">
        <v>171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2">
      <c r="A52" s="21">
        <v>9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8</v>
      </c>
      <c r="E52" s="3" t="str">
        <f t="shared" si="1"/>
        <v>83</v>
      </c>
      <c r="F52" s="20" t="s">
        <v>174</v>
      </c>
      <c r="G52" s="22" t="s">
        <v>175</v>
      </c>
      <c r="H52" s="23">
        <v>1500</v>
      </c>
      <c r="I52" s="23">
        <v>0</v>
      </c>
      <c r="J52" s="23">
        <v>1500</v>
      </c>
      <c r="K52" s="23">
        <v>0</v>
      </c>
      <c r="L52" s="23">
        <v>0</v>
      </c>
      <c r="M52" s="23">
        <v>0</v>
      </c>
      <c r="N52" s="23">
        <v>0</v>
      </c>
    </row>
    <row r="53" spans="1:14" x14ac:dyDescent="0.2">
      <c r="A53" s="21">
        <v>9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2</v>
      </c>
      <c r="E53" s="3" t="str">
        <f t="shared" si="1"/>
        <v>22</v>
      </c>
      <c r="F53" s="20" t="s">
        <v>127</v>
      </c>
      <c r="G53" s="22" t="s">
        <v>128</v>
      </c>
      <c r="H53" s="23">
        <v>155000</v>
      </c>
      <c r="I53" s="23">
        <v>-75000</v>
      </c>
      <c r="J53" s="23">
        <v>80000</v>
      </c>
      <c r="K53" s="23">
        <v>4304.75</v>
      </c>
      <c r="L53" s="23">
        <v>4304.75</v>
      </c>
      <c r="M53" s="23">
        <v>2623.7</v>
      </c>
      <c r="N53" s="23">
        <v>2208.79</v>
      </c>
    </row>
    <row r="54" spans="1:14" x14ac:dyDescent="0.2">
      <c r="A54" s="21">
        <v>9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2</v>
      </c>
      <c r="E54" s="3" t="str">
        <f t="shared" si="1"/>
        <v>20</v>
      </c>
      <c r="F54" s="20" t="s">
        <v>89</v>
      </c>
      <c r="G54" s="22" t="s">
        <v>90</v>
      </c>
      <c r="H54" s="23">
        <v>5000</v>
      </c>
      <c r="I54" s="23">
        <v>0</v>
      </c>
      <c r="J54" s="23">
        <v>5000</v>
      </c>
      <c r="K54" s="23">
        <v>10417.5</v>
      </c>
      <c r="L54" s="23">
        <v>10417.5</v>
      </c>
      <c r="M54" s="23">
        <v>7710.9</v>
      </c>
      <c r="N54" s="23">
        <v>7710.9</v>
      </c>
    </row>
    <row r="55" spans="1:14" x14ac:dyDescent="0.2">
      <c r="A55" s="21">
        <v>9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2</v>
      </c>
      <c r="E55" s="3" t="str">
        <f t="shared" si="1"/>
        <v>22</v>
      </c>
      <c r="F55" s="20" t="s">
        <v>143</v>
      </c>
      <c r="G55" s="22" t="s">
        <v>144</v>
      </c>
      <c r="H55" s="23">
        <v>2500</v>
      </c>
      <c r="I55" s="23">
        <v>0</v>
      </c>
      <c r="J55" s="23">
        <v>2500</v>
      </c>
      <c r="K55" s="23">
        <v>31874.22</v>
      </c>
      <c r="L55" s="23">
        <v>31874.22</v>
      </c>
      <c r="M55" s="23">
        <v>31874.22</v>
      </c>
      <c r="N55" s="23">
        <v>31874.22</v>
      </c>
    </row>
    <row r="56" spans="1:14" x14ac:dyDescent="0.2">
      <c r="A56" s="21">
        <v>9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1</v>
      </c>
      <c r="E56" s="3" t="str">
        <f t="shared" si="1"/>
        <v>15</v>
      </c>
      <c r="F56" s="20" t="s">
        <v>79</v>
      </c>
      <c r="G56" s="22" t="s">
        <v>80</v>
      </c>
      <c r="H56" s="23">
        <v>0</v>
      </c>
      <c r="I56" s="23">
        <v>8900</v>
      </c>
      <c r="J56" s="23">
        <v>8900</v>
      </c>
      <c r="K56" s="23">
        <v>8900</v>
      </c>
      <c r="L56" s="23">
        <v>8900</v>
      </c>
      <c r="M56" s="23">
        <v>8865.75</v>
      </c>
      <c r="N56" s="23">
        <v>8865.75</v>
      </c>
    </row>
    <row r="57" spans="1:14" x14ac:dyDescent="0.2">
      <c r="A57" s="21">
        <v>9</v>
      </c>
      <c r="B57" s="21">
        <v>3302</v>
      </c>
      <c r="C57" s="2" t="str">
        <f>VLOOKUP(B57,Hoja2!B:C,2,FALSE)</f>
        <v>ADMINISTRACION GENERAL DE CULTURA</v>
      </c>
      <c r="D57" s="3" t="str">
        <f t="shared" si="0"/>
        <v>1</v>
      </c>
      <c r="E57" s="3" t="str">
        <f t="shared" si="1"/>
        <v>16</v>
      </c>
      <c r="F57" s="20" t="s">
        <v>85</v>
      </c>
      <c r="G57" s="22" t="s">
        <v>86</v>
      </c>
      <c r="H57" s="23">
        <v>13000</v>
      </c>
      <c r="I57" s="23">
        <v>0</v>
      </c>
      <c r="J57" s="23">
        <v>13000</v>
      </c>
      <c r="K57" s="23">
        <v>13000</v>
      </c>
      <c r="L57" s="23">
        <v>13000</v>
      </c>
      <c r="M57" s="23">
        <v>5467.49</v>
      </c>
      <c r="N57" s="23">
        <v>5467.49</v>
      </c>
    </row>
    <row r="58" spans="1:14" x14ac:dyDescent="0.2">
      <c r="A58" s="21">
        <v>9</v>
      </c>
      <c r="B58" s="21">
        <v>3302</v>
      </c>
      <c r="C58" s="2" t="str">
        <f>VLOOKUP(B58,Hoja2!B:C,2,FALSE)</f>
        <v>ADMINISTRACION GENERAL DE CULTURA</v>
      </c>
      <c r="D58" s="3" t="str">
        <f t="shared" si="0"/>
        <v>2</v>
      </c>
      <c r="E58" s="3" t="str">
        <f t="shared" si="1"/>
        <v>21</v>
      </c>
      <c r="F58" s="20" t="s">
        <v>99</v>
      </c>
      <c r="G58" s="22" t="s">
        <v>100</v>
      </c>
      <c r="H58" s="23">
        <v>500</v>
      </c>
      <c r="I58" s="23">
        <v>0</v>
      </c>
      <c r="J58" s="23">
        <v>500</v>
      </c>
      <c r="K58" s="23">
        <v>562.66</v>
      </c>
      <c r="L58" s="23">
        <v>562.66</v>
      </c>
      <c r="M58" s="23">
        <v>528.49</v>
      </c>
      <c r="N58" s="23">
        <v>528.49</v>
      </c>
    </row>
    <row r="59" spans="1:14" x14ac:dyDescent="0.2">
      <c r="A59" s="21">
        <v>9</v>
      </c>
      <c r="B59" s="21">
        <v>3302</v>
      </c>
      <c r="C59" s="2" t="str">
        <f>VLOOKUP(B59,Hoja2!B:C,2,FALSE)</f>
        <v>ADMINISTRACION GENERAL DE CULTURA</v>
      </c>
      <c r="D59" s="3" t="str">
        <f t="shared" si="0"/>
        <v>2</v>
      </c>
      <c r="E59" s="3" t="str">
        <f t="shared" si="1"/>
        <v>22</v>
      </c>
      <c r="F59" s="20" t="s">
        <v>141</v>
      </c>
      <c r="G59" s="22" t="s">
        <v>142</v>
      </c>
      <c r="H59" s="23">
        <v>1000</v>
      </c>
      <c r="I59" s="23">
        <v>0</v>
      </c>
      <c r="J59" s="23">
        <v>1000</v>
      </c>
      <c r="K59" s="23">
        <v>360.61</v>
      </c>
      <c r="L59" s="23">
        <v>360.61</v>
      </c>
      <c r="M59" s="23">
        <v>360.61</v>
      </c>
      <c r="N59" s="23">
        <v>360.61</v>
      </c>
    </row>
    <row r="60" spans="1:14" x14ac:dyDescent="0.2">
      <c r="A60" s="21">
        <v>9</v>
      </c>
      <c r="B60" s="21">
        <v>3302</v>
      </c>
      <c r="C60" s="2" t="str">
        <f>VLOOKUP(B60,Hoja2!B:C,2,FALSE)</f>
        <v>ADMINISTRACION GENERAL DE CULTURA</v>
      </c>
      <c r="D60" s="3" t="str">
        <f t="shared" si="0"/>
        <v>1</v>
      </c>
      <c r="E60" s="3" t="str">
        <f t="shared" si="1"/>
        <v>16</v>
      </c>
      <c r="F60" s="20" t="s">
        <v>83</v>
      </c>
      <c r="G60" s="22" t="s">
        <v>84</v>
      </c>
      <c r="H60" s="23">
        <v>3000</v>
      </c>
      <c r="I60" s="23">
        <v>0</v>
      </c>
      <c r="J60" s="23">
        <v>3000</v>
      </c>
      <c r="K60" s="23">
        <v>0</v>
      </c>
      <c r="L60" s="23">
        <v>0</v>
      </c>
      <c r="M60" s="23">
        <v>0</v>
      </c>
      <c r="N60" s="23">
        <v>0</v>
      </c>
    </row>
    <row r="61" spans="1:14" x14ac:dyDescent="0.2">
      <c r="A61" s="21">
        <v>9</v>
      </c>
      <c r="B61" s="21">
        <v>3302</v>
      </c>
      <c r="C61" s="2" t="str">
        <f>VLOOKUP(B61,Hoja2!B:C,2,FALSE)</f>
        <v>ADMINISTRACION GENERAL DE CULTURA</v>
      </c>
      <c r="D61" s="3" t="str">
        <f t="shared" si="0"/>
        <v>2</v>
      </c>
      <c r="E61" s="3" t="str">
        <f t="shared" si="1"/>
        <v>22</v>
      </c>
      <c r="F61" s="20" t="s">
        <v>117</v>
      </c>
      <c r="G61" s="22" t="s">
        <v>118</v>
      </c>
      <c r="H61" s="23">
        <v>4500</v>
      </c>
      <c r="I61" s="23">
        <v>0</v>
      </c>
      <c r="J61" s="23">
        <v>4500</v>
      </c>
      <c r="K61" s="23">
        <v>2399.5500000000002</v>
      </c>
      <c r="L61" s="23">
        <v>2399.5500000000002</v>
      </c>
      <c r="M61" s="23">
        <v>2265.46</v>
      </c>
      <c r="N61" s="23">
        <v>2265.46</v>
      </c>
    </row>
    <row r="62" spans="1:14" x14ac:dyDescent="0.2">
      <c r="A62" s="21">
        <v>9</v>
      </c>
      <c r="B62" s="21">
        <v>3302</v>
      </c>
      <c r="C62" s="2" t="str">
        <f>VLOOKUP(B62,Hoja2!B:C,2,FALSE)</f>
        <v>ADMINISTRACION GENERAL DE CULTURA</v>
      </c>
      <c r="D62" s="3" t="str">
        <f t="shared" si="0"/>
        <v>2</v>
      </c>
      <c r="E62" s="3" t="str">
        <f t="shared" si="1"/>
        <v>23</v>
      </c>
      <c r="F62" s="20" t="s">
        <v>155</v>
      </c>
      <c r="G62" s="22" t="s">
        <v>156</v>
      </c>
      <c r="H62" s="23">
        <v>1000</v>
      </c>
      <c r="I62" s="23">
        <v>300</v>
      </c>
      <c r="J62" s="23">
        <v>1300</v>
      </c>
      <c r="K62" s="23">
        <v>1538.85</v>
      </c>
      <c r="L62" s="23">
        <v>1538.85</v>
      </c>
      <c r="M62" s="23">
        <v>1538.85</v>
      </c>
      <c r="N62" s="23">
        <v>1538.85</v>
      </c>
    </row>
    <row r="63" spans="1:14" x14ac:dyDescent="0.2">
      <c r="A63" s="21">
        <v>9</v>
      </c>
      <c r="B63" s="21">
        <v>3302</v>
      </c>
      <c r="C63" s="2" t="str">
        <f>VLOOKUP(B63,Hoja2!B:C,2,FALSE)</f>
        <v>ADMINISTRACION GENERAL DE CULTURA</v>
      </c>
      <c r="D63" s="3" t="str">
        <f t="shared" si="0"/>
        <v>2</v>
      </c>
      <c r="E63" s="3" t="str">
        <f t="shared" si="1"/>
        <v>20</v>
      </c>
      <c r="F63" s="20" t="s">
        <v>93</v>
      </c>
      <c r="G63" s="22" t="s">
        <v>94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</row>
    <row r="64" spans="1:14" x14ac:dyDescent="0.2">
      <c r="A64" s="21">
        <v>9</v>
      </c>
      <c r="B64" s="21">
        <v>3302</v>
      </c>
      <c r="C64" s="2" t="str">
        <f>VLOOKUP(B64,Hoja2!B:C,2,FALSE)</f>
        <v>ADMINISTRACION GENERAL DE CULTURA</v>
      </c>
      <c r="D64" s="3" t="str">
        <f t="shared" si="0"/>
        <v>6</v>
      </c>
      <c r="E64" s="3" t="str">
        <f t="shared" si="1"/>
        <v>62</v>
      </c>
      <c r="F64" s="20" t="s">
        <v>162</v>
      </c>
      <c r="G64" s="22" t="s">
        <v>104</v>
      </c>
      <c r="H64" s="23">
        <v>500</v>
      </c>
      <c r="I64" s="23">
        <v>0</v>
      </c>
      <c r="J64" s="23">
        <v>500</v>
      </c>
      <c r="K64" s="23">
        <v>0</v>
      </c>
      <c r="L64" s="23">
        <v>0</v>
      </c>
      <c r="M64" s="23">
        <v>0</v>
      </c>
      <c r="N64" s="23">
        <v>0</v>
      </c>
    </row>
    <row r="65" spans="1:14" x14ac:dyDescent="0.2">
      <c r="A65" s="21">
        <v>9</v>
      </c>
      <c r="B65" s="21">
        <v>3302</v>
      </c>
      <c r="C65" s="2" t="str">
        <f>VLOOKUP(B65,Hoja2!B:C,2,FALSE)</f>
        <v>ADMINISTRACION GENERAL DE CULTURA</v>
      </c>
      <c r="D65" s="3" t="str">
        <f t="shared" ref="D65:D128" si="2">LEFT(F65,1)</f>
        <v>2</v>
      </c>
      <c r="E65" s="3" t="str">
        <f t="shared" ref="E65:E128" si="3">LEFT(F65,2)</f>
        <v>22</v>
      </c>
      <c r="F65" s="20" t="s">
        <v>145</v>
      </c>
      <c r="G65" s="22" t="s">
        <v>146</v>
      </c>
      <c r="H65" s="23">
        <v>15000</v>
      </c>
      <c r="I65" s="23">
        <v>0</v>
      </c>
      <c r="J65" s="23">
        <v>15000</v>
      </c>
      <c r="K65" s="23">
        <v>19194.02</v>
      </c>
      <c r="L65" s="23">
        <v>19194.02</v>
      </c>
      <c r="M65" s="23">
        <v>19088.310000000001</v>
      </c>
      <c r="N65" s="23">
        <v>19088.310000000001</v>
      </c>
    </row>
    <row r="66" spans="1:14" x14ac:dyDescent="0.2">
      <c r="A66" s="21">
        <v>9</v>
      </c>
      <c r="B66" s="21">
        <v>3302</v>
      </c>
      <c r="C66" s="2" t="str">
        <f>VLOOKUP(B66,Hoja2!B:C,2,FALSE)</f>
        <v>ADMINISTRACION GENERAL DE CULTURA</v>
      </c>
      <c r="D66" s="3" t="str">
        <f t="shared" si="2"/>
        <v>6</v>
      </c>
      <c r="E66" s="3" t="str">
        <f t="shared" si="3"/>
        <v>64</v>
      </c>
      <c r="F66" s="20" t="s">
        <v>172</v>
      </c>
      <c r="G66" s="22" t="s">
        <v>173</v>
      </c>
      <c r="H66" s="23">
        <v>250</v>
      </c>
      <c r="I66" s="23">
        <v>40000</v>
      </c>
      <c r="J66" s="23">
        <v>40250</v>
      </c>
      <c r="K66" s="23">
        <v>0</v>
      </c>
      <c r="L66" s="23">
        <v>0</v>
      </c>
      <c r="M66" s="23">
        <v>0</v>
      </c>
      <c r="N66" s="23">
        <v>0</v>
      </c>
    </row>
    <row r="67" spans="1:14" x14ac:dyDescent="0.2">
      <c r="A67" s="21">
        <v>9</v>
      </c>
      <c r="B67" s="21">
        <v>3330</v>
      </c>
      <c r="C67" s="2" t="str">
        <f>VLOOKUP(B67,Hoja2!B:C,2,FALSE)</f>
        <v>TEATRO CALDERON</v>
      </c>
      <c r="D67" s="3" t="str">
        <f t="shared" si="2"/>
        <v>1</v>
      </c>
      <c r="E67" s="3" t="str">
        <f t="shared" si="3"/>
        <v>13</v>
      </c>
      <c r="F67" s="20" t="s">
        <v>73</v>
      </c>
      <c r="G67" s="22" t="s">
        <v>74</v>
      </c>
      <c r="H67" s="23">
        <v>151746</v>
      </c>
      <c r="I67" s="23">
        <v>0</v>
      </c>
      <c r="J67" s="23">
        <v>151746</v>
      </c>
      <c r="K67" s="23">
        <v>159000</v>
      </c>
      <c r="L67" s="23">
        <v>159000</v>
      </c>
      <c r="M67" s="23">
        <v>156697.79</v>
      </c>
      <c r="N67" s="23">
        <v>156697.79</v>
      </c>
    </row>
    <row r="68" spans="1:14" x14ac:dyDescent="0.2">
      <c r="A68" s="21">
        <v>9</v>
      </c>
      <c r="B68" s="21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21</v>
      </c>
      <c r="F68" s="20" t="s">
        <v>95</v>
      </c>
      <c r="G68" s="22" t="s">
        <v>96</v>
      </c>
      <c r="H68" s="23">
        <v>68800</v>
      </c>
      <c r="I68" s="23">
        <v>-5000</v>
      </c>
      <c r="J68" s="23">
        <v>63800</v>
      </c>
      <c r="K68" s="23">
        <v>50255.34</v>
      </c>
      <c r="L68" s="23">
        <v>50255.34</v>
      </c>
      <c r="M68" s="23">
        <v>5296.08</v>
      </c>
      <c r="N68" s="23">
        <v>1716.11</v>
      </c>
    </row>
    <row r="69" spans="1:14" x14ac:dyDescent="0.2">
      <c r="A69" s="21">
        <v>9</v>
      </c>
      <c r="B69" s="21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20</v>
      </c>
      <c r="F69" s="20" t="s">
        <v>87</v>
      </c>
      <c r="G69" s="22" t="s">
        <v>88</v>
      </c>
      <c r="H69" s="23">
        <v>0</v>
      </c>
      <c r="I69" s="23">
        <v>0</v>
      </c>
      <c r="J69" s="23">
        <v>0</v>
      </c>
      <c r="K69" s="23">
        <v>726</v>
      </c>
      <c r="L69" s="23">
        <v>726</v>
      </c>
      <c r="M69" s="23">
        <v>681.9</v>
      </c>
      <c r="N69" s="23">
        <v>681.9</v>
      </c>
    </row>
    <row r="70" spans="1:14" x14ac:dyDescent="0.2">
      <c r="A70" s="21">
        <v>9</v>
      </c>
      <c r="B70" s="21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20" t="s">
        <v>125</v>
      </c>
      <c r="G70" s="22" t="s">
        <v>126</v>
      </c>
      <c r="H70" s="23">
        <v>5000</v>
      </c>
      <c r="I70" s="23">
        <v>0</v>
      </c>
      <c r="J70" s="23">
        <v>5000</v>
      </c>
      <c r="K70" s="23">
        <v>625.28</v>
      </c>
      <c r="L70" s="23">
        <v>625.28</v>
      </c>
      <c r="M70" s="23">
        <v>587.12</v>
      </c>
      <c r="N70" s="23">
        <v>587.12</v>
      </c>
    </row>
    <row r="71" spans="1:14" x14ac:dyDescent="0.2">
      <c r="A71" s="21">
        <v>9</v>
      </c>
      <c r="B71" s="21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20" t="s">
        <v>109</v>
      </c>
      <c r="G71" s="22" t="s">
        <v>110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</row>
    <row r="72" spans="1:14" x14ac:dyDescent="0.2">
      <c r="A72" s="21">
        <v>9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20</v>
      </c>
      <c r="F72" s="20" t="s">
        <v>89</v>
      </c>
      <c r="G72" s="22" t="s">
        <v>90</v>
      </c>
      <c r="H72" s="23">
        <v>26000</v>
      </c>
      <c r="I72" s="23">
        <v>0</v>
      </c>
      <c r="J72" s="23">
        <v>26000</v>
      </c>
      <c r="K72" s="23">
        <v>15522.52</v>
      </c>
      <c r="L72" s="23">
        <v>15522.52</v>
      </c>
      <c r="M72" s="23">
        <v>13837.42</v>
      </c>
      <c r="N72" s="23">
        <v>13837.42</v>
      </c>
    </row>
    <row r="73" spans="1:14" x14ac:dyDescent="0.2">
      <c r="A73" s="21">
        <v>9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20" t="s">
        <v>182</v>
      </c>
      <c r="G73" s="22" t="s">
        <v>183</v>
      </c>
      <c r="H73" s="23">
        <v>1307500</v>
      </c>
      <c r="I73" s="23">
        <v>453810.16</v>
      </c>
      <c r="J73" s="23">
        <v>1761310.16</v>
      </c>
      <c r="K73" s="23">
        <v>1766655.27</v>
      </c>
      <c r="L73" s="23">
        <v>1766655.27</v>
      </c>
      <c r="M73" s="23">
        <v>1752716.67</v>
      </c>
      <c r="N73" s="23">
        <v>1727102.87</v>
      </c>
    </row>
    <row r="74" spans="1:14" x14ac:dyDescent="0.2">
      <c r="A74" s="21">
        <v>9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20" t="s">
        <v>147</v>
      </c>
      <c r="G74" s="22" t="s">
        <v>148</v>
      </c>
      <c r="H74" s="23">
        <v>120000</v>
      </c>
      <c r="I74" s="23">
        <v>0</v>
      </c>
      <c r="J74" s="23">
        <v>120000</v>
      </c>
      <c r="K74" s="23">
        <v>114507.72</v>
      </c>
      <c r="L74" s="23">
        <v>114507.72</v>
      </c>
      <c r="M74" s="23">
        <v>106912.53</v>
      </c>
      <c r="N74" s="23">
        <v>98385.49</v>
      </c>
    </row>
    <row r="75" spans="1:14" x14ac:dyDescent="0.2">
      <c r="A75" s="21">
        <v>9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0" t="s">
        <v>151</v>
      </c>
      <c r="G75" s="22" t="s">
        <v>152</v>
      </c>
      <c r="H75" s="23">
        <v>1000</v>
      </c>
      <c r="I75" s="23">
        <v>0</v>
      </c>
      <c r="J75" s="23">
        <v>1000</v>
      </c>
      <c r="K75" s="23">
        <v>546.88</v>
      </c>
      <c r="L75" s="23">
        <v>546.88</v>
      </c>
      <c r="M75" s="23">
        <v>513.66</v>
      </c>
      <c r="N75" s="23">
        <v>513.66</v>
      </c>
    </row>
    <row r="76" spans="1:14" x14ac:dyDescent="0.2">
      <c r="A76" s="21">
        <v>9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23</v>
      </c>
      <c r="F76" s="20" t="s">
        <v>155</v>
      </c>
      <c r="G76" s="22" t="s">
        <v>156</v>
      </c>
      <c r="H76" s="23">
        <v>300</v>
      </c>
      <c r="I76" s="23">
        <v>1200</v>
      </c>
      <c r="J76" s="23">
        <v>1500</v>
      </c>
      <c r="K76" s="23">
        <v>969.54</v>
      </c>
      <c r="L76" s="23">
        <v>969.54</v>
      </c>
      <c r="M76" s="23">
        <v>969.54</v>
      </c>
      <c r="N76" s="23">
        <v>969.54</v>
      </c>
    </row>
    <row r="77" spans="1:14" x14ac:dyDescent="0.2">
      <c r="A77" s="21">
        <v>9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 t="s">
        <v>184</v>
      </c>
      <c r="G77" s="22" t="s">
        <v>185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</row>
    <row r="78" spans="1:14" x14ac:dyDescent="0.2">
      <c r="A78" s="21">
        <v>9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 t="s">
        <v>145</v>
      </c>
      <c r="G78" s="22" t="s">
        <v>146</v>
      </c>
      <c r="H78" s="23">
        <v>90000</v>
      </c>
      <c r="I78" s="23">
        <v>59000</v>
      </c>
      <c r="J78" s="23">
        <v>149000</v>
      </c>
      <c r="K78" s="23">
        <v>195823.76</v>
      </c>
      <c r="L78" s="23">
        <v>195823.76</v>
      </c>
      <c r="M78" s="23">
        <v>193135.82</v>
      </c>
      <c r="N78" s="23">
        <v>178956</v>
      </c>
    </row>
    <row r="79" spans="1:14" x14ac:dyDescent="0.2">
      <c r="A79" s="21">
        <v>9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 t="s">
        <v>141</v>
      </c>
      <c r="G79" s="22" t="s">
        <v>142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</row>
    <row r="80" spans="1:14" x14ac:dyDescent="0.2">
      <c r="A80" s="21">
        <v>9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 t="s">
        <v>105</v>
      </c>
      <c r="G80" s="22" t="s">
        <v>106</v>
      </c>
      <c r="H80" s="23">
        <v>6000</v>
      </c>
      <c r="I80" s="23">
        <v>0</v>
      </c>
      <c r="J80" s="23">
        <v>6000</v>
      </c>
      <c r="K80" s="23">
        <v>5687</v>
      </c>
      <c r="L80" s="23">
        <v>5687</v>
      </c>
      <c r="M80" s="23">
        <v>3571.25</v>
      </c>
      <c r="N80" s="23">
        <v>2762.33</v>
      </c>
    </row>
    <row r="81" spans="1:14" x14ac:dyDescent="0.2">
      <c r="A81" s="21">
        <v>9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 t="s">
        <v>115</v>
      </c>
      <c r="G81" s="22" t="s">
        <v>116</v>
      </c>
      <c r="H81" s="23">
        <v>35000</v>
      </c>
      <c r="I81" s="23">
        <v>12000</v>
      </c>
      <c r="J81" s="23">
        <v>47000</v>
      </c>
      <c r="K81" s="23">
        <v>41320</v>
      </c>
      <c r="L81" s="23">
        <v>41320</v>
      </c>
      <c r="M81" s="23">
        <v>37039.120000000003</v>
      </c>
      <c r="N81" s="23">
        <v>37039.120000000003</v>
      </c>
    </row>
    <row r="82" spans="1:14" x14ac:dyDescent="0.2">
      <c r="A82" s="21">
        <v>9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0" t="s">
        <v>143</v>
      </c>
      <c r="G82" s="22" t="s">
        <v>144</v>
      </c>
      <c r="H82" s="23">
        <v>7000</v>
      </c>
      <c r="I82" s="23">
        <v>0</v>
      </c>
      <c r="J82" s="23">
        <v>7000</v>
      </c>
      <c r="K82" s="23">
        <v>0</v>
      </c>
      <c r="L82" s="23">
        <v>0</v>
      </c>
      <c r="M82" s="23">
        <v>0</v>
      </c>
      <c r="N82" s="23">
        <v>0</v>
      </c>
    </row>
    <row r="83" spans="1:14" x14ac:dyDescent="0.2">
      <c r="A83" s="21">
        <v>9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0" t="s">
        <v>137</v>
      </c>
      <c r="G83" s="22" t="s">
        <v>138</v>
      </c>
      <c r="H83" s="23">
        <v>1000</v>
      </c>
      <c r="I83" s="23">
        <v>0</v>
      </c>
      <c r="J83" s="23">
        <v>1000</v>
      </c>
      <c r="K83" s="23">
        <v>2233.11</v>
      </c>
      <c r="L83" s="23">
        <v>2233.11</v>
      </c>
      <c r="M83" s="23">
        <v>2233.11</v>
      </c>
      <c r="N83" s="23">
        <v>2233.11</v>
      </c>
    </row>
    <row r="84" spans="1:14" x14ac:dyDescent="0.2">
      <c r="A84" s="21">
        <v>9</v>
      </c>
      <c r="B84" s="21">
        <v>3330</v>
      </c>
      <c r="C84" s="2" t="str">
        <f>VLOOKUP(B84,Hoja2!B:C,2,FALSE)</f>
        <v>TEATRO CALDERON</v>
      </c>
      <c r="D84" s="3" t="str">
        <f t="shared" si="2"/>
        <v>6</v>
      </c>
      <c r="E84" s="3" t="str">
        <f t="shared" si="3"/>
        <v>63</v>
      </c>
      <c r="F84" s="20" t="s">
        <v>167</v>
      </c>
      <c r="G84" s="22" t="s">
        <v>188</v>
      </c>
      <c r="H84" s="23">
        <v>0</v>
      </c>
      <c r="I84" s="23">
        <v>0</v>
      </c>
      <c r="J84" s="23">
        <v>0</v>
      </c>
      <c r="K84" s="23">
        <v>153593.04</v>
      </c>
      <c r="L84" s="23">
        <v>152988.04</v>
      </c>
      <c r="M84" s="23">
        <v>140527.54</v>
      </c>
      <c r="N84" s="23">
        <v>38810.79</v>
      </c>
    </row>
    <row r="85" spans="1:14" x14ac:dyDescent="0.2">
      <c r="A85" s="21">
        <v>9</v>
      </c>
      <c r="B85" s="21">
        <v>3330</v>
      </c>
      <c r="C85" s="2" t="str">
        <f>VLOOKUP(B85,Hoja2!B:C,2,FALSE)</f>
        <v>TEATRO CALDERON</v>
      </c>
      <c r="D85" s="3" t="str">
        <f t="shared" si="2"/>
        <v>6</v>
      </c>
      <c r="E85" s="3" t="str">
        <f t="shared" si="3"/>
        <v>63</v>
      </c>
      <c r="F85" s="20" t="s">
        <v>169</v>
      </c>
      <c r="G85" s="22" t="s">
        <v>104</v>
      </c>
      <c r="H85" s="23">
        <v>0</v>
      </c>
      <c r="I85" s="23">
        <v>0</v>
      </c>
      <c r="J85" s="23">
        <v>0</v>
      </c>
      <c r="K85" s="23">
        <v>5999.47</v>
      </c>
      <c r="L85" s="23">
        <v>5999.47</v>
      </c>
      <c r="M85" s="23">
        <v>5635.04</v>
      </c>
      <c r="N85" s="23">
        <v>0</v>
      </c>
    </row>
    <row r="86" spans="1:14" x14ac:dyDescent="0.2">
      <c r="A86" s="21">
        <v>9</v>
      </c>
      <c r="B86" s="21">
        <v>3330</v>
      </c>
      <c r="C86" s="2" t="str">
        <f>VLOOKUP(B86,Hoja2!B:C,2,FALSE)</f>
        <v>TEATRO CALDERON</v>
      </c>
      <c r="D86" s="3" t="str">
        <f t="shared" si="2"/>
        <v>1</v>
      </c>
      <c r="E86" s="3" t="str">
        <f t="shared" si="3"/>
        <v>13</v>
      </c>
      <c r="F86" s="20" t="s">
        <v>71</v>
      </c>
      <c r="G86" s="22" t="s">
        <v>72</v>
      </c>
      <c r="H86" s="23">
        <v>160253</v>
      </c>
      <c r="I86" s="23">
        <v>0</v>
      </c>
      <c r="J86" s="23">
        <v>160253</v>
      </c>
      <c r="K86" s="23">
        <v>172000</v>
      </c>
      <c r="L86" s="23">
        <v>172000</v>
      </c>
      <c r="M86" s="23">
        <v>169440.67</v>
      </c>
      <c r="N86" s="23">
        <v>169440.67</v>
      </c>
    </row>
    <row r="87" spans="1:14" x14ac:dyDescent="0.2">
      <c r="A87" s="21">
        <v>9</v>
      </c>
      <c r="B87" s="21">
        <v>3330</v>
      </c>
      <c r="C87" s="2" t="str">
        <f>VLOOKUP(B87,Hoja2!B:C,2,FALSE)</f>
        <v>TEATRO CALDERON</v>
      </c>
      <c r="D87" s="3" t="str">
        <f t="shared" si="2"/>
        <v>1</v>
      </c>
      <c r="E87" s="3" t="str">
        <f t="shared" si="3"/>
        <v>15</v>
      </c>
      <c r="F87" s="20" t="s">
        <v>77</v>
      </c>
      <c r="G87" s="22" t="s">
        <v>78</v>
      </c>
      <c r="H87" s="23">
        <v>1875</v>
      </c>
      <c r="I87" s="23">
        <v>1000</v>
      </c>
      <c r="J87" s="23">
        <v>2875</v>
      </c>
      <c r="K87" s="23">
        <v>2575</v>
      </c>
      <c r="L87" s="23">
        <v>2575</v>
      </c>
      <c r="M87" s="23">
        <v>2463.75</v>
      </c>
      <c r="N87" s="23">
        <v>2463.75</v>
      </c>
    </row>
    <row r="88" spans="1:14" x14ac:dyDescent="0.2">
      <c r="A88" s="21">
        <v>9</v>
      </c>
      <c r="B88" s="21">
        <v>3330</v>
      </c>
      <c r="C88" s="2" t="str">
        <f>VLOOKUP(B88,Hoja2!B:C,2,FALSE)</f>
        <v>TEATRO CALDERON</v>
      </c>
      <c r="D88" s="3" t="str">
        <f t="shared" si="2"/>
        <v>1</v>
      </c>
      <c r="E88" s="3" t="str">
        <f t="shared" si="3"/>
        <v>13</v>
      </c>
      <c r="F88" s="20" t="s">
        <v>75</v>
      </c>
      <c r="G88" s="22" t="s">
        <v>76</v>
      </c>
      <c r="H88" s="23">
        <v>36299</v>
      </c>
      <c r="I88" s="23">
        <v>0</v>
      </c>
      <c r="J88" s="23">
        <v>36299</v>
      </c>
      <c r="K88" s="23">
        <v>38000</v>
      </c>
      <c r="L88" s="23">
        <v>38000</v>
      </c>
      <c r="M88" s="23">
        <v>36826.86</v>
      </c>
      <c r="N88" s="23">
        <v>36826.86</v>
      </c>
    </row>
    <row r="89" spans="1:14" x14ac:dyDescent="0.2">
      <c r="A89" s="21">
        <v>9</v>
      </c>
      <c r="B89" s="21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21</v>
      </c>
      <c r="F89" s="20" t="s">
        <v>97</v>
      </c>
      <c r="G89" s="22" t="s">
        <v>98</v>
      </c>
      <c r="H89" s="23">
        <v>78000</v>
      </c>
      <c r="I89" s="23">
        <v>32000</v>
      </c>
      <c r="J89" s="23">
        <v>110000</v>
      </c>
      <c r="K89" s="23">
        <v>91100.75</v>
      </c>
      <c r="L89" s="23">
        <v>91100.75</v>
      </c>
      <c r="M89" s="23">
        <v>71003.89</v>
      </c>
      <c r="N89" s="23">
        <v>66182.44</v>
      </c>
    </row>
    <row r="90" spans="1:14" x14ac:dyDescent="0.2">
      <c r="A90" s="21">
        <v>9</v>
      </c>
      <c r="B90" s="21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0" t="s">
        <v>111</v>
      </c>
      <c r="G90" s="22" t="s">
        <v>112</v>
      </c>
      <c r="H90" s="23">
        <v>130000</v>
      </c>
      <c r="I90" s="23">
        <v>0</v>
      </c>
      <c r="J90" s="23">
        <v>130000</v>
      </c>
      <c r="K90" s="23">
        <v>131691.1</v>
      </c>
      <c r="L90" s="23">
        <v>131691.1</v>
      </c>
      <c r="M90" s="23">
        <v>85031.38</v>
      </c>
      <c r="N90" s="23">
        <v>85031.38</v>
      </c>
    </row>
    <row r="91" spans="1:14" x14ac:dyDescent="0.2">
      <c r="A91" s="21">
        <v>9</v>
      </c>
      <c r="B91" s="21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20" t="s">
        <v>139</v>
      </c>
      <c r="G91" s="22" t="s">
        <v>140</v>
      </c>
      <c r="H91" s="23">
        <v>30000</v>
      </c>
      <c r="I91" s="23">
        <v>0</v>
      </c>
      <c r="J91" s="23">
        <v>30000</v>
      </c>
      <c r="K91" s="23">
        <v>36131.29</v>
      </c>
      <c r="L91" s="23">
        <v>36131.29</v>
      </c>
      <c r="M91" s="23">
        <v>32387.15</v>
      </c>
      <c r="N91" s="23">
        <v>30124.38</v>
      </c>
    </row>
    <row r="92" spans="1:14" x14ac:dyDescent="0.2">
      <c r="A92" s="21">
        <v>9</v>
      </c>
      <c r="B92" s="21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20" t="s">
        <v>153</v>
      </c>
      <c r="G92" s="22" t="s">
        <v>154</v>
      </c>
      <c r="H92" s="23">
        <v>488020</v>
      </c>
      <c r="I92" s="23">
        <v>0</v>
      </c>
      <c r="J92" s="23">
        <v>488020</v>
      </c>
      <c r="K92" s="23">
        <v>575313.42000000004</v>
      </c>
      <c r="L92" s="23">
        <v>575313.42000000004</v>
      </c>
      <c r="M92" s="23">
        <v>552136.04</v>
      </c>
      <c r="N92" s="23">
        <v>546917.57999999996</v>
      </c>
    </row>
    <row r="93" spans="1:14" x14ac:dyDescent="0.2">
      <c r="A93" s="21">
        <v>9</v>
      </c>
      <c r="B93" s="21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20" t="s">
        <v>131</v>
      </c>
      <c r="G93" s="22" t="s">
        <v>132</v>
      </c>
      <c r="H93" s="23">
        <v>19000</v>
      </c>
      <c r="I93" s="23">
        <v>5000</v>
      </c>
      <c r="J93" s="23">
        <v>24000</v>
      </c>
      <c r="K93" s="23">
        <v>3591.47</v>
      </c>
      <c r="L93" s="23">
        <v>3591.47</v>
      </c>
      <c r="M93" s="23">
        <v>3260.99</v>
      </c>
      <c r="N93" s="23">
        <v>3260.99</v>
      </c>
    </row>
    <row r="94" spans="1:14" x14ac:dyDescent="0.2">
      <c r="A94" s="21">
        <v>9</v>
      </c>
      <c r="B94" s="21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22</v>
      </c>
      <c r="F94" s="20" t="s">
        <v>129</v>
      </c>
      <c r="G94" s="22" t="s">
        <v>130</v>
      </c>
      <c r="H94" s="23">
        <v>300</v>
      </c>
      <c r="I94" s="23">
        <v>0</v>
      </c>
      <c r="J94" s="23">
        <v>300</v>
      </c>
      <c r="K94" s="23">
        <v>230.81</v>
      </c>
      <c r="L94" s="23">
        <v>230.81</v>
      </c>
      <c r="M94" s="23">
        <v>228.13</v>
      </c>
      <c r="N94" s="23">
        <v>228.13</v>
      </c>
    </row>
    <row r="95" spans="1:14" x14ac:dyDescent="0.2">
      <c r="A95" s="21">
        <v>9</v>
      </c>
      <c r="B95" s="21">
        <v>3330</v>
      </c>
      <c r="C95" s="2" t="str">
        <f>VLOOKUP(B95,Hoja2!B:C,2,FALSE)</f>
        <v>TEATRO CALDERON</v>
      </c>
      <c r="D95" s="3" t="str">
        <f t="shared" si="2"/>
        <v>6</v>
      </c>
      <c r="E95" s="3" t="str">
        <f t="shared" si="3"/>
        <v>63</v>
      </c>
      <c r="F95" s="20" t="s">
        <v>186</v>
      </c>
      <c r="G95" s="22" t="s">
        <v>187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</row>
    <row r="96" spans="1:14" x14ac:dyDescent="0.2">
      <c r="A96" s="21">
        <v>9</v>
      </c>
      <c r="B96" s="21">
        <v>3330</v>
      </c>
      <c r="C96" s="2" t="str">
        <f>VLOOKUP(B96,Hoja2!B:C,2,FALSE)</f>
        <v>TEATRO CALDERON</v>
      </c>
      <c r="D96" s="3" t="str">
        <f t="shared" si="2"/>
        <v>2</v>
      </c>
      <c r="E96" s="3" t="str">
        <f t="shared" si="3"/>
        <v>22</v>
      </c>
      <c r="F96" s="20" t="s">
        <v>107</v>
      </c>
      <c r="G96" s="22" t="s">
        <v>108</v>
      </c>
      <c r="H96" s="23">
        <v>1000</v>
      </c>
      <c r="I96" s="23">
        <v>0</v>
      </c>
      <c r="J96" s="23">
        <v>1000</v>
      </c>
      <c r="K96" s="23">
        <v>1233.57</v>
      </c>
      <c r="L96" s="23">
        <v>1233.57</v>
      </c>
      <c r="M96" s="23">
        <v>1216.97</v>
      </c>
      <c r="N96" s="23">
        <v>1216.97</v>
      </c>
    </row>
    <row r="97" spans="1:14" x14ac:dyDescent="0.2">
      <c r="A97" s="21">
        <v>9</v>
      </c>
      <c r="B97" s="21">
        <v>3330</v>
      </c>
      <c r="C97" s="2" t="str">
        <f>VLOOKUP(B97,Hoja2!B:C,2,FALSE)</f>
        <v>TEATRO CALDERON</v>
      </c>
      <c r="D97" s="3" t="str">
        <f t="shared" si="2"/>
        <v>2</v>
      </c>
      <c r="E97" s="3" t="str">
        <f t="shared" si="3"/>
        <v>23</v>
      </c>
      <c r="F97" s="20" t="s">
        <v>157</v>
      </c>
      <c r="G97" s="22" t="s">
        <v>158</v>
      </c>
      <c r="H97" s="23">
        <v>300</v>
      </c>
      <c r="I97" s="23">
        <v>0</v>
      </c>
      <c r="J97" s="23">
        <v>300</v>
      </c>
      <c r="K97" s="23">
        <v>0</v>
      </c>
      <c r="L97" s="23">
        <v>0</v>
      </c>
      <c r="M97" s="23">
        <v>0</v>
      </c>
      <c r="N97" s="23">
        <v>0</v>
      </c>
    </row>
    <row r="98" spans="1:14" x14ac:dyDescent="0.2">
      <c r="A98" s="21">
        <v>9</v>
      </c>
      <c r="B98" s="21">
        <v>3330</v>
      </c>
      <c r="C98" s="2" t="str">
        <f>VLOOKUP(B98,Hoja2!B:C,2,FALSE)</f>
        <v>TEATRO CALDERON</v>
      </c>
      <c r="D98" s="3" t="str">
        <f t="shared" si="2"/>
        <v>6</v>
      </c>
      <c r="E98" s="3" t="str">
        <f t="shared" si="3"/>
        <v>62</v>
      </c>
      <c r="F98" s="20" t="s">
        <v>162</v>
      </c>
      <c r="G98" s="22" t="s">
        <v>104</v>
      </c>
      <c r="H98" s="23">
        <v>500</v>
      </c>
      <c r="I98" s="23">
        <v>0</v>
      </c>
      <c r="J98" s="23">
        <v>500</v>
      </c>
      <c r="K98" s="23">
        <v>0</v>
      </c>
      <c r="L98" s="23">
        <v>0</v>
      </c>
      <c r="M98" s="23">
        <v>0</v>
      </c>
      <c r="N98" s="23">
        <v>0</v>
      </c>
    </row>
    <row r="99" spans="1:14" x14ac:dyDescent="0.2">
      <c r="A99" s="21">
        <v>9</v>
      </c>
      <c r="B99" s="21">
        <v>3330</v>
      </c>
      <c r="C99" s="2" t="str">
        <f>VLOOKUP(B99,Hoja2!B:C,2,FALSE)</f>
        <v>TEATRO CALDERON</v>
      </c>
      <c r="D99" s="3" t="str">
        <f t="shared" si="2"/>
        <v>2</v>
      </c>
      <c r="E99" s="3" t="str">
        <f t="shared" si="3"/>
        <v>22</v>
      </c>
      <c r="F99" s="20" t="s">
        <v>123</v>
      </c>
      <c r="G99" s="22" t="s">
        <v>124</v>
      </c>
      <c r="H99" s="23">
        <v>25000</v>
      </c>
      <c r="I99" s="23">
        <v>0</v>
      </c>
      <c r="J99" s="23">
        <v>25000</v>
      </c>
      <c r="K99" s="23">
        <v>40050.629999999997</v>
      </c>
      <c r="L99" s="23">
        <v>40050.629999999997</v>
      </c>
      <c r="M99" s="23">
        <v>28161.7</v>
      </c>
      <c r="N99" s="23">
        <v>25965.759999999998</v>
      </c>
    </row>
    <row r="100" spans="1:14" x14ac:dyDescent="0.2">
      <c r="A100" s="21">
        <v>9</v>
      </c>
      <c r="B100" s="21">
        <v>3330</v>
      </c>
      <c r="C100" s="2" t="str">
        <f>VLOOKUP(B100,Hoja2!B:C,2,FALSE)</f>
        <v>TEATRO CALDERON</v>
      </c>
      <c r="D100" s="3" t="str">
        <f t="shared" si="2"/>
        <v>2</v>
      </c>
      <c r="E100" s="3" t="str">
        <f t="shared" si="3"/>
        <v>22</v>
      </c>
      <c r="F100" s="20" t="s">
        <v>133</v>
      </c>
      <c r="G100" s="22" t="s">
        <v>134</v>
      </c>
      <c r="H100" s="23">
        <v>18000</v>
      </c>
      <c r="I100" s="23">
        <v>0</v>
      </c>
      <c r="J100" s="23">
        <v>18000</v>
      </c>
      <c r="K100" s="23">
        <v>1176.99</v>
      </c>
      <c r="L100" s="23">
        <v>1176.99</v>
      </c>
      <c r="M100" s="23">
        <v>1176.99</v>
      </c>
      <c r="N100" s="23">
        <v>1176.99</v>
      </c>
    </row>
    <row r="101" spans="1:14" x14ac:dyDescent="0.2">
      <c r="A101" s="21">
        <v>9</v>
      </c>
      <c r="B101" s="21">
        <v>3330</v>
      </c>
      <c r="C101" s="2" t="str">
        <f>VLOOKUP(B101,Hoja2!B:C,2,FALSE)</f>
        <v>TEATRO CALDERON</v>
      </c>
      <c r="D101" s="3" t="str">
        <f t="shared" si="2"/>
        <v>2</v>
      </c>
      <c r="E101" s="3" t="str">
        <f t="shared" si="3"/>
        <v>22</v>
      </c>
      <c r="F101" s="20" t="s">
        <v>149</v>
      </c>
      <c r="G101" s="22" t="s">
        <v>150</v>
      </c>
      <c r="H101" s="23">
        <v>160000</v>
      </c>
      <c r="I101" s="23">
        <v>41000</v>
      </c>
      <c r="J101" s="23">
        <v>201000</v>
      </c>
      <c r="K101" s="23">
        <v>193786.33</v>
      </c>
      <c r="L101" s="23">
        <v>193786.33</v>
      </c>
      <c r="M101" s="23">
        <v>158192.82999999999</v>
      </c>
      <c r="N101" s="23">
        <v>147983.76999999999</v>
      </c>
    </row>
    <row r="102" spans="1:14" x14ac:dyDescent="0.2">
      <c r="A102" s="21">
        <v>9</v>
      </c>
      <c r="B102" s="21">
        <v>3330</v>
      </c>
      <c r="C102" s="2" t="str">
        <f>VLOOKUP(B102,Hoja2!B:C,2,FALSE)</f>
        <v>TEATRO CALDERON</v>
      </c>
      <c r="D102" s="3" t="str">
        <f t="shared" si="2"/>
        <v>6</v>
      </c>
      <c r="E102" s="3" t="str">
        <f t="shared" si="3"/>
        <v>62</v>
      </c>
      <c r="F102" s="20" t="s">
        <v>159</v>
      </c>
      <c r="G102" s="22" t="s">
        <v>160</v>
      </c>
      <c r="H102" s="23">
        <v>500</v>
      </c>
      <c r="I102" s="23">
        <v>0</v>
      </c>
      <c r="J102" s="23">
        <v>500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">
      <c r="A103" s="21">
        <v>9</v>
      </c>
      <c r="B103" s="21">
        <v>3330</v>
      </c>
      <c r="C103" s="2" t="str">
        <f>VLOOKUP(B103,Hoja2!B:C,2,FALSE)</f>
        <v>TEATRO CALDERON</v>
      </c>
      <c r="D103" s="3" t="str">
        <f t="shared" si="2"/>
        <v>6</v>
      </c>
      <c r="E103" s="3" t="str">
        <f t="shared" si="3"/>
        <v>63</v>
      </c>
      <c r="F103" s="20" t="s">
        <v>165</v>
      </c>
      <c r="G103" s="22" t="s">
        <v>166</v>
      </c>
      <c r="H103" s="23">
        <v>500</v>
      </c>
      <c r="I103" s="23">
        <v>190000</v>
      </c>
      <c r="J103" s="23">
        <v>190500</v>
      </c>
      <c r="K103" s="23">
        <v>0</v>
      </c>
      <c r="L103" s="23">
        <v>0</v>
      </c>
      <c r="M103" s="23">
        <v>0</v>
      </c>
      <c r="N103" s="23">
        <v>0</v>
      </c>
    </row>
    <row r="104" spans="1:14" x14ac:dyDescent="0.2">
      <c r="A104" s="21">
        <v>9</v>
      </c>
      <c r="B104" s="21">
        <v>3330</v>
      </c>
      <c r="C104" s="2" t="str">
        <f>VLOOKUP(B104,Hoja2!B:C,2,FALSE)</f>
        <v>TEATRO CALDERON</v>
      </c>
      <c r="D104" s="3" t="str">
        <f t="shared" si="2"/>
        <v>2</v>
      </c>
      <c r="E104" s="3" t="str">
        <f t="shared" si="3"/>
        <v>20</v>
      </c>
      <c r="F104" s="20" t="s">
        <v>93</v>
      </c>
      <c r="G104" s="22" t="s">
        <v>94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</row>
    <row r="105" spans="1:14" x14ac:dyDescent="0.2">
      <c r="A105" s="21">
        <v>9</v>
      </c>
      <c r="B105" s="21">
        <v>3330</v>
      </c>
      <c r="C105" s="2" t="str">
        <f>VLOOKUP(B105,Hoja2!B:C,2,FALSE)</f>
        <v>TEATRO CALDERON</v>
      </c>
      <c r="D105" s="3" t="str">
        <f t="shared" si="2"/>
        <v>2</v>
      </c>
      <c r="E105" s="3" t="str">
        <f t="shared" si="3"/>
        <v>22</v>
      </c>
      <c r="F105" s="20" t="s">
        <v>180</v>
      </c>
      <c r="G105" s="22" t="s">
        <v>181</v>
      </c>
      <c r="H105" s="23">
        <v>35000</v>
      </c>
      <c r="I105" s="23">
        <v>0</v>
      </c>
      <c r="J105" s="23">
        <v>35000</v>
      </c>
      <c r="K105" s="23">
        <v>18164.919999999998</v>
      </c>
      <c r="L105" s="23">
        <v>18164.919999999998</v>
      </c>
      <c r="M105" s="23">
        <v>17744.509999999998</v>
      </c>
      <c r="N105" s="23">
        <v>17744.509999999998</v>
      </c>
    </row>
    <row r="106" spans="1:14" x14ac:dyDescent="0.2">
      <c r="A106" s="21">
        <v>9</v>
      </c>
      <c r="B106" s="21">
        <v>3330</v>
      </c>
      <c r="C106" s="2" t="str">
        <f>VLOOKUP(B106,Hoja2!B:C,2,FALSE)</f>
        <v>TEATRO CALDERON</v>
      </c>
      <c r="D106" s="3" t="str">
        <f t="shared" si="2"/>
        <v>6</v>
      </c>
      <c r="E106" s="3" t="str">
        <f t="shared" si="3"/>
        <v>62</v>
      </c>
      <c r="F106" s="20" t="s">
        <v>161</v>
      </c>
      <c r="G106" s="22" t="s">
        <v>102</v>
      </c>
      <c r="H106" s="23">
        <v>500</v>
      </c>
      <c r="I106" s="23">
        <v>0</v>
      </c>
      <c r="J106" s="23">
        <v>500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2">
      <c r="A107" s="21">
        <v>9</v>
      </c>
      <c r="B107" s="21">
        <v>3330</v>
      </c>
      <c r="C107" s="2" t="str">
        <f>VLOOKUP(B107,Hoja2!B:C,2,FALSE)</f>
        <v>TEATRO CALDERON</v>
      </c>
      <c r="D107" s="3" t="str">
        <f t="shared" si="2"/>
        <v>6</v>
      </c>
      <c r="E107" s="3" t="str">
        <f t="shared" si="3"/>
        <v>62</v>
      </c>
      <c r="F107" s="20" t="s">
        <v>163</v>
      </c>
      <c r="G107" s="22" t="s">
        <v>164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</row>
    <row r="108" spans="1:14" x14ac:dyDescent="0.2">
      <c r="A108" s="21">
        <v>9</v>
      </c>
      <c r="B108" s="21">
        <v>3331</v>
      </c>
      <c r="C108" s="2" t="str">
        <f>VLOOKUP(B108,Hoja2!B:C,2,FALSE)</f>
        <v>MUSEOS Y ARTES PLÁSTICAS</v>
      </c>
      <c r="D108" s="3" t="str">
        <f t="shared" si="2"/>
        <v>2</v>
      </c>
      <c r="E108" s="3" t="str">
        <f t="shared" si="3"/>
        <v>21</v>
      </c>
      <c r="F108" s="20" t="s">
        <v>95</v>
      </c>
      <c r="G108" s="22" t="s">
        <v>96</v>
      </c>
      <c r="H108" s="23">
        <v>5000</v>
      </c>
      <c r="I108" s="23">
        <v>-5000</v>
      </c>
      <c r="J108" s="23">
        <v>0</v>
      </c>
      <c r="K108" s="23">
        <v>1000</v>
      </c>
      <c r="L108" s="23">
        <v>1000</v>
      </c>
      <c r="M108" s="23">
        <v>892.15</v>
      </c>
      <c r="N108" s="23">
        <v>0</v>
      </c>
    </row>
    <row r="109" spans="1:14" x14ac:dyDescent="0.2">
      <c r="A109" s="21">
        <v>9</v>
      </c>
      <c r="B109" s="21">
        <v>3331</v>
      </c>
      <c r="C109" s="2" t="str">
        <f>VLOOKUP(B109,Hoja2!B:C,2,FALSE)</f>
        <v>MUSEOS Y ARTES PLÁSTICAS</v>
      </c>
      <c r="D109" s="3" t="str">
        <f t="shared" si="2"/>
        <v>2</v>
      </c>
      <c r="E109" s="3" t="str">
        <f t="shared" si="3"/>
        <v>22</v>
      </c>
      <c r="F109" s="20" t="s">
        <v>153</v>
      </c>
      <c r="G109" s="22" t="s">
        <v>154</v>
      </c>
      <c r="H109" s="23">
        <v>361000</v>
      </c>
      <c r="I109" s="23">
        <v>52000</v>
      </c>
      <c r="J109" s="23">
        <v>413000</v>
      </c>
      <c r="K109" s="23">
        <v>420706.14</v>
      </c>
      <c r="L109" s="23">
        <v>420706.14</v>
      </c>
      <c r="M109" s="23">
        <v>329084.06</v>
      </c>
      <c r="N109" s="23">
        <v>314611.27</v>
      </c>
    </row>
    <row r="110" spans="1:14" x14ac:dyDescent="0.2">
      <c r="A110" s="21">
        <v>9</v>
      </c>
      <c r="B110" s="21">
        <v>3331</v>
      </c>
      <c r="C110" s="2" t="str">
        <f>VLOOKUP(B110,Hoja2!B:C,2,FALSE)</f>
        <v>MUSEOS Y ARTES PLÁSTICAS</v>
      </c>
      <c r="D110" s="3" t="str">
        <f t="shared" si="2"/>
        <v>2</v>
      </c>
      <c r="E110" s="3" t="str">
        <f t="shared" si="3"/>
        <v>22</v>
      </c>
      <c r="F110" s="20" t="s">
        <v>147</v>
      </c>
      <c r="G110" s="22" t="s">
        <v>148</v>
      </c>
      <c r="H110" s="23">
        <v>8000</v>
      </c>
      <c r="I110" s="23">
        <v>0</v>
      </c>
      <c r="J110" s="23">
        <v>8000</v>
      </c>
      <c r="K110" s="23">
        <v>0</v>
      </c>
      <c r="L110" s="23">
        <v>0</v>
      </c>
      <c r="M110" s="23">
        <v>0</v>
      </c>
      <c r="N110" s="23">
        <v>0</v>
      </c>
    </row>
    <row r="111" spans="1:14" x14ac:dyDescent="0.2">
      <c r="A111" s="21">
        <v>9</v>
      </c>
      <c r="B111" s="21">
        <v>3331</v>
      </c>
      <c r="C111" s="2" t="str">
        <f>VLOOKUP(B111,Hoja2!B:C,2,FALSE)</f>
        <v>MUSEOS Y ARTES PLÁSTICAS</v>
      </c>
      <c r="D111" s="3" t="str">
        <f t="shared" si="2"/>
        <v>6</v>
      </c>
      <c r="E111" s="3" t="str">
        <f t="shared" si="3"/>
        <v>63</v>
      </c>
      <c r="F111" s="20" t="s">
        <v>168</v>
      </c>
      <c r="G111" s="22" t="s">
        <v>102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</row>
    <row r="112" spans="1:14" x14ac:dyDescent="0.2">
      <c r="A112" s="21">
        <v>9</v>
      </c>
      <c r="B112" s="21">
        <v>3331</v>
      </c>
      <c r="C112" s="2" t="str">
        <f>VLOOKUP(B112,Hoja2!B:C,2,FALSE)</f>
        <v>MUSEOS Y ARTES PLÁSTICAS</v>
      </c>
      <c r="D112" s="3" t="str">
        <f t="shared" si="2"/>
        <v>6</v>
      </c>
      <c r="E112" s="3" t="str">
        <f t="shared" si="3"/>
        <v>62</v>
      </c>
      <c r="F112" s="20" t="s">
        <v>161</v>
      </c>
      <c r="G112" s="22" t="s">
        <v>102</v>
      </c>
      <c r="H112" s="23">
        <v>500</v>
      </c>
      <c r="I112" s="23">
        <v>0</v>
      </c>
      <c r="J112" s="23">
        <v>500</v>
      </c>
      <c r="K112" s="23">
        <v>0</v>
      </c>
      <c r="L112" s="23">
        <v>0</v>
      </c>
      <c r="M112" s="23">
        <v>0</v>
      </c>
      <c r="N112" s="23">
        <v>0</v>
      </c>
    </row>
    <row r="113" spans="1:14" x14ac:dyDescent="0.2">
      <c r="A113" s="21">
        <v>9</v>
      </c>
      <c r="B113" s="21">
        <v>3331</v>
      </c>
      <c r="C113" s="2" t="str">
        <f>VLOOKUP(B113,Hoja2!B:C,2,FALSE)</f>
        <v>MUSEOS Y ARTES PLÁSTICAS</v>
      </c>
      <c r="D113" s="3" t="str">
        <f t="shared" si="2"/>
        <v>1</v>
      </c>
      <c r="E113" s="3" t="str">
        <f t="shared" si="3"/>
        <v>13</v>
      </c>
      <c r="F113" s="20" t="s">
        <v>75</v>
      </c>
      <c r="G113" s="22" t="s">
        <v>76</v>
      </c>
      <c r="H113" s="23">
        <v>8543</v>
      </c>
      <c r="I113" s="23">
        <v>0</v>
      </c>
      <c r="J113" s="23">
        <v>8543</v>
      </c>
      <c r="K113" s="23">
        <v>38000</v>
      </c>
      <c r="L113" s="23">
        <v>38000</v>
      </c>
      <c r="M113" s="23">
        <v>37047.58</v>
      </c>
      <c r="N113" s="23">
        <v>37047.58</v>
      </c>
    </row>
    <row r="114" spans="1:14" x14ac:dyDescent="0.2">
      <c r="A114" s="21">
        <v>9</v>
      </c>
      <c r="B114" s="21">
        <v>3331</v>
      </c>
      <c r="C114" s="2" t="str">
        <f>VLOOKUP(B114,Hoja2!B:C,2,FALSE)</f>
        <v>MUSEOS Y ARTES PLÁSTICAS</v>
      </c>
      <c r="D114" s="3" t="str">
        <f t="shared" si="2"/>
        <v>2</v>
      </c>
      <c r="E114" s="3" t="str">
        <f t="shared" si="3"/>
        <v>23</v>
      </c>
      <c r="F114" s="20" t="s">
        <v>155</v>
      </c>
      <c r="G114" s="22" t="s">
        <v>156</v>
      </c>
      <c r="H114" s="23">
        <v>500</v>
      </c>
      <c r="I114" s="23">
        <v>0</v>
      </c>
      <c r="J114" s="23">
        <v>500</v>
      </c>
      <c r="K114" s="23">
        <v>1532.84</v>
      </c>
      <c r="L114" s="23">
        <v>1532.84</v>
      </c>
      <c r="M114" s="23">
        <v>1532.84</v>
      </c>
      <c r="N114" s="23">
        <v>1532.84</v>
      </c>
    </row>
    <row r="115" spans="1:14" x14ac:dyDescent="0.2">
      <c r="A115" s="21">
        <v>9</v>
      </c>
      <c r="B115" s="21">
        <v>3331</v>
      </c>
      <c r="C115" s="2" t="str">
        <f>VLOOKUP(B115,Hoja2!B:C,2,FALSE)</f>
        <v>MUSEOS Y ARTES PLÁSTICAS</v>
      </c>
      <c r="D115" s="3" t="str">
        <f t="shared" si="2"/>
        <v>2</v>
      </c>
      <c r="E115" s="3" t="str">
        <f t="shared" si="3"/>
        <v>22</v>
      </c>
      <c r="F115" s="20" t="s">
        <v>137</v>
      </c>
      <c r="G115" s="22" t="s">
        <v>138</v>
      </c>
      <c r="H115" s="23">
        <v>1000</v>
      </c>
      <c r="I115" s="23">
        <v>0</v>
      </c>
      <c r="J115" s="23">
        <v>1000</v>
      </c>
      <c r="K115" s="23">
        <v>0</v>
      </c>
      <c r="L115" s="23">
        <v>0</v>
      </c>
      <c r="M115" s="23">
        <v>0</v>
      </c>
      <c r="N115" s="23">
        <v>0</v>
      </c>
    </row>
    <row r="116" spans="1:14" x14ac:dyDescent="0.2">
      <c r="A116" s="21">
        <v>9</v>
      </c>
      <c r="B116" s="21">
        <v>3331</v>
      </c>
      <c r="C116" s="2" t="str">
        <f>VLOOKUP(B116,Hoja2!B:C,2,FALSE)</f>
        <v>MUSEOS Y ARTES PLÁSTICAS</v>
      </c>
      <c r="D116" s="3" t="str">
        <f t="shared" si="2"/>
        <v>2</v>
      </c>
      <c r="E116" s="3" t="str">
        <f t="shared" si="3"/>
        <v>20</v>
      </c>
      <c r="F116" s="20" t="s">
        <v>91</v>
      </c>
      <c r="G116" s="22" t="s">
        <v>92</v>
      </c>
      <c r="H116" s="23">
        <v>2000</v>
      </c>
      <c r="I116" s="23">
        <v>0</v>
      </c>
      <c r="J116" s="23">
        <v>2000</v>
      </c>
      <c r="K116" s="23">
        <v>0</v>
      </c>
      <c r="L116" s="23">
        <v>0</v>
      </c>
      <c r="M116" s="23">
        <v>0</v>
      </c>
      <c r="N116" s="23">
        <v>0</v>
      </c>
    </row>
    <row r="117" spans="1:14" x14ac:dyDescent="0.2">
      <c r="A117" s="21">
        <v>9</v>
      </c>
      <c r="B117" s="21">
        <v>3331</v>
      </c>
      <c r="C117" s="2" t="str">
        <f>VLOOKUP(B117,Hoja2!B:C,2,FALSE)</f>
        <v>MUSEOS Y ARTES PLÁSTICAS</v>
      </c>
      <c r="D117" s="3" t="str">
        <f t="shared" si="2"/>
        <v>1</v>
      </c>
      <c r="E117" s="3" t="str">
        <f t="shared" si="3"/>
        <v>12</v>
      </c>
      <c r="F117" s="20" t="s">
        <v>65</v>
      </c>
      <c r="G117" s="22" t="s">
        <v>66</v>
      </c>
      <c r="H117" s="23">
        <v>6741</v>
      </c>
      <c r="I117" s="23">
        <v>0</v>
      </c>
      <c r="J117" s="23">
        <v>6741</v>
      </c>
      <c r="K117" s="23">
        <v>7100</v>
      </c>
      <c r="L117" s="23">
        <v>7100</v>
      </c>
      <c r="M117" s="23">
        <v>6910.18</v>
      </c>
      <c r="N117" s="23">
        <v>6910.18</v>
      </c>
    </row>
    <row r="118" spans="1:14" x14ac:dyDescent="0.2">
      <c r="A118" s="21">
        <v>9</v>
      </c>
      <c r="B118" s="21">
        <v>3331</v>
      </c>
      <c r="C118" s="2" t="str">
        <f>VLOOKUP(B118,Hoja2!B:C,2,FALSE)</f>
        <v>MUSEOS Y ARTES PLÁSTICAS</v>
      </c>
      <c r="D118" s="3" t="str">
        <f t="shared" si="2"/>
        <v>1</v>
      </c>
      <c r="E118" s="3" t="str">
        <f t="shared" si="3"/>
        <v>12</v>
      </c>
      <c r="F118" s="20" t="s">
        <v>69</v>
      </c>
      <c r="G118" s="22" t="s">
        <v>70</v>
      </c>
      <c r="H118" s="23">
        <v>1708</v>
      </c>
      <c r="I118" s="23">
        <v>0</v>
      </c>
      <c r="J118" s="23">
        <v>1708</v>
      </c>
      <c r="K118" s="23">
        <v>2300</v>
      </c>
      <c r="L118" s="23">
        <v>2300</v>
      </c>
      <c r="M118" s="23">
        <v>1906.45</v>
      </c>
      <c r="N118" s="23">
        <v>1906.45</v>
      </c>
    </row>
    <row r="119" spans="1:14" x14ac:dyDescent="0.2">
      <c r="A119" s="21">
        <v>9</v>
      </c>
      <c r="B119" s="21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22</v>
      </c>
      <c r="F119" s="20" t="s">
        <v>133</v>
      </c>
      <c r="G119" s="22" t="s">
        <v>134</v>
      </c>
      <c r="H119" s="23">
        <v>4000</v>
      </c>
      <c r="I119" s="23">
        <v>0</v>
      </c>
      <c r="J119" s="23">
        <v>4000</v>
      </c>
      <c r="K119" s="23">
        <v>3385.9</v>
      </c>
      <c r="L119" s="23">
        <v>3385.9</v>
      </c>
      <c r="M119" s="23">
        <v>2250.0300000000002</v>
      </c>
      <c r="N119" s="23">
        <v>2035.89</v>
      </c>
    </row>
    <row r="120" spans="1:14" x14ac:dyDescent="0.2">
      <c r="A120" s="21">
        <v>9</v>
      </c>
      <c r="B120" s="21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22</v>
      </c>
      <c r="F120" s="20" t="s">
        <v>182</v>
      </c>
      <c r="G120" s="22" t="s">
        <v>183</v>
      </c>
      <c r="H120" s="23">
        <v>181100</v>
      </c>
      <c r="I120" s="23">
        <v>31000</v>
      </c>
      <c r="J120" s="23">
        <v>212100</v>
      </c>
      <c r="K120" s="23">
        <v>170511.66</v>
      </c>
      <c r="L120" s="23">
        <v>170511.66</v>
      </c>
      <c r="M120" s="23">
        <v>161009.57</v>
      </c>
      <c r="N120" s="23">
        <v>152009.57</v>
      </c>
    </row>
    <row r="121" spans="1:14" x14ac:dyDescent="0.2">
      <c r="A121" s="21">
        <v>9</v>
      </c>
      <c r="B121" s="21">
        <v>3331</v>
      </c>
      <c r="C121" s="2" t="str">
        <f>VLOOKUP(B121,Hoja2!B:C,2,FALSE)</f>
        <v>MUSEOS Y ARTES PLÁSTICAS</v>
      </c>
      <c r="D121" s="3" t="str">
        <f t="shared" si="2"/>
        <v>4</v>
      </c>
      <c r="E121" s="3" t="str">
        <f t="shared" si="3"/>
        <v>48</v>
      </c>
      <c r="F121" s="20" t="s">
        <v>189</v>
      </c>
      <c r="G121" s="22" t="s">
        <v>190</v>
      </c>
      <c r="H121" s="23">
        <v>4500</v>
      </c>
      <c r="I121" s="23">
        <v>0</v>
      </c>
      <c r="J121" s="23">
        <v>4500</v>
      </c>
      <c r="K121" s="23">
        <v>0</v>
      </c>
      <c r="L121" s="23">
        <v>0</v>
      </c>
      <c r="M121" s="23">
        <v>0</v>
      </c>
      <c r="N121" s="23">
        <v>0</v>
      </c>
    </row>
    <row r="122" spans="1:14" x14ac:dyDescent="0.2">
      <c r="A122" s="21">
        <v>9</v>
      </c>
      <c r="B122" s="21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22</v>
      </c>
      <c r="F122" s="20" t="s">
        <v>139</v>
      </c>
      <c r="G122" s="22" t="s">
        <v>140</v>
      </c>
      <c r="H122" s="23">
        <v>0</v>
      </c>
      <c r="I122" s="23">
        <v>0</v>
      </c>
      <c r="J122" s="23">
        <v>0</v>
      </c>
      <c r="K122" s="23">
        <v>940</v>
      </c>
      <c r="L122" s="23">
        <v>940</v>
      </c>
      <c r="M122" s="23">
        <v>759.72</v>
      </c>
      <c r="N122" s="23">
        <v>759.72</v>
      </c>
    </row>
    <row r="123" spans="1:14" x14ac:dyDescent="0.2">
      <c r="A123" s="21">
        <v>9</v>
      </c>
      <c r="B123" s="21">
        <v>3331</v>
      </c>
      <c r="C123" s="2" t="str">
        <f>VLOOKUP(B123,Hoja2!B:C,2,FALSE)</f>
        <v>MUSEOS Y ARTES PLÁSTICAS</v>
      </c>
      <c r="D123" s="3" t="str">
        <f t="shared" si="2"/>
        <v>1</v>
      </c>
      <c r="E123" s="3" t="str">
        <f t="shared" si="3"/>
        <v>12</v>
      </c>
      <c r="F123" s="20" t="s">
        <v>67</v>
      </c>
      <c r="G123" s="22" t="s">
        <v>68</v>
      </c>
      <c r="H123" s="23">
        <v>13341</v>
      </c>
      <c r="I123" s="23">
        <v>5000</v>
      </c>
      <c r="J123" s="23">
        <v>18341</v>
      </c>
      <c r="K123" s="23">
        <v>14300</v>
      </c>
      <c r="L123" s="23">
        <v>14300</v>
      </c>
      <c r="M123" s="23">
        <v>14028.35</v>
      </c>
      <c r="N123" s="23">
        <v>14028.35</v>
      </c>
    </row>
    <row r="124" spans="1:14" x14ac:dyDescent="0.2">
      <c r="A124" s="21">
        <v>9</v>
      </c>
      <c r="B124" s="21">
        <v>3331</v>
      </c>
      <c r="C124" s="2" t="str">
        <f>VLOOKUP(B124,Hoja2!B:C,2,FALSE)</f>
        <v>MUSEOS Y ARTES PLÁSTICAS</v>
      </c>
      <c r="D124" s="3" t="str">
        <f t="shared" si="2"/>
        <v>1</v>
      </c>
      <c r="E124" s="3" t="str">
        <f t="shared" si="3"/>
        <v>13</v>
      </c>
      <c r="F124" s="20" t="s">
        <v>71</v>
      </c>
      <c r="G124" s="22" t="s">
        <v>72</v>
      </c>
      <c r="H124" s="23">
        <v>28183</v>
      </c>
      <c r="I124" s="23">
        <v>0</v>
      </c>
      <c r="J124" s="23">
        <v>28183</v>
      </c>
      <c r="K124" s="23">
        <v>0</v>
      </c>
      <c r="L124" s="23">
        <v>0</v>
      </c>
      <c r="M124" s="23">
        <v>0</v>
      </c>
      <c r="N124" s="23">
        <v>0</v>
      </c>
    </row>
    <row r="125" spans="1:14" x14ac:dyDescent="0.2">
      <c r="A125" s="21">
        <v>9</v>
      </c>
      <c r="B125" s="21">
        <v>3331</v>
      </c>
      <c r="C125" s="2" t="str">
        <f>VLOOKUP(B125,Hoja2!B:C,2,FALSE)</f>
        <v>MUSEOS Y ARTES PLÁSTICAS</v>
      </c>
      <c r="D125" s="3" t="str">
        <f t="shared" si="2"/>
        <v>1</v>
      </c>
      <c r="E125" s="3" t="str">
        <f t="shared" si="3"/>
        <v>12</v>
      </c>
      <c r="F125" s="20" t="s">
        <v>63</v>
      </c>
      <c r="G125" s="22" t="s">
        <v>64</v>
      </c>
      <c r="H125" s="23">
        <v>3634</v>
      </c>
      <c r="I125" s="23">
        <v>0</v>
      </c>
      <c r="J125" s="23">
        <v>3634</v>
      </c>
      <c r="K125" s="23">
        <v>4300</v>
      </c>
      <c r="L125" s="23">
        <v>4300</v>
      </c>
      <c r="M125" s="23">
        <v>4058.99</v>
      </c>
      <c r="N125" s="23">
        <v>4058.99</v>
      </c>
    </row>
    <row r="126" spans="1:14" x14ac:dyDescent="0.2">
      <c r="A126" s="21">
        <v>9</v>
      </c>
      <c r="B126" s="21">
        <v>3331</v>
      </c>
      <c r="C126" s="2" t="str">
        <f>VLOOKUP(B126,Hoja2!B:C,2,FALSE)</f>
        <v>MUSEOS Y ARTES PLÁSTICAS</v>
      </c>
      <c r="D126" s="3" t="str">
        <f t="shared" si="2"/>
        <v>2</v>
      </c>
      <c r="E126" s="3" t="str">
        <f t="shared" si="3"/>
        <v>23</v>
      </c>
      <c r="F126" s="20" t="s">
        <v>157</v>
      </c>
      <c r="G126" s="22" t="s">
        <v>158</v>
      </c>
      <c r="H126" s="23">
        <v>500</v>
      </c>
      <c r="I126" s="23">
        <v>0</v>
      </c>
      <c r="J126" s="23">
        <v>500</v>
      </c>
      <c r="K126" s="23">
        <v>0</v>
      </c>
      <c r="L126" s="23">
        <v>0</v>
      </c>
      <c r="M126" s="23">
        <v>0</v>
      </c>
      <c r="N126" s="23">
        <v>0</v>
      </c>
    </row>
    <row r="127" spans="1:14" x14ac:dyDescent="0.2">
      <c r="A127" s="21">
        <v>9</v>
      </c>
      <c r="B127" s="21">
        <v>3331</v>
      </c>
      <c r="C127" s="2" t="str">
        <f>VLOOKUP(B127,Hoja2!B:C,2,FALSE)</f>
        <v>MUSEOS Y ARTES PLÁSTICAS</v>
      </c>
      <c r="D127" s="3" t="str">
        <f t="shared" si="2"/>
        <v>1</v>
      </c>
      <c r="E127" s="3" t="str">
        <f t="shared" si="3"/>
        <v>12</v>
      </c>
      <c r="F127" s="20" t="s">
        <v>59</v>
      </c>
      <c r="G127" s="22" t="s">
        <v>60</v>
      </c>
      <c r="H127" s="23">
        <v>11040</v>
      </c>
      <c r="I127" s="23">
        <v>0</v>
      </c>
      <c r="J127" s="23">
        <v>11040</v>
      </c>
      <c r="K127" s="23">
        <v>11400</v>
      </c>
      <c r="L127" s="23">
        <v>11400</v>
      </c>
      <c r="M127" s="23">
        <v>11093.88</v>
      </c>
      <c r="N127" s="23">
        <v>11093.88</v>
      </c>
    </row>
    <row r="128" spans="1:14" x14ac:dyDescent="0.2">
      <c r="A128" s="21">
        <v>9</v>
      </c>
      <c r="B128" s="21">
        <v>3331</v>
      </c>
      <c r="C128" s="2" t="str">
        <f>VLOOKUP(B128,Hoja2!B:C,2,FALSE)</f>
        <v>MUSEOS Y ARTES PLÁSTICAS</v>
      </c>
      <c r="D128" s="3" t="str">
        <f t="shared" si="2"/>
        <v>1</v>
      </c>
      <c r="E128" s="3" t="str">
        <f t="shared" si="3"/>
        <v>12</v>
      </c>
      <c r="F128" s="20" t="s">
        <v>55</v>
      </c>
      <c r="G128" s="22" t="s">
        <v>56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</row>
    <row r="129" spans="1:14" x14ac:dyDescent="0.2">
      <c r="A129" s="21">
        <v>9</v>
      </c>
      <c r="B129" s="21">
        <v>3331</v>
      </c>
      <c r="C129" s="2" t="str">
        <f>VLOOKUP(B129,Hoja2!B:C,2,FALSE)</f>
        <v>MUSEOS Y ARTES PLÁSTICAS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0" t="s">
        <v>180</v>
      </c>
      <c r="G129" s="22" t="s">
        <v>181</v>
      </c>
      <c r="H129" s="23">
        <v>3000</v>
      </c>
      <c r="I129" s="23">
        <v>0</v>
      </c>
      <c r="J129" s="23">
        <v>3000</v>
      </c>
      <c r="K129" s="23">
        <v>1000</v>
      </c>
      <c r="L129" s="23">
        <v>1000</v>
      </c>
      <c r="M129" s="23">
        <v>969.63</v>
      </c>
      <c r="N129" s="23">
        <v>969.63</v>
      </c>
    </row>
    <row r="130" spans="1:14" x14ac:dyDescent="0.2">
      <c r="A130" s="21">
        <v>9</v>
      </c>
      <c r="B130" s="21">
        <v>3331</v>
      </c>
      <c r="C130" s="2" t="str">
        <f>VLOOKUP(B130,Hoja2!B:C,2,FALSE)</f>
        <v>MUSEOS Y ARTES PLÁSTICAS</v>
      </c>
      <c r="D130" s="3" t="str">
        <f t="shared" si="4"/>
        <v>2</v>
      </c>
      <c r="E130" s="3" t="str">
        <f t="shared" si="5"/>
        <v>20</v>
      </c>
      <c r="F130" s="20" t="s">
        <v>93</v>
      </c>
      <c r="G130" s="22" t="s">
        <v>94</v>
      </c>
      <c r="H130" s="23">
        <v>1000</v>
      </c>
      <c r="I130" s="23">
        <v>0</v>
      </c>
      <c r="J130" s="23">
        <v>1000</v>
      </c>
      <c r="K130" s="23">
        <v>0</v>
      </c>
      <c r="L130" s="23">
        <v>0</v>
      </c>
      <c r="M130" s="23">
        <v>0</v>
      </c>
      <c r="N130" s="23">
        <v>0</v>
      </c>
    </row>
    <row r="131" spans="1:14" x14ac:dyDescent="0.2">
      <c r="A131" s="21">
        <v>9</v>
      </c>
      <c r="B131" s="21">
        <v>3331</v>
      </c>
      <c r="C131" s="2" t="str">
        <f>VLOOKUP(B131,Hoja2!B:C,2,FALSE)</f>
        <v>MUSEOS Y ARTES PLÁSTICAS</v>
      </c>
      <c r="D131" s="3" t="str">
        <f t="shared" si="4"/>
        <v>1</v>
      </c>
      <c r="E131" s="3" t="str">
        <f t="shared" si="5"/>
        <v>13</v>
      </c>
      <c r="F131" s="20" t="s">
        <v>73</v>
      </c>
      <c r="G131" s="22" t="s">
        <v>74</v>
      </c>
      <c r="H131" s="23">
        <v>31017</v>
      </c>
      <c r="I131" s="23">
        <v>0</v>
      </c>
      <c r="J131" s="23">
        <v>31017</v>
      </c>
      <c r="K131" s="23">
        <v>0</v>
      </c>
      <c r="L131" s="23">
        <v>0</v>
      </c>
      <c r="M131" s="23">
        <v>0</v>
      </c>
      <c r="N131" s="23">
        <v>0</v>
      </c>
    </row>
    <row r="132" spans="1:14" x14ac:dyDescent="0.2">
      <c r="A132" s="21">
        <v>9</v>
      </c>
      <c r="B132" s="21">
        <v>3331</v>
      </c>
      <c r="C132" s="2" t="str">
        <f>VLOOKUP(B132,Hoja2!B:C,2,FALSE)</f>
        <v>MUSEOS Y ARTES PLÁSTICAS</v>
      </c>
      <c r="D132" s="3" t="str">
        <f t="shared" si="4"/>
        <v>2</v>
      </c>
      <c r="E132" s="3" t="str">
        <f t="shared" si="5"/>
        <v>22</v>
      </c>
      <c r="F132" s="20" t="s">
        <v>131</v>
      </c>
      <c r="G132" s="22" t="s">
        <v>132</v>
      </c>
      <c r="H132" s="23">
        <v>30000</v>
      </c>
      <c r="I132" s="23">
        <v>17000</v>
      </c>
      <c r="J132" s="23">
        <v>47000</v>
      </c>
      <c r="K132" s="23">
        <v>48580.72</v>
      </c>
      <c r="L132" s="23">
        <v>48580.72</v>
      </c>
      <c r="M132" s="23">
        <v>45579.28</v>
      </c>
      <c r="N132" s="23">
        <v>42828.95</v>
      </c>
    </row>
    <row r="133" spans="1:14" x14ac:dyDescent="0.2">
      <c r="A133" s="21">
        <v>9</v>
      </c>
      <c r="B133" s="21">
        <v>3331</v>
      </c>
      <c r="C133" s="2" t="str">
        <f>VLOOKUP(B133,Hoja2!B:C,2,FALSE)</f>
        <v>MUSEOS Y ARTES PLÁSTICAS</v>
      </c>
      <c r="D133" s="3" t="str">
        <f t="shared" si="4"/>
        <v>6</v>
      </c>
      <c r="E133" s="3" t="str">
        <f t="shared" si="5"/>
        <v>63</v>
      </c>
      <c r="F133" s="20" t="s">
        <v>167</v>
      </c>
      <c r="G133" s="22" t="s">
        <v>188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</row>
    <row r="134" spans="1:14" x14ac:dyDescent="0.2">
      <c r="A134" s="21">
        <v>9</v>
      </c>
      <c r="B134" s="21">
        <v>3331</v>
      </c>
      <c r="C134" s="2" t="str">
        <f>VLOOKUP(B134,Hoja2!B:C,2,FALSE)</f>
        <v>MUSEOS Y ARTES PLÁSTICAS</v>
      </c>
      <c r="D134" s="3" t="str">
        <f t="shared" si="4"/>
        <v>2</v>
      </c>
      <c r="E134" s="3" t="str">
        <f t="shared" si="5"/>
        <v>22</v>
      </c>
      <c r="F134" s="20" t="s">
        <v>151</v>
      </c>
      <c r="G134" s="22" t="s">
        <v>152</v>
      </c>
      <c r="H134" s="23">
        <v>17000</v>
      </c>
      <c r="I134" s="23">
        <v>0</v>
      </c>
      <c r="J134" s="23">
        <v>17000</v>
      </c>
      <c r="K134" s="23">
        <v>6256.9</v>
      </c>
      <c r="L134" s="23">
        <v>6256.9</v>
      </c>
      <c r="M134" s="23">
        <v>4083.43</v>
      </c>
      <c r="N134" s="23">
        <v>4083.43</v>
      </c>
    </row>
    <row r="135" spans="1:14" x14ac:dyDescent="0.2">
      <c r="A135" s="21">
        <v>9</v>
      </c>
      <c r="B135" s="21">
        <v>3331</v>
      </c>
      <c r="C135" s="2" t="str">
        <f>VLOOKUP(B135,Hoja2!B:C,2,FALSE)</f>
        <v>MUSEOS Y ARTES PLÁSTICAS</v>
      </c>
      <c r="D135" s="3" t="str">
        <f t="shared" si="4"/>
        <v>1</v>
      </c>
      <c r="E135" s="3" t="str">
        <f t="shared" si="5"/>
        <v>15</v>
      </c>
      <c r="F135" s="20" t="s">
        <v>77</v>
      </c>
      <c r="G135" s="22" t="s">
        <v>78</v>
      </c>
      <c r="H135" s="23">
        <v>788</v>
      </c>
      <c r="I135" s="23">
        <v>0</v>
      </c>
      <c r="J135" s="23">
        <v>788</v>
      </c>
      <c r="K135" s="23">
        <v>788</v>
      </c>
      <c r="L135" s="23">
        <v>788</v>
      </c>
      <c r="M135" s="23">
        <v>450</v>
      </c>
      <c r="N135" s="23">
        <v>450</v>
      </c>
    </row>
    <row r="136" spans="1:14" x14ac:dyDescent="0.2">
      <c r="A136" s="21">
        <v>9</v>
      </c>
      <c r="B136" s="21">
        <v>3331</v>
      </c>
      <c r="C136" s="2" t="str">
        <f>VLOOKUP(B136,Hoja2!B:C,2,FALSE)</f>
        <v>MUSEOS Y ARTES PLÁSTICAS</v>
      </c>
      <c r="D136" s="3" t="str">
        <f t="shared" si="4"/>
        <v>6</v>
      </c>
      <c r="E136" s="3" t="str">
        <f t="shared" si="5"/>
        <v>63</v>
      </c>
      <c r="F136" s="20" t="s">
        <v>169</v>
      </c>
      <c r="G136" s="22" t="s">
        <v>104</v>
      </c>
      <c r="H136" s="23">
        <v>0</v>
      </c>
      <c r="I136" s="23">
        <v>0</v>
      </c>
      <c r="J136" s="23">
        <v>0</v>
      </c>
      <c r="K136" s="23">
        <v>4600.24</v>
      </c>
      <c r="L136" s="23">
        <v>4600.24</v>
      </c>
      <c r="M136" s="23">
        <v>4320.8</v>
      </c>
      <c r="N136" s="23">
        <v>4320.8</v>
      </c>
    </row>
    <row r="137" spans="1:14" x14ac:dyDescent="0.2">
      <c r="A137" s="21">
        <v>9</v>
      </c>
      <c r="B137" s="21">
        <v>3331</v>
      </c>
      <c r="C137" s="2" t="str">
        <f>VLOOKUP(B137,Hoja2!B:C,2,FALSE)</f>
        <v>MUSEOS Y ARTES PLÁSTICAS</v>
      </c>
      <c r="D137" s="3" t="str">
        <f t="shared" si="4"/>
        <v>2</v>
      </c>
      <c r="E137" s="3" t="str">
        <f t="shared" si="5"/>
        <v>22</v>
      </c>
      <c r="F137" s="20" t="s">
        <v>145</v>
      </c>
      <c r="G137" s="22" t="s">
        <v>146</v>
      </c>
      <c r="H137" s="23">
        <v>20000</v>
      </c>
      <c r="I137" s="23">
        <v>0</v>
      </c>
      <c r="J137" s="23">
        <v>20000</v>
      </c>
      <c r="K137" s="23">
        <v>21766.11</v>
      </c>
      <c r="L137" s="23">
        <v>21766.11</v>
      </c>
      <c r="M137" s="23">
        <v>17694.900000000001</v>
      </c>
      <c r="N137" s="23">
        <v>17594.7</v>
      </c>
    </row>
    <row r="138" spans="1:14" x14ac:dyDescent="0.2">
      <c r="A138" s="21">
        <v>9</v>
      </c>
      <c r="B138" s="21">
        <v>3331</v>
      </c>
      <c r="C138" s="2" t="str">
        <f>VLOOKUP(B138,Hoja2!B:C,2,FALSE)</f>
        <v>MUSEOS Y ARTES PLÁSTICAS</v>
      </c>
      <c r="D138" s="3" t="str">
        <f t="shared" si="4"/>
        <v>6</v>
      </c>
      <c r="E138" s="3" t="str">
        <f t="shared" si="5"/>
        <v>62</v>
      </c>
      <c r="F138" s="20" t="s">
        <v>159</v>
      </c>
      <c r="G138" s="22" t="s">
        <v>160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</row>
    <row r="139" spans="1:14" x14ac:dyDescent="0.2">
      <c r="A139" s="21">
        <v>9</v>
      </c>
      <c r="B139" s="21">
        <v>3331</v>
      </c>
      <c r="C139" s="2" t="str">
        <f>VLOOKUP(B139,Hoja2!B:C,2,FALSE)</f>
        <v>MUSEOS Y ARTES PLÁSTICAS</v>
      </c>
      <c r="D139" s="3" t="str">
        <f t="shared" si="4"/>
        <v>6</v>
      </c>
      <c r="E139" s="3" t="str">
        <f t="shared" si="5"/>
        <v>63</v>
      </c>
      <c r="F139" s="20" t="s">
        <v>165</v>
      </c>
      <c r="G139" s="22" t="s">
        <v>191</v>
      </c>
      <c r="H139" s="23">
        <v>1000</v>
      </c>
      <c r="I139" s="23">
        <v>10000</v>
      </c>
      <c r="J139" s="23">
        <v>11000</v>
      </c>
      <c r="K139" s="23">
        <v>8294.5</v>
      </c>
      <c r="L139" s="23">
        <v>8294.5</v>
      </c>
      <c r="M139" s="23">
        <v>8294.5</v>
      </c>
      <c r="N139" s="23">
        <v>8294.5</v>
      </c>
    </row>
    <row r="140" spans="1:14" x14ac:dyDescent="0.2">
      <c r="A140" s="21">
        <v>9</v>
      </c>
      <c r="B140" s="21">
        <v>3332</v>
      </c>
      <c r="C140" s="2" t="str">
        <f>VLOOKUP(B140,Hoja2!B:C,2,FALSE)</f>
        <v>PATIO HERRERIANO</v>
      </c>
      <c r="D140" s="3" t="str">
        <f t="shared" si="4"/>
        <v>2</v>
      </c>
      <c r="E140" s="3" t="str">
        <f t="shared" si="5"/>
        <v>22</v>
      </c>
      <c r="F140" s="20" t="s">
        <v>147</v>
      </c>
      <c r="G140" s="22" t="s">
        <v>148</v>
      </c>
      <c r="H140" s="23">
        <v>75000</v>
      </c>
      <c r="I140" s="23">
        <v>0</v>
      </c>
      <c r="J140" s="23">
        <v>75000</v>
      </c>
      <c r="K140" s="23">
        <v>75648.100000000006</v>
      </c>
      <c r="L140" s="23">
        <v>75648.100000000006</v>
      </c>
      <c r="M140" s="23">
        <v>71932.84</v>
      </c>
      <c r="N140" s="23">
        <v>66138.67</v>
      </c>
    </row>
    <row r="141" spans="1:14" x14ac:dyDescent="0.2">
      <c r="A141" s="21">
        <v>9</v>
      </c>
      <c r="B141" s="21">
        <v>3332</v>
      </c>
      <c r="C141" s="2" t="str">
        <f>VLOOKUP(B141,Hoja2!B:C,2,FALSE)</f>
        <v>PATIO HERRERIANO</v>
      </c>
      <c r="D141" s="3" t="str">
        <f t="shared" si="4"/>
        <v>2</v>
      </c>
      <c r="E141" s="3" t="str">
        <f t="shared" si="5"/>
        <v>22</v>
      </c>
      <c r="F141" s="20" t="s">
        <v>149</v>
      </c>
      <c r="G141" s="22" t="s">
        <v>150</v>
      </c>
      <c r="H141" s="23">
        <v>373200</v>
      </c>
      <c r="I141" s="23">
        <v>70000</v>
      </c>
      <c r="J141" s="23">
        <v>443200</v>
      </c>
      <c r="K141" s="23">
        <v>433968.85</v>
      </c>
      <c r="L141" s="23">
        <v>433968.85</v>
      </c>
      <c r="M141" s="23">
        <v>342053.57</v>
      </c>
      <c r="N141" s="23">
        <v>312888.93</v>
      </c>
    </row>
    <row r="142" spans="1:14" x14ac:dyDescent="0.2">
      <c r="A142" s="21">
        <v>9</v>
      </c>
      <c r="B142" s="21">
        <v>3332</v>
      </c>
      <c r="C142" s="2" t="str">
        <f>VLOOKUP(B142,Hoja2!B:C,2,FALSE)</f>
        <v>PATIO HERRERIANO</v>
      </c>
      <c r="D142" s="3" t="str">
        <f t="shared" si="4"/>
        <v>1</v>
      </c>
      <c r="E142" s="3" t="str">
        <f t="shared" si="5"/>
        <v>13</v>
      </c>
      <c r="F142" s="20" t="s">
        <v>71</v>
      </c>
      <c r="G142" s="22" t="s">
        <v>72</v>
      </c>
      <c r="H142" s="23">
        <v>164307</v>
      </c>
      <c r="I142" s="23">
        <v>0</v>
      </c>
      <c r="J142" s="23">
        <v>164307</v>
      </c>
      <c r="K142" s="23">
        <v>147000</v>
      </c>
      <c r="L142" s="23">
        <v>147000</v>
      </c>
      <c r="M142" s="23">
        <v>144640.04999999999</v>
      </c>
      <c r="N142" s="23">
        <v>144640.04999999999</v>
      </c>
    </row>
    <row r="143" spans="1:14" x14ac:dyDescent="0.2">
      <c r="A143" s="21">
        <v>9</v>
      </c>
      <c r="B143" s="21">
        <v>3332</v>
      </c>
      <c r="C143" s="2" t="str">
        <f>VLOOKUP(B143,Hoja2!B:C,2,FALSE)</f>
        <v>PATIO HERRERIANO</v>
      </c>
      <c r="D143" s="3" t="str">
        <f t="shared" si="4"/>
        <v>2</v>
      </c>
      <c r="E143" s="3" t="str">
        <f t="shared" si="5"/>
        <v>22</v>
      </c>
      <c r="F143" s="20" t="s">
        <v>151</v>
      </c>
      <c r="G143" s="22" t="s">
        <v>152</v>
      </c>
      <c r="H143" s="23">
        <v>10000</v>
      </c>
      <c r="I143" s="23">
        <v>0</v>
      </c>
      <c r="J143" s="23">
        <v>10000</v>
      </c>
      <c r="K143" s="23">
        <v>53328.7</v>
      </c>
      <c r="L143" s="23">
        <v>53328.7</v>
      </c>
      <c r="M143" s="23">
        <v>41007.519999999997</v>
      </c>
      <c r="N143" s="23">
        <v>39189.120000000003</v>
      </c>
    </row>
    <row r="144" spans="1:14" x14ac:dyDescent="0.2">
      <c r="A144" s="21">
        <v>9</v>
      </c>
      <c r="B144" s="21">
        <v>3332</v>
      </c>
      <c r="C144" s="2" t="str">
        <f>VLOOKUP(B144,Hoja2!B:C,2,FALSE)</f>
        <v>PATIO HERRERIANO</v>
      </c>
      <c r="D144" s="3" t="str">
        <f t="shared" si="4"/>
        <v>2</v>
      </c>
      <c r="E144" s="3" t="str">
        <f t="shared" si="5"/>
        <v>22</v>
      </c>
      <c r="F144" s="20" t="s">
        <v>123</v>
      </c>
      <c r="G144" s="22" t="s">
        <v>124</v>
      </c>
      <c r="H144" s="23">
        <v>16000</v>
      </c>
      <c r="I144" s="23">
        <v>0</v>
      </c>
      <c r="J144" s="23">
        <v>16000</v>
      </c>
      <c r="K144" s="23">
        <v>39417.71</v>
      </c>
      <c r="L144" s="23">
        <v>39417.71</v>
      </c>
      <c r="M144" s="23">
        <v>32395.1</v>
      </c>
      <c r="N144" s="23">
        <v>32079.43</v>
      </c>
    </row>
    <row r="145" spans="1:14" x14ac:dyDescent="0.2">
      <c r="A145" s="21">
        <v>9</v>
      </c>
      <c r="B145" s="21">
        <v>3332</v>
      </c>
      <c r="C145" s="2" t="str">
        <f>VLOOKUP(B145,Hoja2!B:C,2,FALSE)</f>
        <v>PATIO HERRERIANO</v>
      </c>
      <c r="D145" s="3" t="str">
        <f t="shared" si="4"/>
        <v>6</v>
      </c>
      <c r="E145" s="3" t="str">
        <f t="shared" si="5"/>
        <v>63</v>
      </c>
      <c r="F145" s="20" t="s">
        <v>165</v>
      </c>
      <c r="G145" s="22" t="s">
        <v>166</v>
      </c>
      <c r="H145" s="23">
        <v>500</v>
      </c>
      <c r="I145" s="23">
        <v>30000</v>
      </c>
      <c r="J145" s="23">
        <v>30500</v>
      </c>
      <c r="K145" s="23">
        <v>0</v>
      </c>
      <c r="L145" s="23">
        <v>0</v>
      </c>
      <c r="M145" s="23">
        <v>0</v>
      </c>
      <c r="N145" s="23">
        <v>0</v>
      </c>
    </row>
    <row r="146" spans="1:14" x14ac:dyDescent="0.2">
      <c r="A146" s="21">
        <v>9</v>
      </c>
      <c r="B146" s="21">
        <v>3332</v>
      </c>
      <c r="C146" s="2" t="str">
        <f>VLOOKUP(B146,Hoja2!B:C,2,FALSE)</f>
        <v>PATIO HERRERIANO</v>
      </c>
      <c r="D146" s="3" t="str">
        <f t="shared" si="4"/>
        <v>1</v>
      </c>
      <c r="E146" s="3" t="str">
        <f t="shared" si="5"/>
        <v>13</v>
      </c>
      <c r="F146" s="20" t="s">
        <v>73</v>
      </c>
      <c r="G146" s="22" t="s">
        <v>74</v>
      </c>
      <c r="H146" s="23">
        <v>133669</v>
      </c>
      <c r="I146" s="23">
        <v>0</v>
      </c>
      <c r="J146" s="23">
        <v>133669</v>
      </c>
      <c r="K146" s="23">
        <v>120000</v>
      </c>
      <c r="L146" s="23">
        <v>120000</v>
      </c>
      <c r="M146" s="23">
        <v>117640.46</v>
      </c>
      <c r="N146" s="23">
        <v>117640.46</v>
      </c>
    </row>
    <row r="147" spans="1:14" x14ac:dyDescent="0.2">
      <c r="A147" s="21">
        <v>9</v>
      </c>
      <c r="B147" s="21">
        <v>3332</v>
      </c>
      <c r="C147" s="2" t="str">
        <f>VLOOKUP(B147,Hoja2!B:C,2,FALSE)</f>
        <v>PATIO HERRERIANO</v>
      </c>
      <c r="D147" s="3" t="str">
        <f t="shared" si="4"/>
        <v>6</v>
      </c>
      <c r="E147" s="3" t="str">
        <f t="shared" si="5"/>
        <v>64</v>
      </c>
      <c r="F147" s="20" t="s">
        <v>170</v>
      </c>
      <c r="G147" s="22" t="s">
        <v>171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1">
        <v>9</v>
      </c>
      <c r="B148" s="21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22</v>
      </c>
      <c r="F148" s="20" t="s">
        <v>137</v>
      </c>
      <c r="G148" s="22" t="s">
        <v>138</v>
      </c>
      <c r="H148" s="23">
        <v>2000</v>
      </c>
      <c r="I148" s="23">
        <v>0</v>
      </c>
      <c r="J148" s="23">
        <v>2000</v>
      </c>
      <c r="K148" s="23">
        <v>4015.81</v>
      </c>
      <c r="L148" s="23">
        <v>4015.81</v>
      </c>
      <c r="M148" s="23">
        <v>4015.81</v>
      </c>
      <c r="N148" s="23">
        <v>4015.81</v>
      </c>
    </row>
    <row r="149" spans="1:14" x14ac:dyDescent="0.2">
      <c r="A149" s="21">
        <v>9</v>
      </c>
      <c r="B149" s="21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21</v>
      </c>
      <c r="F149" s="20" t="s">
        <v>97</v>
      </c>
      <c r="G149" s="22" t="s">
        <v>98</v>
      </c>
      <c r="H149" s="23">
        <v>10000</v>
      </c>
      <c r="I149" s="23">
        <v>20000</v>
      </c>
      <c r="J149" s="23">
        <v>30000</v>
      </c>
      <c r="K149" s="23">
        <v>73133.13</v>
      </c>
      <c r="L149" s="23">
        <v>73133.13</v>
      </c>
      <c r="M149" s="23">
        <v>51205.45</v>
      </c>
      <c r="N149" s="23">
        <v>50078.8</v>
      </c>
    </row>
    <row r="150" spans="1:14" x14ac:dyDescent="0.2">
      <c r="A150" s="21">
        <v>9</v>
      </c>
      <c r="B150" s="21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20" t="s">
        <v>109</v>
      </c>
      <c r="G150" s="22" t="s">
        <v>110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2">
      <c r="A151" s="21">
        <v>9</v>
      </c>
      <c r="B151" s="21">
        <v>3332</v>
      </c>
      <c r="C151" s="2" t="str">
        <f>VLOOKUP(B151,Hoja2!B:C,2,FALSE)</f>
        <v>PATIO HERRERIANO</v>
      </c>
      <c r="D151" s="3" t="str">
        <f t="shared" si="4"/>
        <v>6</v>
      </c>
      <c r="E151" s="3" t="str">
        <f t="shared" si="5"/>
        <v>62</v>
      </c>
      <c r="F151" s="20" t="s">
        <v>162</v>
      </c>
      <c r="G151" s="22" t="s">
        <v>104</v>
      </c>
      <c r="H151" s="23">
        <v>500</v>
      </c>
      <c r="I151" s="23">
        <v>18150</v>
      </c>
      <c r="J151" s="23">
        <v>18650</v>
      </c>
      <c r="K151" s="23">
        <v>0</v>
      </c>
      <c r="L151" s="23">
        <v>0</v>
      </c>
      <c r="M151" s="23">
        <v>0</v>
      </c>
      <c r="N151" s="23">
        <v>0</v>
      </c>
    </row>
    <row r="152" spans="1:14" x14ac:dyDescent="0.2">
      <c r="A152" s="21">
        <v>9</v>
      </c>
      <c r="B152" s="21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20" t="s">
        <v>127</v>
      </c>
      <c r="G152" s="22" t="s">
        <v>128</v>
      </c>
      <c r="H152" s="23">
        <v>1000</v>
      </c>
      <c r="I152" s="23">
        <v>0</v>
      </c>
      <c r="J152" s="23">
        <v>1000</v>
      </c>
      <c r="K152" s="23">
        <v>1815</v>
      </c>
      <c r="L152" s="23">
        <v>1815</v>
      </c>
      <c r="M152" s="23">
        <v>333.19</v>
      </c>
      <c r="N152" s="23">
        <v>333.19</v>
      </c>
    </row>
    <row r="153" spans="1:14" x14ac:dyDescent="0.2">
      <c r="A153" s="21">
        <v>9</v>
      </c>
      <c r="B153" s="21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20" t="s">
        <v>133</v>
      </c>
      <c r="G153" s="22" t="s">
        <v>134</v>
      </c>
      <c r="H153" s="23">
        <v>30000</v>
      </c>
      <c r="I153" s="23">
        <v>0</v>
      </c>
      <c r="J153" s="23">
        <v>30000</v>
      </c>
      <c r="K153" s="23">
        <v>46393.16</v>
      </c>
      <c r="L153" s="23">
        <v>46393.16</v>
      </c>
      <c r="M153" s="23">
        <v>46393.16</v>
      </c>
      <c r="N153" s="23">
        <v>46393.16</v>
      </c>
    </row>
    <row r="154" spans="1:14" x14ac:dyDescent="0.2">
      <c r="A154" s="21">
        <v>9</v>
      </c>
      <c r="B154" s="21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20" t="s">
        <v>153</v>
      </c>
      <c r="G154" s="22" t="s">
        <v>154</v>
      </c>
      <c r="H154" s="23">
        <v>382554</v>
      </c>
      <c r="I154" s="23">
        <v>177446</v>
      </c>
      <c r="J154" s="23">
        <v>560000</v>
      </c>
      <c r="K154" s="23">
        <v>591169.09</v>
      </c>
      <c r="L154" s="23">
        <v>591169.09</v>
      </c>
      <c r="M154" s="23">
        <v>542990.93999999994</v>
      </c>
      <c r="N154" s="23">
        <v>502125.63</v>
      </c>
    </row>
    <row r="155" spans="1:14" x14ac:dyDescent="0.2">
      <c r="A155" s="21">
        <v>9</v>
      </c>
      <c r="B155" s="21">
        <v>3332</v>
      </c>
      <c r="C155" s="2" t="str">
        <f>VLOOKUP(B155,Hoja2!B:C,2,FALSE)</f>
        <v>PATIO HERRERIANO</v>
      </c>
      <c r="D155" s="3" t="str">
        <f t="shared" si="4"/>
        <v>4</v>
      </c>
      <c r="E155" s="3" t="str">
        <f t="shared" si="5"/>
        <v>48</v>
      </c>
      <c r="F155" s="20" t="s">
        <v>192</v>
      </c>
      <c r="G155" s="22" t="s">
        <v>193</v>
      </c>
      <c r="H155" s="23">
        <v>16000</v>
      </c>
      <c r="I155" s="23">
        <v>0</v>
      </c>
      <c r="J155" s="23">
        <v>16000</v>
      </c>
      <c r="K155" s="23">
        <v>9275</v>
      </c>
      <c r="L155" s="23">
        <v>9275</v>
      </c>
      <c r="M155" s="23">
        <v>9275</v>
      </c>
      <c r="N155" s="23">
        <v>9275</v>
      </c>
    </row>
    <row r="156" spans="1:14" x14ac:dyDescent="0.2">
      <c r="A156" s="21">
        <v>9</v>
      </c>
      <c r="B156" s="21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20" t="s">
        <v>115</v>
      </c>
      <c r="G156" s="22" t="s">
        <v>116</v>
      </c>
      <c r="H156" s="23">
        <v>35000</v>
      </c>
      <c r="I156" s="23">
        <v>0</v>
      </c>
      <c r="J156" s="23">
        <v>35000</v>
      </c>
      <c r="K156" s="23">
        <v>30269.62</v>
      </c>
      <c r="L156" s="23">
        <v>30269.62</v>
      </c>
      <c r="M156" s="23">
        <v>24151.040000000001</v>
      </c>
      <c r="N156" s="23">
        <v>24151.040000000001</v>
      </c>
    </row>
    <row r="157" spans="1:14" x14ac:dyDescent="0.2">
      <c r="A157" s="21">
        <v>9</v>
      </c>
      <c r="B157" s="21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20" t="s">
        <v>139</v>
      </c>
      <c r="G157" s="22" t="s">
        <v>140</v>
      </c>
      <c r="H157" s="23">
        <v>12000</v>
      </c>
      <c r="I157" s="23">
        <v>0</v>
      </c>
      <c r="J157" s="23">
        <v>12000</v>
      </c>
      <c r="K157" s="23">
        <v>10086.040000000001</v>
      </c>
      <c r="L157" s="23">
        <v>10086.040000000001</v>
      </c>
      <c r="M157" s="23">
        <v>8142.99</v>
      </c>
      <c r="N157" s="23">
        <v>8142.99</v>
      </c>
    </row>
    <row r="158" spans="1:14" x14ac:dyDescent="0.2">
      <c r="A158" s="21">
        <v>9</v>
      </c>
      <c r="B158" s="21">
        <v>3332</v>
      </c>
      <c r="C158" s="2" t="str">
        <f>VLOOKUP(B158,Hoja2!B:C,2,FALSE)</f>
        <v>PATIO HERRERIANO</v>
      </c>
      <c r="D158" s="3" t="str">
        <f t="shared" si="4"/>
        <v>6</v>
      </c>
      <c r="E158" s="3" t="str">
        <f t="shared" si="5"/>
        <v>62</v>
      </c>
      <c r="F158" s="20" t="s">
        <v>161</v>
      </c>
      <c r="G158" s="22" t="s">
        <v>102</v>
      </c>
      <c r="H158" s="23">
        <v>0</v>
      </c>
      <c r="I158" s="23">
        <v>0</v>
      </c>
      <c r="J158" s="23">
        <v>0</v>
      </c>
      <c r="K158" s="23">
        <v>14999</v>
      </c>
      <c r="L158" s="23">
        <v>14999</v>
      </c>
      <c r="M158" s="23">
        <v>14999</v>
      </c>
      <c r="N158" s="23">
        <v>14999</v>
      </c>
    </row>
    <row r="159" spans="1:14" x14ac:dyDescent="0.2">
      <c r="A159" s="21">
        <v>9</v>
      </c>
      <c r="B159" s="21">
        <v>3332</v>
      </c>
      <c r="C159" s="2" t="str">
        <f>VLOOKUP(B159,Hoja2!B:C,2,FALSE)</f>
        <v>PATIO HERRERIANO</v>
      </c>
      <c r="D159" s="3" t="str">
        <f t="shared" si="4"/>
        <v>2</v>
      </c>
      <c r="E159" s="3" t="str">
        <f t="shared" si="5"/>
        <v>20</v>
      </c>
      <c r="F159" s="20" t="s">
        <v>89</v>
      </c>
      <c r="G159" s="22" t="s">
        <v>90</v>
      </c>
      <c r="H159" s="23">
        <v>3000</v>
      </c>
      <c r="I159" s="23">
        <v>0</v>
      </c>
      <c r="J159" s="23">
        <v>3000</v>
      </c>
      <c r="K159" s="23">
        <v>11329.93</v>
      </c>
      <c r="L159" s="23">
        <v>11329.93</v>
      </c>
      <c r="M159" s="23">
        <v>7566.84</v>
      </c>
      <c r="N159" s="23">
        <v>7566.84</v>
      </c>
    </row>
    <row r="160" spans="1:14" x14ac:dyDescent="0.2">
      <c r="A160" s="21">
        <v>9</v>
      </c>
      <c r="B160" s="21">
        <v>3332</v>
      </c>
      <c r="C160" s="2" t="str">
        <f>VLOOKUP(B160,Hoja2!B:C,2,FALSE)</f>
        <v>PATIO HERRERIANO</v>
      </c>
      <c r="D160" s="3" t="str">
        <f t="shared" si="4"/>
        <v>2</v>
      </c>
      <c r="E160" s="3" t="str">
        <f t="shared" si="5"/>
        <v>22</v>
      </c>
      <c r="F160" s="20" t="s">
        <v>107</v>
      </c>
      <c r="G160" s="22" t="s">
        <v>108</v>
      </c>
      <c r="H160" s="23">
        <v>12000</v>
      </c>
      <c r="I160" s="23">
        <v>0</v>
      </c>
      <c r="J160" s="23">
        <v>12000</v>
      </c>
      <c r="K160" s="23">
        <v>6292.32</v>
      </c>
      <c r="L160" s="23">
        <v>6292.32</v>
      </c>
      <c r="M160" s="23">
        <v>3371.34</v>
      </c>
      <c r="N160" s="23">
        <v>3371.34</v>
      </c>
    </row>
    <row r="161" spans="1:14" x14ac:dyDescent="0.2">
      <c r="A161" s="21">
        <v>9</v>
      </c>
      <c r="B161" s="21">
        <v>3332</v>
      </c>
      <c r="C161" s="2" t="str">
        <f>VLOOKUP(B161,Hoja2!B:C,2,FALSE)</f>
        <v>PATIO HERRERIANO</v>
      </c>
      <c r="D161" s="3" t="str">
        <f t="shared" si="4"/>
        <v>2</v>
      </c>
      <c r="E161" s="3" t="str">
        <f t="shared" si="5"/>
        <v>22</v>
      </c>
      <c r="F161" s="20" t="s">
        <v>141</v>
      </c>
      <c r="G161" s="22" t="s">
        <v>142</v>
      </c>
      <c r="H161" s="23">
        <v>1300</v>
      </c>
      <c r="I161" s="23">
        <v>0</v>
      </c>
      <c r="J161" s="23">
        <v>1300</v>
      </c>
      <c r="K161" s="23">
        <v>0</v>
      </c>
      <c r="L161" s="23">
        <v>0</v>
      </c>
      <c r="M161" s="23">
        <v>0</v>
      </c>
      <c r="N161" s="23">
        <v>0</v>
      </c>
    </row>
    <row r="162" spans="1:14" x14ac:dyDescent="0.2">
      <c r="A162" s="21">
        <v>9</v>
      </c>
      <c r="B162" s="21">
        <v>3332</v>
      </c>
      <c r="C162" s="2" t="str">
        <f>VLOOKUP(B162,Hoja2!B:C,2,FALSE)</f>
        <v>PATIO HERRERIANO</v>
      </c>
      <c r="D162" s="3" t="str">
        <f t="shared" si="4"/>
        <v>2</v>
      </c>
      <c r="E162" s="3" t="str">
        <f t="shared" si="5"/>
        <v>20</v>
      </c>
      <c r="F162" s="20" t="s">
        <v>93</v>
      </c>
      <c r="G162" s="22" t="s">
        <v>94</v>
      </c>
      <c r="H162" s="23">
        <v>100</v>
      </c>
      <c r="I162" s="23">
        <v>0</v>
      </c>
      <c r="J162" s="23">
        <v>100</v>
      </c>
      <c r="K162" s="23">
        <v>1374.49</v>
      </c>
      <c r="L162" s="23">
        <v>1374.49</v>
      </c>
      <c r="M162" s="23">
        <v>1291</v>
      </c>
      <c r="N162" s="23">
        <v>1291</v>
      </c>
    </row>
    <row r="163" spans="1:14" x14ac:dyDescent="0.2">
      <c r="A163" s="21">
        <v>9</v>
      </c>
      <c r="B163" s="21">
        <v>3332</v>
      </c>
      <c r="C163" s="2" t="str">
        <f>VLOOKUP(B163,Hoja2!B:C,2,FALSE)</f>
        <v>PATIO HERRERIANO</v>
      </c>
      <c r="D163" s="3" t="str">
        <f t="shared" si="4"/>
        <v>6</v>
      </c>
      <c r="E163" s="3" t="str">
        <f t="shared" si="5"/>
        <v>63</v>
      </c>
      <c r="F163" s="20" t="s">
        <v>167</v>
      </c>
      <c r="G163" s="22" t="s">
        <v>188</v>
      </c>
      <c r="H163" s="23">
        <v>0</v>
      </c>
      <c r="I163" s="23">
        <v>0</v>
      </c>
      <c r="J163" s="23">
        <v>0</v>
      </c>
      <c r="K163" s="23">
        <v>51647.25</v>
      </c>
      <c r="L163" s="23">
        <v>51647.25</v>
      </c>
      <c r="M163" s="23">
        <v>50554.86</v>
      </c>
      <c r="N163" s="23">
        <v>39346.160000000003</v>
      </c>
    </row>
    <row r="164" spans="1:14" x14ac:dyDescent="0.2">
      <c r="A164" s="21">
        <v>9</v>
      </c>
      <c r="B164" s="21">
        <v>3332</v>
      </c>
      <c r="C164" s="2" t="str">
        <f>VLOOKUP(B164,Hoja2!B:C,2,FALSE)</f>
        <v>PATIO HERRERIANO</v>
      </c>
      <c r="D164" s="3" t="str">
        <f t="shared" si="4"/>
        <v>2</v>
      </c>
      <c r="E164" s="3" t="str">
        <f t="shared" si="5"/>
        <v>22</v>
      </c>
      <c r="F164" s="20" t="s">
        <v>182</v>
      </c>
      <c r="G164" s="22" t="s">
        <v>183</v>
      </c>
      <c r="H164" s="23">
        <v>116100</v>
      </c>
      <c r="I164" s="23">
        <v>80000</v>
      </c>
      <c r="J164" s="23">
        <v>196100</v>
      </c>
      <c r="K164" s="23">
        <v>86297.54</v>
      </c>
      <c r="L164" s="23">
        <v>86297.54</v>
      </c>
      <c r="M164" s="23">
        <v>82126.14</v>
      </c>
      <c r="N164" s="23">
        <v>71982.77</v>
      </c>
    </row>
    <row r="165" spans="1:14" x14ac:dyDescent="0.2">
      <c r="A165" s="21">
        <v>9</v>
      </c>
      <c r="B165" s="21">
        <v>3332</v>
      </c>
      <c r="C165" s="2" t="str">
        <f>VLOOKUP(B165,Hoja2!B:C,2,FALSE)</f>
        <v>PATIO HERRERIANO</v>
      </c>
      <c r="D165" s="3" t="str">
        <f t="shared" si="4"/>
        <v>1</v>
      </c>
      <c r="E165" s="3" t="str">
        <f t="shared" si="5"/>
        <v>13</v>
      </c>
      <c r="F165" s="20" t="s">
        <v>75</v>
      </c>
      <c r="G165" s="22" t="s">
        <v>76</v>
      </c>
      <c r="H165" s="23">
        <v>0</v>
      </c>
      <c r="I165" s="23">
        <v>0</v>
      </c>
      <c r="J165" s="23">
        <v>0</v>
      </c>
      <c r="K165" s="23">
        <v>6000</v>
      </c>
      <c r="L165" s="23">
        <v>6000</v>
      </c>
      <c r="M165" s="23">
        <v>0</v>
      </c>
      <c r="N165" s="23">
        <v>0</v>
      </c>
    </row>
    <row r="166" spans="1:14" x14ac:dyDescent="0.2">
      <c r="A166" s="21">
        <v>9</v>
      </c>
      <c r="B166" s="21">
        <v>3332</v>
      </c>
      <c r="C166" s="2" t="str">
        <f>VLOOKUP(B166,Hoja2!B:C,2,FALSE)</f>
        <v>PATIO HERRERIANO</v>
      </c>
      <c r="D166" s="3" t="str">
        <f t="shared" si="4"/>
        <v>1</v>
      </c>
      <c r="E166" s="3" t="str">
        <f t="shared" si="5"/>
        <v>15</v>
      </c>
      <c r="F166" s="20" t="s">
        <v>77</v>
      </c>
      <c r="G166" s="22" t="s">
        <v>78</v>
      </c>
      <c r="H166" s="23">
        <v>2775</v>
      </c>
      <c r="I166" s="23">
        <v>0</v>
      </c>
      <c r="J166" s="23">
        <v>2775</v>
      </c>
      <c r="K166" s="23">
        <v>2775</v>
      </c>
      <c r="L166" s="23">
        <v>2775</v>
      </c>
      <c r="M166" s="23">
        <v>1950</v>
      </c>
      <c r="N166" s="23">
        <v>1950</v>
      </c>
    </row>
    <row r="167" spans="1:14" x14ac:dyDescent="0.2">
      <c r="A167" s="21">
        <v>9</v>
      </c>
      <c r="B167" s="21">
        <v>3332</v>
      </c>
      <c r="C167" s="2" t="str">
        <f>VLOOKUP(B167,Hoja2!B:C,2,FALSE)</f>
        <v>PATIO HERRERIANO</v>
      </c>
      <c r="D167" s="3" t="str">
        <f t="shared" si="4"/>
        <v>9</v>
      </c>
      <c r="E167" s="3" t="str">
        <f t="shared" si="5"/>
        <v>91</v>
      </c>
      <c r="F167" s="20" t="s">
        <v>194</v>
      </c>
      <c r="G167" s="22" t="s">
        <v>195</v>
      </c>
      <c r="H167" s="23">
        <v>10417</v>
      </c>
      <c r="I167" s="23">
        <v>0</v>
      </c>
      <c r="J167" s="23">
        <v>10417</v>
      </c>
      <c r="K167" s="23">
        <v>10416.67</v>
      </c>
      <c r="L167" s="23">
        <v>10416.67</v>
      </c>
      <c r="M167" s="23">
        <v>10416.67</v>
      </c>
      <c r="N167" s="23">
        <v>10416.67</v>
      </c>
    </row>
    <row r="168" spans="1:14" x14ac:dyDescent="0.2">
      <c r="A168" s="21">
        <v>9</v>
      </c>
      <c r="B168" s="21">
        <v>3332</v>
      </c>
      <c r="C168" s="2" t="str">
        <f>VLOOKUP(B168,Hoja2!B:C,2,FALSE)</f>
        <v>PATIO HERRERIANO</v>
      </c>
      <c r="D168" s="3" t="str">
        <f t="shared" si="4"/>
        <v>6</v>
      </c>
      <c r="E168" s="3" t="str">
        <f t="shared" si="5"/>
        <v>64</v>
      </c>
      <c r="F168" s="20" t="s">
        <v>172</v>
      </c>
      <c r="G168" s="22" t="s">
        <v>173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</row>
    <row r="169" spans="1:14" x14ac:dyDescent="0.2">
      <c r="A169" s="21">
        <v>9</v>
      </c>
      <c r="B169" s="21">
        <v>3332</v>
      </c>
      <c r="C169" s="2" t="str">
        <f>VLOOKUP(B169,Hoja2!B:C,2,FALSE)</f>
        <v>PATIO HERRERIANO</v>
      </c>
      <c r="D169" s="3" t="str">
        <f t="shared" si="4"/>
        <v>6</v>
      </c>
      <c r="E169" s="3" t="str">
        <f t="shared" si="5"/>
        <v>62</v>
      </c>
      <c r="F169" s="20" t="s">
        <v>163</v>
      </c>
      <c r="G169" s="22" t="s">
        <v>164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</row>
    <row r="170" spans="1:14" x14ac:dyDescent="0.2">
      <c r="A170" s="21">
        <v>9</v>
      </c>
      <c r="B170" s="21">
        <v>3332</v>
      </c>
      <c r="C170" s="2" t="str">
        <f>VLOOKUP(B170,Hoja2!B:C,2,FALSE)</f>
        <v>PATIO HERRERIANO</v>
      </c>
      <c r="D170" s="3" t="str">
        <f t="shared" si="4"/>
        <v>2</v>
      </c>
      <c r="E170" s="3" t="str">
        <f t="shared" si="5"/>
        <v>22</v>
      </c>
      <c r="F170" s="20" t="s">
        <v>105</v>
      </c>
      <c r="G170" s="22" t="s">
        <v>106</v>
      </c>
      <c r="H170" s="23">
        <v>7000</v>
      </c>
      <c r="I170" s="23">
        <v>0</v>
      </c>
      <c r="J170" s="23">
        <v>7000</v>
      </c>
      <c r="K170" s="23">
        <v>923.75</v>
      </c>
      <c r="L170" s="23">
        <v>923.75</v>
      </c>
      <c r="M170" s="23">
        <v>679.19</v>
      </c>
      <c r="N170" s="23">
        <v>679.19</v>
      </c>
    </row>
    <row r="171" spans="1:14" x14ac:dyDescent="0.2">
      <c r="A171" s="21">
        <v>9</v>
      </c>
      <c r="B171" s="21">
        <v>3332</v>
      </c>
      <c r="C171" s="2" t="str">
        <f>VLOOKUP(B171,Hoja2!B:C,2,FALSE)</f>
        <v>PATIO HERRERIANO</v>
      </c>
      <c r="D171" s="3" t="str">
        <f t="shared" si="4"/>
        <v>2</v>
      </c>
      <c r="E171" s="3" t="str">
        <f t="shared" si="5"/>
        <v>22</v>
      </c>
      <c r="F171" s="20" t="s">
        <v>111</v>
      </c>
      <c r="G171" s="22" t="s">
        <v>112</v>
      </c>
      <c r="H171" s="23">
        <v>100000</v>
      </c>
      <c r="I171" s="23">
        <v>0</v>
      </c>
      <c r="J171" s="23">
        <v>100000</v>
      </c>
      <c r="K171" s="23">
        <v>79172.31</v>
      </c>
      <c r="L171" s="23">
        <v>79172.31</v>
      </c>
      <c r="M171" s="23">
        <v>63872.53</v>
      </c>
      <c r="N171" s="23">
        <v>63872.53</v>
      </c>
    </row>
    <row r="172" spans="1:14" x14ac:dyDescent="0.2">
      <c r="A172" s="21">
        <v>9</v>
      </c>
      <c r="B172" s="21">
        <v>3332</v>
      </c>
      <c r="C172" s="2" t="str">
        <f>VLOOKUP(B172,Hoja2!B:C,2,FALSE)</f>
        <v>PATIO HERRERIANO</v>
      </c>
      <c r="D172" s="3" t="str">
        <f t="shared" si="4"/>
        <v>6</v>
      </c>
      <c r="E172" s="3" t="str">
        <f t="shared" si="5"/>
        <v>62</v>
      </c>
      <c r="F172" s="20" t="s">
        <v>159</v>
      </c>
      <c r="G172" s="22" t="s">
        <v>160</v>
      </c>
      <c r="H172" s="23">
        <v>500</v>
      </c>
      <c r="I172" s="23">
        <v>0</v>
      </c>
      <c r="J172" s="23">
        <v>500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1">
        <v>9</v>
      </c>
      <c r="B173" s="21">
        <v>3332</v>
      </c>
      <c r="C173" s="2" t="str">
        <f>VLOOKUP(B173,Hoja2!B:C,2,FALSE)</f>
        <v>PATIO HERRERIANO</v>
      </c>
      <c r="D173" s="3" t="str">
        <f t="shared" si="4"/>
        <v>2</v>
      </c>
      <c r="E173" s="3" t="str">
        <f t="shared" si="5"/>
        <v>21</v>
      </c>
      <c r="F173" s="20" t="s">
        <v>103</v>
      </c>
      <c r="G173" s="22" t="s">
        <v>104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1">
        <v>9</v>
      </c>
      <c r="B174" s="21">
        <v>3332</v>
      </c>
      <c r="C174" s="2" t="str">
        <f>VLOOKUP(B174,Hoja2!B:C,2,FALSE)</f>
        <v>PATIO HERRERIANO</v>
      </c>
      <c r="D174" s="3" t="str">
        <f t="shared" si="4"/>
        <v>2</v>
      </c>
      <c r="E174" s="3" t="str">
        <f t="shared" si="5"/>
        <v>22</v>
      </c>
      <c r="F174" s="20" t="s">
        <v>131</v>
      </c>
      <c r="G174" s="22" t="s">
        <v>132</v>
      </c>
      <c r="H174" s="23">
        <v>50000</v>
      </c>
      <c r="I174" s="23">
        <v>0</v>
      </c>
      <c r="J174" s="23">
        <v>50000</v>
      </c>
      <c r="K174" s="23">
        <v>117625.57</v>
      </c>
      <c r="L174" s="23">
        <v>117625.57</v>
      </c>
      <c r="M174" s="23">
        <v>109882.95</v>
      </c>
      <c r="N174" s="23">
        <v>109882.95</v>
      </c>
    </row>
    <row r="175" spans="1:14" x14ac:dyDescent="0.2">
      <c r="A175" s="21">
        <v>9</v>
      </c>
      <c r="B175" s="21">
        <v>3332</v>
      </c>
      <c r="C175" s="2" t="str">
        <f>VLOOKUP(B175,Hoja2!B:C,2,FALSE)</f>
        <v>PATIO HERRERIANO</v>
      </c>
      <c r="D175" s="3" t="str">
        <f t="shared" si="4"/>
        <v>6</v>
      </c>
      <c r="E175" s="3" t="str">
        <f t="shared" si="5"/>
        <v>63</v>
      </c>
      <c r="F175" s="20" t="s">
        <v>169</v>
      </c>
      <c r="G175" s="22" t="s">
        <v>104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2">
      <c r="A176" s="21">
        <v>9</v>
      </c>
      <c r="B176" s="21">
        <v>3332</v>
      </c>
      <c r="C176" s="2" t="str">
        <f>VLOOKUP(B176,Hoja2!B:C,2,FALSE)</f>
        <v>PATIO HERRERIANO</v>
      </c>
      <c r="D176" s="3" t="str">
        <f t="shared" si="4"/>
        <v>2</v>
      </c>
      <c r="E176" s="3" t="str">
        <f t="shared" si="5"/>
        <v>21</v>
      </c>
      <c r="F176" s="20" t="s">
        <v>95</v>
      </c>
      <c r="G176" s="22" t="s">
        <v>96</v>
      </c>
      <c r="H176" s="23">
        <v>12000</v>
      </c>
      <c r="I176" s="23">
        <v>105000</v>
      </c>
      <c r="J176" s="23">
        <v>117000</v>
      </c>
      <c r="K176" s="23">
        <v>78436.11</v>
      </c>
      <c r="L176" s="23">
        <v>78436.11</v>
      </c>
      <c r="M176" s="23">
        <v>78157.509999999995</v>
      </c>
      <c r="N176" s="23">
        <v>77444.429999999993</v>
      </c>
    </row>
    <row r="177" spans="1:14" x14ac:dyDescent="0.2">
      <c r="A177" s="21">
        <v>9</v>
      </c>
      <c r="B177" s="21">
        <v>3332</v>
      </c>
      <c r="C177" s="2" t="str">
        <f>VLOOKUP(B177,Hoja2!B:C,2,FALSE)</f>
        <v>PATIO HERRERIANO</v>
      </c>
      <c r="D177" s="3" t="str">
        <f t="shared" si="4"/>
        <v>2</v>
      </c>
      <c r="E177" s="3" t="str">
        <f t="shared" si="5"/>
        <v>22</v>
      </c>
      <c r="F177" s="20" t="s">
        <v>129</v>
      </c>
      <c r="G177" s="22" t="s">
        <v>130</v>
      </c>
      <c r="H177" s="23">
        <v>3000</v>
      </c>
      <c r="I177" s="23">
        <v>0</v>
      </c>
      <c r="J177" s="23">
        <v>3000</v>
      </c>
      <c r="K177" s="23">
        <v>1366.66</v>
      </c>
      <c r="L177" s="23">
        <v>1366.66</v>
      </c>
      <c r="M177" s="23">
        <v>1283.6500000000001</v>
      </c>
      <c r="N177" s="23">
        <v>1283.6500000000001</v>
      </c>
    </row>
    <row r="178" spans="1:14" x14ac:dyDescent="0.2">
      <c r="A178" s="21">
        <v>9</v>
      </c>
      <c r="B178" s="21">
        <v>3332</v>
      </c>
      <c r="C178" s="2" t="str">
        <f>VLOOKUP(B178,Hoja2!B:C,2,FALSE)</f>
        <v>PATIO HERRERIANO</v>
      </c>
      <c r="D178" s="3" t="str">
        <f t="shared" si="4"/>
        <v>2</v>
      </c>
      <c r="E178" s="3" t="str">
        <f t="shared" si="5"/>
        <v>22</v>
      </c>
      <c r="F178" s="20" t="s">
        <v>125</v>
      </c>
      <c r="G178" s="22" t="s">
        <v>126</v>
      </c>
      <c r="H178" s="23">
        <v>8500</v>
      </c>
      <c r="I178" s="23">
        <v>0</v>
      </c>
      <c r="J178" s="23">
        <v>8500</v>
      </c>
      <c r="K178" s="23">
        <v>1413.6</v>
      </c>
      <c r="L178" s="23">
        <v>1413.6</v>
      </c>
      <c r="M178" s="23">
        <v>1327.63</v>
      </c>
      <c r="N178" s="23">
        <v>1327.63</v>
      </c>
    </row>
    <row r="179" spans="1:14" x14ac:dyDescent="0.2">
      <c r="A179" s="21">
        <v>9</v>
      </c>
      <c r="B179" s="21">
        <v>3332</v>
      </c>
      <c r="C179" s="2" t="str">
        <f>VLOOKUP(B179,Hoja2!B:C,2,FALSE)</f>
        <v>PATIO HERRERIANO</v>
      </c>
      <c r="D179" s="3" t="str">
        <f t="shared" si="4"/>
        <v>6</v>
      </c>
      <c r="E179" s="3" t="str">
        <f t="shared" si="5"/>
        <v>63</v>
      </c>
      <c r="F179" s="20" t="s">
        <v>168</v>
      </c>
      <c r="G179" s="22" t="s">
        <v>102</v>
      </c>
      <c r="H179" s="23">
        <v>0</v>
      </c>
      <c r="I179" s="23">
        <v>0</v>
      </c>
      <c r="J179" s="23">
        <v>0</v>
      </c>
      <c r="K179" s="23">
        <v>2839</v>
      </c>
      <c r="L179" s="23">
        <v>2839</v>
      </c>
      <c r="M179" s="23">
        <v>2642.59</v>
      </c>
      <c r="N179" s="23">
        <v>2642.59</v>
      </c>
    </row>
    <row r="180" spans="1:14" x14ac:dyDescent="0.2">
      <c r="A180" s="21">
        <v>9</v>
      </c>
      <c r="B180" s="21">
        <v>3332</v>
      </c>
      <c r="C180" s="2" t="str">
        <f>VLOOKUP(B180,Hoja2!B:C,2,FALSE)</f>
        <v>PATIO HERRERIANO</v>
      </c>
      <c r="D180" s="3" t="str">
        <f t="shared" si="4"/>
        <v>2</v>
      </c>
      <c r="E180" s="3" t="str">
        <f t="shared" si="5"/>
        <v>22</v>
      </c>
      <c r="F180" s="20" t="s">
        <v>145</v>
      </c>
      <c r="G180" s="22" t="s">
        <v>146</v>
      </c>
      <c r="H180" s="23">
        <v>25000</v>
      </c>
      <c r="I180" s="23">
        <v>0</v>
      </c>
      <c r="J180" s="23">
        <v>25000</v>
      </c>
      <c r="K180" s="23">
        <v>20586.78</v>
      </c>
      <c r="L180" s="23">
        <v>20586.78</v>
      </c>
      <c r="M180" s="23">
        <v>17114.75</v>
      </c>
      <c r="N180" s="23">
        <v>16827.919999999998</v>
      </c>
    </row>
    <row r="181" spans="1:14" x14ac:dyDescent="0.2">
      <c r="A181" s="21">
        <v>9</v>
      </c>
      <c r="B181" s="21">
        <v>3333</v>
      </c>
      <c r="C181" s="2" t="str">
        <f>VLOOKUP(B181,Hoja2!B:C,2,FALSE)</f>
        <v>MUSEO DE LA CIENCIA</v>
      </c>
      <c r="D181" s="3" t="str">
        <f t="shared" si="4"/>
        <v>1</v>
      </c>
      <c r="E181" s="3" t="str">
        <f t="shared" si="5"/>
        <v>13</v>
      </c>
      <c r="F181" s="20" t="s">
        <v>75</v>
      </c>
      <c r="G181" s="22" t="s">
        <v>76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</row>
    <row r="182" spans="1:14" x14ac:dyDescent="0.2">
      <c r="A182" s="21">
        <v>9</v>
      </c>
      <c r="B182" s="21">
        <v>3333</v>
      </c>
      <c r="C182" s="2" t="str">
        <f>VLOOKUP(B182,Hoja2!B:C,2,FALSE)</f>
        <v>MUSEO DE LA CIENCIA</v>
      </c>
      <c r="D182" s="3" t="str">
        <f t="shared" si="4"/>
        <v>2</v>
      </c>
      <c r="E182" s="3" t="str">
        <f t="shared" si="5"/>
        <v>20</v>
      </c>
      <c r="F182" s="20" t="s">
        <v>89</v>
      </c>
      <c r="G182" s="22" t="s">
        <v>90</v>
      </c>
      <c r="H182" s="23">
        <v>4000</v>
      </c>
      <c r="I182" s="23">
        <v>0</v>
      </c>
      <c r="J182" s="23">
        <v>4000</v>
      </c>
      <c r="K182" s="23">
        <v>3755.07</v>
      </c>
      <c r="L182" s="23">
        <v>3755.07</v>
      </c>
      <c r="M182" s="23">
        <v>2464.2399999999998</v>
      </c>
      <c r="N182" s="23">
        <v>2464.2399999999998</v>
      </c>
    </row>
    <row r="183" spans="1:14" x14ac:dyDescent="0.2">
      <c r="A183" s="21">
        <v>9</v>
      </c>
      <c r="B183" s="21">
        <v>3333</v>
      </c>
      <c r="C183" s="2" t="str">
        <f>VLOOKUP(B183,Hoja2!B:C,2,FALSE)</f>
        <v>MUSEO DE LA CIENCIA</v>
      </c>
      <c r="D183" s="3" t="str">
        <f t="shared" si="4"/>
        <v>2</v>
      </c>
      <c r="E183" s="3" t="str">
        <f t="shared" si="5"/>
        <v>21</v>
      </c>
      <c r="F183" s="20" t="s">
        <v>103</v>
      </c>
      <c r="G183" s="22" t="s">
        <v>104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</row>
    <row r="184" spans="1:14" x14ac:dyDescent="0.2">
      <c r="A184" s="21">
        <v>9</v>
      </c>
      <c r="B184" s="21">
        <v>3333</v>
      </c>
      <c r="C184" s="2" t="str">
        <f>VLOOKUP(B184,Hoja2!B:C,2,FALSE)</f>
        <v>MUSEO DE LA CIENCIA</v>
      </c>
      <c r="D184" s="3" t="str">
        <f t="shared" si="4"/>
        <v>2</v>
      </c>
      <c r="E184" s="3" t="str">
        <f t="shared" si="5"/>
        <v>22</v>
      </c>
      <c r="F184" s="20" t="s">
        <v>125</v>
      </c>
      <c r="G184" s="22" t="s">
        <v>126</v>
      </c>
      <c r="H184" s="23">
        <v>12000</v>
      </c>
      <c r="I184" s="23">
        <v>0</v>
      </c>
      <c r="J184" s="23">
        <v>12000</v>
      </c>
      <c r="K184" s="23">
        <v>4271.6000000000004</v>
      </c>
      <c r="L184" s="23">
        <v>4271.6000000000004</v>
      </c>
      <c r="M184" s="23">
        <v>4011.98</v>
      </c>
      <c r="N184" s="23">
        <v>4011.98</v>
      </c>
    </row>
    <row r="185" spans="1:14" x14ac:dyDescent="0.2">
      <c r="A185" s="21">
        <v>9</v>
      </c>
      <c r="B185" s="21">
        <v>3333</v>
      </c>
      <c r="C185" s="2" t="str">
        <f>VLOOKUP(B185,Hoja2!B:C,2,FALSE)</f>
        <v>MUSEO DE LA CIENCIA</v>
      </c>
      <c r="D185" s="3" t="str">
        <f t="shared" si="4"/>
        <v>2</v>
      </c>
      <c r="E185" s="3" t="str">
        <f t="shared" si="5"/>
        <v>21</v>
      </c>
      <c r="F185" s="20" t="s">
        <v>97</v>
      </c>
      <c r="G185" s="22" t="s">
        <v>98</v>
      </c>
      <c r="H185" s="23">
        <v>10000</v>
      </c>
      <c r="I185" s="23">
        <v>159000</v>
      </c>
      <c r="J185" s="23">
        <v>169000</v>
      </c>
      <c r="K185" s="23">
        <v>106768.98</v>
      </c>
      <c r="L185" s="23">
        <v>106768.98</v>
      </c>
      <c r="M185" s="23">
        <v>79893.850000000006</v>
      </c>
      <c r="N185" s="23">
        <v>73070.8</v>
      </c>
    </row>
    <row r="186" spans="1:14" x14ac:dyDescent="0.2">
      <c r="A186" s="21">
        <v>9</v>
      </c>
      <c r="B186" s="21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22</v>
      </c>
      <c r="F186" s="20" t="s">
        <v>115</v>
      </c>
      <c r="G186" s="22" t="s">
        <v>116</v>
      </c>
      <c r="H186" s="23">
        <v>45000</v>
      </c>
      <c r="I186" s="23">
        <v>20000</v>
      </c>
      <c r="J186" s="23">
        <v>65000</v>
      </c>
      <c r="K186" s="23">
        <v>55909.67</v>
      </c>
      <c r="L186" s="23">
        <v>55909.67</v>
      </c>
      <c r="M186" s="23">
        <v>36749.14</v>
      </c>
      <c r="N186" s="23">
        <v>35633</v>
      </c>
    </row>
    <row r="187" spans="1:14" x14ac:dyDescent="0.2">
      <c r="A187" s="21">
        <v>9</v>
      </c>
      <c r="B187" s="21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22</v>
      </c>
      <c r="F187" s="20" t="s">
        <v>127</v>
      </c>
      <c r="G187" s="22" t="s">
        <v>128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</row>
    <row r="188" spans="1:14" x14ac:dyDescent="0.2">
      <c r="A188" s="21">
        <v>9</v>
      </c>
      <c r="B188" s="21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22</v>
      </c>
      <c r="F188" s="20" t="s">
        <v>131</v>
      </c>
      <c r="G188" s="22" t="s">
        <v>132</v>
      </c>
      <c r="H188" s="23">
        <v>1000</v>
      </c>
      <c r="I188" s="23">
        <v>11000</v>
      </c>
      <c r="J188" s="23">
        <v>12000</v>
      </c>
      <c r="K188" s="23">
        <v>4501.2</v>
      </c>
      <c r="L188" s="23">
        <v>4501.2</v>
      </c>
      <c r="M188" s="23">
        <v>3991.49</v>
      </c>
      <c r="N188" s="23">
        <v>3991.49</v>
      </c>
    </row>
    <row r="189" spans="1:14" x14ac:dyDescent="0.2">
      <c r="A189" s="21">
        <v>9</v>
      </c>
      <c r="B189" s="21">
        <v>3333</v>
      </c>
      <c r="C189" s="2" t="str">
        <f>VLOOKUP(B189,Hoja2!B:C,2,FALSE)</f>
        <v>MUSEO DE LA CIENCIA</v>
      </c>
      <c r="D189" s="3" t="str">
        <f t="shared" si="4"/>
        <v>6</v>
      </c>
      <c r="E189" s="3" t="str">
        <f t="shared" si="5"/>
        <v>62</v>
      </c>
      <c r="F189" s="20" t="s">
        <v>163</v>
      </c>
      <c r="G189" s="22" t="s">
        <v>164</v>
      </c>
      <c r="H189" s="23">
        <v>0</v>
      </c>
      <c r="I189" s="23">
        <v>0</v>
      </c>
      <c r="J189" s="23">
        <v>0</v>
      </c>
      <c r="K189" s="23">
        <v>5437.51</v>
      </c>
      <c r="L189" s="23">
        <v>5437.51</v>
      </c>
      <c r="M189" s="23">
        <v>5107.21</v>
      </c>
      <c r="N189" s="23">
        <v>5107.21</v>
      </c>
    </row>
    <row r="190" spans="1:14" x14ac:dyDescent="0.2">
      <c r="A190" s="21">
        <v>9</v>
      </c>
      <c r="B190" s="21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23</v>
      </c>
      <c r="F190" s="20" t="s">
        <v>157</v>
      </c>
      <c r="G190" s="22" t="s">
        <v>158</v>
      </c>
      <c r="H190" s="23">
        <v>300</v>
      </c>
      <c r="I190" s="23">
        <v>0</v>
      </c>
      <c r="J190" s="23">
        <v>300</v>
      </c>
      <c r="K190" s="23">
        <v>0</v>
      </c>
      <c r="L190" s="23">
        <v>0</v>
      </c>
      <c r="M190" s="23">
        <v>0</v>
      </c>
      <c r="N190" s="23">
        <v>0</v>
      </c>
    </row>
    <row r="191" spans="1:14" x14ac:dyDescent="0.2">
      <c r="A191" s="21">
        <v>9</v>
      </c>
      <c r="B191" s="21">
        <v>3333</v>
      </c>
      <c r="C191" s="2" t="str">
        <f>VLOOKUP(B191,Hoja2!B:C,2,FALSE)</f>
        <v>MUSEO DE LA CIENCIA</v>
      </c>
      <c r="D191" s="3" t="str">
        <f t="shared" si="4"/>
        <v>6</v>
      </c>
      <c r="E191" s="3" t="str">
        <f t="shared" si="5"/>
        <v>63</v>
      </c>
      <c r="F191" s="20" t="s">
        <v>165</v>
      </c>
      <c r="G191" s="22" t="s">
        <v>166</v>
      </c>
      <c r="H191" s="23">
        <v>500</v>
      </c>
      <c r="I191" s="23">
        <v>0</v>
      </c>
      <c r="J191" s="23">
        <v>500</v>
      </c>
      <c r="K191" s="23">
        <v>0</v>
      </c>
      <c r="L191" s="23">
        <v>0</v>
      </c>
      <c r="M191" s="23">
        <v>0</v>
      </c>
      <c r="N191" s="23">
        <v>0</v>
      </c>
    </row>
    <row r="192" spans="1:14" x14ac:dyDescent="0.2">
      <c r="A192" s="21">
        <v>9</v>
      </c>
      <c r="B192" s="21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20" t="s">
        <v>153</v>
      </c>
      <c r="G192" s="22" t="s">
        <v>154</v>
      </c>
      <c r="H192" s="23">
        <v>520000</v>
      </c>
      <c r="I192" s="23">
        <v>0</v>
      </c>
      <c r="J192" s="23">
        <v>520000</v>
      </c>
      <c r="K192" s="23">
        <v>551877.06999999995</v>
      </c>
      <c r="L192" s="23">
        <v>551877.06999999995</v>
      </c>
      <c r="M192" s="23">
        <v>479124.36</v>
      </c>
      <c r="N192" s="23">
        <v>437260.99</v>
      </c>
    </row>
    <row r="193" spans="1:14" x14ac:dyDescent="0.2">
      <c r="A193" s="21">
        <v>9</v>
      </c>
      <c r="B193" s="21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22</v>
      </c>
      <c r="F193" s="20" t="s">
        <v>107</v>
      </c>
      <c r="G193" s="22" t="s">
        <v>108</v>
      </c>
      <c r="H193" s="23">
        <v>0</v>
      </c>
      <c r="I193" s="23">
        <v>0</v>
      </c>
      <c r="J193" s="23">
        <v>0</v>
      </c>
      <c r="K193" s="23">
        <v>69</v>
      </c>
      <c r="L193" s="23">
        <v>69</v>
      </c>
      <c r="M193" s="23">
        <v>68.069999999999993</v>
      </c>
      <c r="N193" s="23">
        <v>0</v>
      </c>
    </row>
    <row r="194" spans="1:14" x14ac:dyDescent="0.2">
      <c r="A194" s="21">
        <v>9</v>
      </c>
      <c r="B194" s="21">
        <v>3333</v>
      </c>
      <c r="C194" s="2" t="str">
        <f>VLOOKUP(B194,Hoja2!B:C,2,FALSE)</f>
        <v>MUSEO DE LA CIENCIA</v>
      </c>
      <c r="D194" s="3" t="str">
        <f t="shared" si="6"/>
        <v>6</v>
      </c>
      <c r="E194" s="3" t="str">
        <f t="shared" si="7"/>
        <v>63</v>
      </c>
      <c r="F194" s="20" t="s">
        <v>169</v>
      </c>
      <c r="G194" s="22" t="s">
        <v>104</v>
      </c>
      <c r="H194" s="23">
        <v>0</v>
      </c>
      <c r="I194" s="23">
        <v>0</v>
      </c>
      <c r="J194" s="23">
        <v>0</v>
      </c>
      <c r="K194" s="23">
        <v>4501.2</v>
      </c>
      <c r="L194" s="23">
        <v>4501.2</v>
      </c>
      <c r="M194" s="23">
        <v>4095.83</v>
      </c>
      <c r="N194" s="23">
        <v>733.04</v>
      </c>
    </row>
    <row r="195" spans="1:14" x14ac:dyDescent="0.2">
      <c r="A195" s="21">
        <v>9</v>
      </c>
      <c r="B195" s="21">
        <v>3333</v>
      </c>
      <c r="C195" s="2" t="str">
        <f>VLOOKUP(B195,Hoja2!B:C,2,FALSE)</f>
        <v>MUSEO DE LA CIENCIA</v>
      </c>
      <c r="D195" s="3" t="str">
        <f t="shared" si="6"/>
        <v>2</v>
      </c>
      <c r="E195" s="3" t="str">
        <f t="shared" si="7"/>
        <v>22</v>
      </c>
      <c r="F195" s="20" t="s">
        <v>143</v>
      </c>
      <c r="G195" s="22" t="s">
        <v>144</v>
      </c>
      <c r="H195" s="23">
        <v>100</v>
      </c>
      <c r="I195" s="23">
        <v>0</v>
      </c>
      <c r="J195" s="23">
        <v>100</v>
      </c>
      <c r="K195" s="23">
        <v>0</v>
      </c>
      <c r="L195" s="23">
        <v>0</v>
      </c>
      <c r="M195" s="23">
        <v>0</v>
      </c>
      <c r="N195" s="23">
        <v>0</v>
      </c>
    </row>
    <row r="196" spans="1:14" x14ac:dyDescent="0.2">
      <c r="A196" s="21">
        <v>9</v>
      </c>
      <c r="B196" s="21">
        <v>3333</v>
      </c>
      <c r="C196" s="2" t="str">
        <f>VLOOKUP(B196,Hoja2!B:C,2,FALSE)</f>
        <v>MUSEO DE LA CIENCIA</v>
      </c>
      <c r="D196" s="3" t="str">
        <f t="shared" si="6"/>
        <v>6</v>
      </c>
      <c r="E196" s="3" t="str">
        <f t="shared" si="7"/>
        <v>62</v>
      </c>
      <c r="F196" s="20" t="s">
        <v>162</v>
      </c>
      <c r="G196" s="22" t="s">
        <v>104</v>
      </c>
      <c r="H196" s="23">
        <v>500</v>
      </c>
      <c r="I196" s="23">
        <v>0</v>
      </c>
      <c r="J196" s="23">
        <v>500</v>
      </c>
      <c r="K196" s="23">
        <v>0</v>
      </c>
      <c r="L196" s="23">
        <v>0</v>
      </c>
      <c r="M196" s="23">
        <v>0</v>
      </c>
      <c r="N196" s="23">
        <v>0</v>
      </c>
    </row>
    <row r="197" spans="1:14" x14ac:dyDescent="0.2">
      <c r="A197" s="21">
        <v>9</v>
      </c>
      <c r="B197" s="21">
        <v>3333</v>
      </c>
      <c r="C197" s="2" t="str">
        <f>VLOOKUP(B197,Hoja2!B:C,2,FALSE)</f>
        <v>MUSEO DE LA CIENCIA</v>
      </c>
      <c r="D197" s="3" t="str">
        <f t="shared" si="6"/>
        <v>2</v>
      </c>
      <c r="E197" s="3" t="str">
        <f t="shared" si="7"/>
        <v>23</v>
      </c>
      <c r="F197" s="20" t="s">
        <v>155</v>
      </c>
      <c r="G197" s="22" t="s">
        <v>156</v>
      </c>
      <c r="H197" s="23">
        <v>300</v>
      </c>
      <c r="I197" s="23">
        <v>1200</v>
      </c>
      <c r="J197" s="23">
        <v>1500</v>
      </c>
      <c r="K197" s="23">
        <v>1146.96</v>
      </c>
      <c r="L197" s="23">
        <v>1146.96</v>
      </c>
      <c r="M197" s="23">
        <v>1146.96</v>
      </c>
      <c r="N197" s="23">
        <v>1146.96</v>
      </c>
    </row>
    <row r="198" spans="1:14" x14ac:dyDescent="0.2">
      <c r="A198" s="21">
        <v>9</v>
      </c>
      <c r="B198" s="21">
        <v>3333</v>
      </c>
      <c r="C198" s="2" t="str">
        <f>VLOOKUP(B198,Hoja2!B:C,2,FALSE)</f>
        <v>MUSEO DE LA CIENCIA</v>
      </c>
      <c r="D198" s="3" t="str">
        <f t="shared" si="6"/>
        <v>2</v>
      </c>
      <c r="E198" s="3" t="str">
        <f t="shared" si="7"/>
        <v>22</v>
      </c>
      <c r="F198" s="20" t="s">
        <v>147</v>
      </c>
      <c r="G198" s="22" t="s">
        <v>148</v>
      </c>
      <c r="H198" s="23">
        <v>110000</v>
      </c>
      <c r="I198" s="23">
        <v>0</v>
      </c>
      <c r="J198" s="23">
        <v>110000</v>
      </c>
      <c r="K198" s="23">
        <v>110962.06</v>
      </c>
      <c r="L198" s="23">
        <v>110962.06</v>
      </c>
      <c r="M198" s="23">
        <v>97860.83</v>
      </c>
      <c r="N198" s="23">
        <v>97413.53</v>
      </c>
    </row>
    <row r="199" spans="1:14" x14ac:dyDescent="0.2">
      <c r="A199" s="21">
        <v>9</v>
      </c>
      <c r="B199" s="21">
        <v>3333</v>
      </c>
      <c r="C199" s="2" t="str">
        <f>VLOOKUP(B199,Hoja2!B:C,2,FALSE)</f>
        <v>MUSEO DE LA CIENCIA</v>
      </c>
      <c r="D199" s="3" t="str">
        <f t="shared" si="6"/>
        <v>2</v>
      </c>
      <c r="E199" s="3" t="str">
        <f t="shared" si="7"/>
        <v>22</v>
      </c>
      <c r="F199" s="20" t="s">
        <v>149</v>
      </c>
      <c r="G199" s="22" t="s">
        <v>150</v>
      </c>
      <c r="H199" s="23">
        <v>350180</v>
      </c>
      <c r="I199" s="23">
        <v>40000</v>
      </c>
      <c r="J199" s="23">
        <v>390180</v>
      </c>
      <c r="K199" s="23">
        <v>388976.78</v>
      </c>
      <c r="L199" s="23">
        <v>388976.78</v>
      </c>
      <c r="M199" s="23">
        <v>294574.58</v>
      </c>
      <c r="N199" s="23">
        <v>270392.40999999997</v>
      </c>
    </row>
    <row r="200" spans="1:14" x14ac:dyDescent="0.2">
      <c r="A200" s="21">
        <v>9</v>
      </c>
      <c r="B200" s="21">
        <v>3333</v>
      </c>
      <c r="C200" s="2" t="str">
        <f>VLOOKUP(B200,Hoja2!B:C,2,FALSE)</f>
        <v>MUSEO DE LA CIENCIA</v>
      </c>
      <c r="D200" s="3" t="str">
        <f t="shared" si="6"/>
        <v>2</v>
      </c>
      <c r="E200" s="3" t="str">
        <f t="shared" si="7"/>
        <v>22</v>
      </c>
      <c r="F200" s="20" t="s">
        <v>184</v>
      </c>
      <c r="G200" s="22" t="s">
        <v>185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</row>
    <row r="201" spans="1:14" x14ac:dyDescent="0.2">
      <c r="A201" s="21">
        <v>9</v>
      </c>
      <c r="B201" s="21">
        <v>3333</v>
      </c>
      <c r="C201" s="2" t="str">
        <f>VLOOKUP(B201,Hoja2!B:C,2,FALSE)</f>
        <v>MUSEO DE LA CIENCIA</v>
      </c>
      <c r="D201" s="3" t="str">
        <f t="shared" si="6"/>
        <v>2</v>
      </c>
      <c r="E201" s="3" t="str">
        <f t="shared" si="7"/>
        <v>22</v>
      </c>
      <c r="F201" s="20" t="s">
        <v>105</v>
      </c>
      <c r="G201" s="22" t="s">
        <v>106</v>
      </c>
      <c r="H201" s="23">
        <v>6000</v>
      </c>
      <c r="I201" s="23">
        <v>0</v>
      </c>
      <c r="J201" s="23">
        <v>6000</v>
      </c>
      <c r="K201" s="23">
        <v>912.87</v>
      </c>
      <c r="L201" s="23">
        <v>912.87</v>
      </c>
      <c r="M201" s="23">
        <v>912.87</v>
      </c>
      <c r="N201" s="23">
        <v>912.87</v>
      </c>
    </row>
    <row r="202" spans="1:14" x14ac:dyDescent="0.2">
      <c r="A202" s="21">
        <v>9</v>
      </c>
      <c r="B202" s="21">
        <v>3333</v>
      </c>
      <c r="C202" s="2" t="str">
        <f>VLOOKUP(B202,Hoja2!B:C,2,FALSE)</f>
        <v>MUSEO DE LA CIENCIA</v>
      </c>
      <c r="D202" s="3" t="str">
        <f t="shared" si="6"/>
        <v>2</v>
      </c>
      <c r="E202" s="3" t="str">
        <f t="shared" si="7"/>
        <v>22</v>
      </c>
      <c r="F202" s="20" t="s">
        <v>111</v>
      </c>
      <c r="G202" s="22" t="s">
        <v>112</v>
      </c>
      <c r="H202" s="23">
        <v>150000</v>
      </c>
      <c r="I202" s="23">
        <v>0</v>
      </c>
      <c r="J202" s="23">
        <v>150000</v>
      </c>
      <c r="K202" s="23">
        <v>163483.51</v>
      </c>
      <c r="L202" s="23">
        <v>163483.51</v>
      </c>
      <c r="M202" s="23">
        <v>97543.039999999994</v>
      </c>
      <c r="N202" s="23">
        <v>97543.039999999994</v>
      </c>
    </row>
    <row r="203" spans="1:14" x14ac:dyDescent="0.2">
      <c r="A203" s="21">
        <v>9</v>
      </c>
      <c r="B203" s="21">
        <v>3333</v>
      </c>
      <c r="C203" s="2" t="str">
        <f>VLOOKUP(B203,Hoja2!B:C,2,FALSE)</f>
        <v>MUSEO DE LA CIENCIA</v>
      </c>
      <c r="D203" s="3" t="str">
        <f t="shared" si="6"/>
        <v>2</v>
      </c>
      <c r="E203" s="3" t="str">
        <f t="shared" si="7"/>
        <v>22</v>
      </c>
      <c r="F203" s="20" t="s">
        <v>133</v>
      </c>
      <c r="G203" s="22" t="s">
        <v>134</v>
      </c>
      <c r="H203" s="23">
        <v>24000</v>
      </c>
      <c r="I203" s="23">
        <v>0</v>
      </c>
      <c r="J203" s="23">
        <v>24000</v>
      </c>
      <c r="K203" s="23">
        <v>1072.6199999999999</v>
      </c>
      <c r="L203" s="23">
        <v>1072.6199999999999</v>
      </c>
      <c r="M203" s="23">
        <v>1072.6199999999999</v>
      </c>
      <c r="N203" s="23">
        <v>1072.6199999999999</v>
      </c>
    </row>
    <row r="204" spans="1:14" x14ac:dyDescent="0.2">
      <c r="A204" s="21">
        <v>9</v>
      </c>
      <c r="B204" s="21">
        <v>3333</v>
      </c>
      <c r="C204" s="2" t="str">
        <f>VLOOKUP(B204,Hoja2!B:C,2,FALSE)</f>
        <v>MUSEO DE LA CIENCIA</v>
      </c>
      <c r="D204" s="3" t="str">
        <f t="shared" si="6"/>
        <v>2</v>
      </c>
      <c r="E204" s="3" t="str">
        <f t="shared" si="7"/>
        <v>22</v>
      </c>
      <c r="F204" s="20" t="s">
        <v>139</v>
      </c>
      <c r="G204" s="22" t="s">
        <v>140</v>
      </c>
      <c r="H204" s="23">
        <v>10000</v>
      </c>
      <c r="I204" s="23">
        <v>0</v>
      </c>
      <c r="J204" s="23">
        <v>10000</v>
      </c>
      <c r="K204" s="23">
        <v>817.73</v>
      </c>
      <c r="L204" s="23">
        <v>817.73</v>
      </c>
      <c r="M204" s="23">
        <v>794.58</v>
      </c>
      <c r="N204" s="23">
        <v>794.58</v>
      </c>
    </row>
    <row r="205" spans="1:14" x14ac:dyDescent="0.2">
      <c r="A205" s="21">
        <v>9</v>
      </c>
      <c r="B205" s="21">
        <v>3333</v>
      </c>
      <c r="C205" s="2" t="str">
        <f>VLOOKUP(B205,Hoja2!B:C,2,FALSE)</f>
        <v>MUSEO DE LA CIENCIA</v>
      </c>
      <c r="D205" s="3" t="str">
        <f t="shared" si="6"/>
        <v>6</v>
      </c>
      <c r="E205" s="3" t="str">
        <f t="shared" si="7"/>
        <v>63</v>
      </c>
      <c r="F205" s="20" t="s">
        <v>167</v>
      </c>
      <c r="G205" s="22" t="s">
        <v>188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</row>
    <row r="206" spans="1:14" x14ac:dyDescent="0.2">
      <c r="A206" s="21">
        <v>9</v>
      </c>
      <c r="B206" s="21">
        <v>3333</v>
      </c>
      <c r="C206" s="2" t="str">
        <f>VLOOKUP(B206,Hoja2!B:C,2,FALSE)</f>
        <v>MUSEO DE LA CIENCIA</v>
      </c>
      <c r="D206" s="3" t="str">
        <f t="shared" si="6"/>
        <v>2</v>
      </c>
      <c r="E206" s="3" t="str">
        <f t="shared" si="7"/>
        <v>22</v>
      </c>
      <c r="F206" s="20" t="s">
        <v>180</v>
      </c>
      <c r="G206" s="22" t="s">
        <v>181</v>
      </c>
      <c r="H206" s="23">
        <v>0</v>
      </c>
      <c r="I206" s="23">
        <v>0</v>
      </c>
      <c r="J206" s="23">
        <v>0</v>
      </c>
      <c r="K206" s="23">
        <v>3852.35</v>
      </c>
      <c r="L206" s="23">
        <v>3852.35</v>
      </c>
      <c r="M206" s="23">
        <v>3842.85</v>
      </c>
      <c r="N206" s="23">
        <v>3842.85</v>
      </c>
    </row>
    <row r="207" spans="1:14" x14ac:dyDescent="0.2">
      <c r="A207" s="21">
        <v>9</v>
      </c>
      <c r="B207" s="21">
        <v>3333</v>
      </c>
      <c r="C207" s="2" t="str">
        <f>VLOOKUP(B207,Hoja2!B:C,2,FALSE)</f>
        <v>MUSEO DE LA CIENCIA</v>
      </c>
      <c r="D207" s="3" t="str">
        <f t="shared" si="6"/>
        <v>1</v>
      </c>
      <c r="E207" s="3" t="str">
        <f t="shared" si="7"/>
        <v>13</v>
      </c>
      <c r="F207" s="20" t="s">
        <v>71</v>
      </c>
      <c r="G207" s="22" t="s">
        <v>72</v>
      </c>
      <c r="H207" s="23">
        <v>172466</v>
      </c>
      <c r="I207" s="23">
        <v>0</v>
      </c>
      <c r="J207" s="23">
        <v>172466</v>
      </c>
      <c r="K207" s="23">
        <v>192000</v>
      </c>
      <c r="L207" s="23">
        <v>192000</v>
      </c>
      <c r="M207" s="23">
        <v>189846.45</v>
      </c>
      <c r="N207" s="23">
        <v>189846.45</v>
      </c>
    </row>
    <row r="208" spans="1:14" x14ac:dyDescent="0.2">
      <c r="A208" s="21">
        <v>9</v>
      </c>
      <c r="B208" s="21">
        <v>3333</v>
      </c>
      <c r="C208" s="2" t="str">
        <f>VLOOKUP(B208,Hoja2!B:C,2,FALSE)</f>
        <v>MUSEO DE LA CIENCIA</v>
      </c>
      <c r="D208" s="3" t="str">
        <f t="shared" si="6"/>
        <v>2</v>
      </c>
      <c r="E208" s="3" t="str">
        <f t="shared" si="7"/>
        <v>21</v>
      </c>
      <c r="F208" s="20" t="s">
        <v>95</v>
      </c>
      <c r="G208" s="22" t="s">
        <v>96</v>
      </c>
      <c r="H208" s="23">
        <v>24000</v>
      </c>
      <c r="I208" s="23">
        <v>-15000</v>
      </c>
      <c r="J208" s="23">
        <v>9000</v>
      </c>
      <c r="K208" s="23">
        <v>16034</v>
      </c>
      <c r="L208" s="23">
        <v>16034</v>
      </c>
      <c r="M208" s="23">
        <v>13360.72</v>
      </c>
      <c r="N208" s="23">
        <v>7345.37</v>
      </c>
    </row>
    <row r="209" spans="1:14" x14ac:dyDescent="0.2">
      <c r="A209" s="21">
        <v>9</v>
      </c>
      <c r="B209" s="21">
        <v>3333</v>
      </c>
      <c r="C209" s="2" t="str">
        <f>VLOOKUP(B209,Hoja2!B:C,2,FALSE)</f>
        <v>MUSEO DE LA CIENCIA</v>
      </c>
      <c r="D209" s="3" t="str">
        <f t="shared" si="6"/>
        <v>2</v>
      </c>
      <c r="E209" s="3" t="str">
        <f t="shared" si="7"/>
        <v>22</v>
      </c>
      <c r="F209" s="20" t="s">
        <v>129</v>
      </c>
      <c r="G209" s="22" t="s">
        <v>130</v>
      </c>
      <c r="H209" s="23">
        <v>6000</v>
      </c>
      <c r="I209" s="23">
        <v>0</v>
      </c>
      <c r="J209" s="23">
        <v>6000</v>
      </c>
      <c r="K209" s="23">
        <v>7425.58</v>
      </c>
      <c r="L209" s="23">
        <v>7425.58</v>
      </c>
      <c r="M209" s="23">
        <v>6974.54</v>
      </c>
      <c r="N209" s="23">
        <v>6974.54</v>
      </c>
    </row>
    <row r="210" spans="1:14" x14ac:dyDescent="0.2">
      <c r="A210" s="21">
        <v>9</v>
      </c>
      <c r="B210" s="21">
        <v>3333</v>
      </c>
      <c r="C210" s="2" t="str">
        <f>VLOOKUP(B210,Hoja2!B:C,2,FALSE)</f>
        <v>MUSEO DE LA CIENCIA</v>
      </c>
      <c r="D210" s="3" t="str">
        <f t="shared" si="6"/>
        <v>1</v>
      </c>
      <c r="E210" s="3" t="str">
        <f t="shared" si="7"/>
        <v>15</v>
      </c>
      <c r="F210" s="20" t="s">
        <v>77</v>
      </c>
      <c r="G210" s="22" t="s">
        <v>78</v>
      </c>
      <c r="H210" s="23">
        <v>1575</v>
      </c>
      <c r="I210" s="23">
        <v>0</v>
      </c>
      <c r="J210" s="23">
        <v>1575</v>
      </c>
      <c r="K210" s="23">
        <v>1575</v>
      </c>
      <c r="L210" s="23">
        <v>1575</v>
      </c>
      <c r="M210" s="23">
        <v>1350</v>
      </c>
      <c r="N210" s="23">
        <v>1350</v>
      </c>
    </row>
    <row r="211" spans="1:14" x14ac:dyDescent="0.2">
      <c r="A211" s="21">
        <v>9</v>
      </c>
      <c r="B211" s="21">
        <v>3333</v>
      </c>
      <c r="C211" s="2" t="str">
        <f>VLOOKUP(B211,Hoja2!B:C,2,FALSE)</f>
        <v>MUSEO DE LA CIENCIA</v>
      </c>
      <c r="D211" s="3" t="str">
        <f t="shared" si="6"/>
        <v>2</v>
      </c>
      <c r="E211" s="3" t="str">
        <f t="shared" si="7"/>
        <v>22</v>
      </c>
      <c r="F211" s="20" t="s">
        <v>182</v>
      </c>
      <c r="G211" s="22" t="s">
        <v>183</v>
      </c>
      <c r="H211" s="23">
        <v>85000</v>
      </c>
      <c r="I211" s="23">
        <v>30000</v>
      </c>
      <c r="J211" s="23">
        <v>115000</v>
      </c>
      <c r="K211" s="23">
        <v>63566.41</v>
      </c>
      <c r="L211" s="23">
        <v>63566.41</v>
      </c>
      <c r="M211" s="23">
        <v>54078.080000000002</v>
      </c>
      <c r="N211" s="23">
        <v>52693.58</v>
      </c>
    </row>
    <row r="212" spans="1:14" x14ac:dyDescent="0.2">
      <c r="A212" s="21">
        <v>9</v>
      </c>
      <c r="B212" s="21">
        <v>3333</v>
      </c>
      <c r="C212" s="2" t="str">
        <f>VLOOKUP(B212,Hoja2!B:C,2,FALSE)</f>
        <v>MUSEO DE LA CIENCIA</v>
      </c>
      <c r="D212" s="3" t="str">
        <f t="shared" si="6"/>
        <v>6</v>
      </c>
      <c r="E212" s="3" t="str">
        <f t="shared" si="7"/>
        <v>62</v>
      </c>
      <c r="F212" s="20" t="s">
        <v>159</v>
      </c>
      <c r="G212" s="22" t="s">
        <v>160</v>
      </c>
      <c r="H212" s="23">
        <v>1000</v>
      </c>
      <c r="I212" s="23">
        <v>0</v>
      </c>
      <c r="J212" s="23">
        <v>1000</v>
      </c>
      <c r="K212" s="23">
        <v>0</v>
      </c>
      <c r="L212" s="23">
        <v>0</v>
      </c>
      <c r="M212" s="23">
        <v>0</v>
      </c>
      <c r="N212" s="23">
        <v>0</v>
      </c>
    </row>
    <row r="213" spans="1:14" x14ac:dyDescent="0.2">
      <c r="A213" s="21">
        <v>9</v>
      </c>
      <c r="B213" s="21">
        <v>3333</v>
      </c>
      <c r="C213" s="2" t="str">
        <f>VLOOKUP(B213,Hoja2!B:C,2,FALSE)</f>
        <v>MUSEO DE LA CIENCIA</v>
      </c>
      <c r="D213" s="3" t="str">
        <f t="shared" si="6"/>
        <v>6</v>
      </c>
      <c r="E213" s="3" t="str">
        <f t="shared" si="7"/>
        <v>64</v>
      </c>
      <c r="F213" s="20" t="s">
        <v>172</v>
      </c>
      <c r="G213" s="22" t="s">
        <v>173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</row>
    <row r="214" spans="1:14" x14ac:dyDescent="0.2">
      <c r="A214" s="21">
        <v>9</v>
      </c>
      <c r="B214" s="21">
        <v>3333</v>
      </c>
      <c r="C214" s="2" t="str">
        <f>VLOOKUP(B214,Hoja2!B:C,2,FALSE)</f>
        <v>MUSEO DE LA CIENCIA</v>
      </c>
      <c r="D214" s="3" t="str">
        <f t="shared" si="6"/>
        <v>2</v>
      </c>
      <c r="E214" s="3" t="str">
        <f t="shared" si="7"/>
        <v>22</v>
      </c>
      <c r="F214" s="20" t="s">
        <v>123</v>
      </c>
      <c r="G214" s="22" t="s">
        <v>124</v>
      </c>
      <c r="H214" s="23">
        <v>16000</v>
      </c>
      <c r="I214" s="23">
        <v>0</v>
      </c>
      <c r="J214" s="23">
        <v>16000</v>
      </c>
      <c r="K214" s="23">
        <v>23834.34</v>
      </c>
      <c r="L214" s="23">
        <v>23834.34</v>
      </c>
      <c r="M214" s="23">
        <v>15741.93</v>
      </c>
      <c r="N214" s="23">
        <v>13433.03</v>
      </c>
    </row>
    <row r="215" spans="1:14" x14ac:dyDescent="0.2">
      <c r="A215" s="21">
        <v>9</v>
      </c>
      <c r="B215" s="21">
        <v>3333</v>
      </c>
      <c r="C215" s="2" t="str">
        <f>VLOOKUP(B215,Hoja2!B:C,2,FALSE)</f>
        <v>MUSEO DE LA CIENCIA</v>
      </c>
      <c r="D215" s="3" t="str">
        <f t="shared" si="6"/>
        <v>2</v>
      </c>
      <c r="E215" s="3" t="str">
        <f t="shared" si="7"/>
        <v>22</v>
      </c>
      <c r="F215" s="20" t="s">
        <v>137</v>
      </c>
      <c r="G215" s="22" t="s">
        <v>138</v>
      </c>
      <c r="H215" s="23">
        <v>1000</v>
      </c>
      <c r="I215" s="23">
        <v>0</v>
      </c>
      <c r="J215" s="23">
        <v>1000</v>
      </c>
      <c r="K215" s="23">
        <v>770.92</v>
      </c>
      <c r="L215" s="23">
        <v>770.92</v>
      </c>
      <c r="M215" s="23">
        <v>770.92</v>
      </c>
      <c r="N215" s="23">
        <v>770.92</v>
      </c>
    </row>
    <row r="216" spans="1:14" x14ac:dyDescent="0.2">
      <c r="A216" s="21">
        <v>9</v>
      </c>
      <c r="B216" s="21">
        <v>3333</v>
      </c>
      <c r="C216" s="2" t="str">
        <f>VLOOKUP(B216,Hoja2!B:C,2,FALSE)</f>
        <v>MUSEO DE LA CIENCIA</v>
      </c>
      <c r="D216" s="3" t="str">
        <f t="shared" si="6"/>
        <v>2</v>
      </c>
      <c r="E216" s="3" t="str">
        <f t="shared" si="7"/>
        <v>22</v>
      </c>
      <c r="F216" s="20" t="s">
        <v>145</v>
      </c>
      <c r="G216" s="22" t="s">
        <v>146</v>
      </c>
      <c r="H216" s="23">
        <v>1000</v>
      </c>
      <c r="I216" s="23">
        <v>0</v>
      </c>
      <c r="J216" s="23">
        <v>1000</v>
      </c>
      <c r="K216" s="23">
        <v>5151.5</v>
      </c>
      <c r="L216" s="23">
        <v>5151.5</v>
      </c>
      <c r="M216" s="23">
        <v>4921.6000000000004</v>
      </c>
      <c r="N216" s="23">
        <v>4921.6000000000004</v>
      </c>
    </row>
    <row r="217" spans="1:14" x14ac:dyDescent="0.2">
      <c r="A217" s="21">
        <v>9</v>
      </c>
      <c r="B217" s="21">
        <v>3333</v>
      </c>
      <c r="C217" s="2" t="str">
        <f>VLOOKUP(B217,Hoja2!B:C,2,FALSE)</f>
        <v>MUSEO DE LA CIENCIA</v>
      </c>
      <c r="D217" s="3" t="str">
        <f t="shared" si="6"/>
        <v>1</v>
      </c>
      <c r="E217" s="3" t="str">
        <f t="shared" si="7"/>
        <v>13</v>
      </c>
      <c r="F217" s="20" t="s">
        <v>73</v>
      </c>
      <c r="G217" s="22" t="s">
        <v>74</v>
      </c>
      <c r="H217" s="23">
        <v>166770</v>
      </c>
      <c r="I217" s="23">
        <v>0</v>
      </c>
      <c r="J217" s="23">
        <v>166770</v>
      </c>
      <c r="K217" s="23">
        <v>125000</v>
      </c>
      <c r="L217" s="23">
        <v>125000</v>
      </c>
      <c r="M217" s="23">
        <v>122778.19</v>
      </c>
      <c r="N217" s="23">
        <v>122778.19</v>
      </c>
    </row>
    <row r="218" spans="1:14" x14ac:dyDescent="0.2">
      <c r="A218" s="21">
        <v>9</v>
      </c>
      <c r="B218" s="21">
        <v>3342</v>
      </c>
      <c r="C218" s="2" t="str">
        <f>VLOOKUP(B218,Hoja2!B:C,2,FALSE)</f>
        <v>PROMOCIÓN CULTURAL Y ARTES ESCÉNICAS</v>
      </c>
      <c r="D218" s="3" t="str">
        <f t="shared" si="6"/>
        <v>4</v>
      </c>
      <c r="E218" s="3" t="str">
        <f t="shared" si="7"/>
        <v>47</v>
      </c>
      <c r="F218" s="20" t="s">
        <v>196</v>
      </c>
      <c r="G218" s="22" t="s">
        <v>197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</row>
    <row r="219" spans="1:14" x14ac:dyDescent="0.2">
      <c r="A219" s="21">
        <v>9</v>
      </c>
      <c r="B219" s="21">
        <v>3342</v>
      </c>
      <c r="C219" s="2" t="str">
        <f>VLOOKUP(B219,Hoja2!B:C,2,FALSE)</f>
        <v>PROMOCIÓN CULTURAL Y ARTES ESCÉNICAS</v>
      </c>
      <c r="D219" s="3" t="str">
        <f t="shared" si="6"/>
        <v>2</v>
      </c>
      <c r="E219" s="3" t="str">
        <f t="shared" si="7"/>
        <v>20</v>
      </c>
      <c r="F219" s="20" t="s">
        <v>91</v>
      </c>
      <c r="G219" s="22" t="s">
        <v>92</v>
      </c>
      <c r="H219" s="23">
        <v>2000</v>
      </c>
      <c r="I219" s="23">
        <v>0</v>
      </c>
      <c r="J219" s="23">
        <v>2000</v>
      </c>
      <c r="K219" s="23">
        <v>605</v>
      </c>
      <c r="L219" s="23">
        <v>605</v>
      </c>
      <c r="M219" s="23">
        <v>568.25</v>
      </c>
      <c r="N219" s="23">
        <v>568.25</v>
      </c>
    </row>
    <row r="220" spans="1:14" x14ac:dyDescent="0.2">
      <c r="A220" s="21">
        <v>9</v>
      </c>
      <c r="B220" s="21">
        <v>3342</v>
      </c>
      <c r="C220" s="2" t="str">
        <f>VLOOKUP(B220,Hoja2!B:C,2,FALSE)</f>
        <v>PROMOCIÓN CULTURAL Y ARTES ESCÉNICAS</v>
      </c>
      <c r="D220" s="3" t="str">
        <f t="shared" si="6"/>
        <v>2</v>
      </c>
      <c r="E220" s="3" t="str">
        <f t="shared" si="7"/>
        <v>22</v>
      </c>
      <c r="F220" s="20" t="s">
        <v>147</v>
      </c>
      <c r="G220" s="22" t="s">
        <v>148</v>
      </c>
      <c r="H220" s="23">
        <v>15000</v>
      </c>
      <c r="I220" s="23">
        <v>0</v>
      </c>
      <c r="J220" s="23">
        <v>15000</v>
      </c>
      <c r="K220" s="23">
        <v>2524.4699999999998</v>
      </c>
      <c r="L220" s="23">
        <v>2524.4699999999998</v>
      </c>
      <c r="M220" s="23">
        <v>2226.33</v>
      </c>
      <c r="N220" s="23">
        <v>2226.33</v>
      </c>
    </row>
    <row r="221" spans="1:14" x14ac:dyDescent="0.2">
      <c r="A221" s="21">
        <v>9</v>
      </c>
      <c r="B221" s="21">
        <v>3342</v>
      </c>
      <c r="C221" s="2" t="str">
        <f>VLOOKUP(B221,Hoja2!B:C,2,FALSE)</f>
        <v>PROMOCIÓN CULTURAL Y ARTES ESCÉNICAS</v>
      </c>
      <c r="D221" s="3" t="str">
        <f t="shared" si="6"/>
        <v>2</v>
      </c>
      <c r="E221" s="3" t="str">
        <f t="shared" si="7"/>
        <v>22</v>
      </c>
      <c r="F221" s="20" t="s">
        <v>151</v>
      </c>
      <c r="G221" s="22" t="s">
        <v>152</v>
      </c>
      <c r="H221" s="23">
        <v>0</v>
      </c>
      <c r="I221" s="23">
        <v>0</v>
      </c>
      <c r="J221" s="23">
        <v>0</v>
      </c>
      <c r="K221" s="23">
        <v>1268.32</v>
      </c>
      <c r="L221" s="23">
        <v>1268.32</v>
      </c>
      <c r="M221" s="23">
        <v>1191.28</v>
      </c>
      <c r="N221" s="23">
        <v>623.03</v>
      </c>
    </row>
    <row r="222" spans="1:14" x14ac:dyDescent="0.2">
      <c r="A222" s="21">
        <v>9</v>
      </c>
      <c r="B222" s="21">
        <v>3342</v>
      </c>
      <c r="C222" s="2" t="str">
        <f>VLOOKUP(B222,Hoja2!B:C,2,FALSE)</f>
        <v>PROMOCIÓN CULTURAL Y ARTES ESCÉNICAS</v>
      </c>
      <c r="D222" s="3" t="str">
        <f t="shared" si="6"/>
        <v>2</v>
      </c>
      <c r="E222" s="3" t="str">
        <f t="shared" si="7"/>
        <v>21</v>
      </c>
      <c r="F222" s="20" t="s">
        <v>95</v>
      </c>
      <c r="G222" s="22" t="s">
        <v>96</v>
      </c>
      <c r="H222" s="23">
        <v>6000</v>
      </c>
      <c r="I222" s="23">
        <v>0</v>
      </c>
      <c r="J222" s="23">
        <v>6000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2">
      <c r="A223" s="21">
        <v>9</v>
      </c>
      <c r="B223" s="21">
        <v>3342</v>
      </c>
      <c r="C223" s="2" t="str">
        <f>VLOOKUP(B223,Hoja2!B:C,2,FALSE)</f>
        <v>PROMOCIÓN CULTURAL Y ARTES ESCÉNICAS</v>
      </c>
      <c r="D223" s="3" t="str">
        <f t="shared" si="6"/>
        <v>2</v>
      </c>
      <c r="E223" s="3" t="str">
        <f t="shared" si="7"/>
        <v>20</v>
      </c>
      <c r="F223" s="20" t="s">
        <v>87</v>
      </c>
      <c r="G223" s="22" t="s">
        <v>88</v>
      </c>
      <c r="H223" s="23">
        <v>0</v>
      </c>
      <c r="I223" s="23">
        <v>0</v>
      </c>
      <c r="J223" s="23">
        <v>0</v>
      </c>
      <c r="K223" s="23">
        <v>11657.5</v>
      </c>
      <c r="L223" s="23">
        <v>11657.5</v>
      </c>
      <c r="M223" s="23">
        <v>11602.37</v>
      </c>
      <c r="N223" s="23">
        <v>11602.37</v>
      </c>
    </row>
    <row r="224" spans="1:14" x14ac:dyDescent="0.2">
      <c r="A224" s="21">
        <v>9</v>
      </c>
      <c r="B224" s="21">
        <v>3342</v>
      </c>
      <c r="C224" s="2" t="str">
        <f>VLOOKUP(B224,Hoja2!B:C,2,FALSE)</f>
        <v>PROMOCIÓN CULTURAL Y ARTES ESCÉNICAS</v>
      </c>
      <c r="D224" s="3" t="str">
        <f t="shared" si="6"/>
        <v>6</v>
      </c>
      <c r="E224" s="3" t="str">
        <f t="shared" si="7"/>
        <v>63</v>
      </c>
      <c r="F224" s="20" t="s">
        <v>168</v>
      </c>
      <c r="G224" s="22" t="s">
        <v>102</v>
      </c>
      <c r="H224" s="23">
        <v>0</v>
      </c>
      <c r="I224" s="23">
        <v>0</v>
      </c>
      <c r="J224" s="23">
        <v>0</v>
      </c>
      <c r="K224" s="23">
        <v>23409.040000000001</v>
      </c>
      <c r="L224" s="23">
        <v>23409.040000000001</v>
      </c>
      <c r="M224" s="23">
        <v>21987.07</v>
      </c>
      <c r="N224" s="23">
        <v>16997.53</v>
      </c>
    </row>
    <row r="225" spans="1:14" x14ac:dyDescent="0.2">
      <c r="A225" s="21">
        <v>9</v>
      </c>
      <c r="B225" s="21">
        <v>3342</v>
      </c>
      <c r="C225" s="2" t="str">
        <f>VLOOKUP(B225,Hoja2!B:C,2,FALSE)</f>
        <v>PROMOCIÓN CULTURAL Y ARTES ESCÉNICAS</v>
      </c>
      <c r="D225" s="3" t="str">
        <f t="shared" si="6"/>
        <v>1</v>
      </c>
      <c r="E225" s="3" t="str">
        <f t="shared" si="7"/>
        <v>12</v>
      </c>
      <c r="F225" s="20" t="s">
        <v>59</v>
      </c>
      <c r="G225" s="22" t="s">
        <v>60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</row>
    <row r="226" spans="1:14" x14ac:dyDescent="0.2">
      <c r="A226" s="21">
        <v>9</v>
      </c>
      <c r="B226" s="21">
        <v>3342</v>
      </c>
      <c r="C226" s="2" t="str">
        <f>VLOOKUP(B226,Hoja2!B:C,2,FALSE)</f>
        <v>PROMOCIÓN CULTURAL Y ARTES ESCÉNICAS</v>
      </c>
      <c r="D226" s="3" t="str">
        <f t="shared" si="6"/>
        <v>6</v>
      </c>
      <c r="E226" s="3" t="str">
        <f t="shared" si="7"/>
        <v>62</v>
      </c>
      <c r="F226" s="20" t="s">
        <v>163</v>
      </c>
      <c r="G226" s="22" t="s">
        <v>199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</row>
    <row r="227" spans="1:14" x14ac:dyDescent="0.2">
      <c r="A227" s="21">
        <v>9</v>
      </c>
      <c r="B227" s="21">
        <v>3342</v>
      </c>
      <c r="C227" s="2" t="str">
        <f>VLOOKUP(B227,Hoja2!B:C,2,FALSE)</f>
        <v>PROMOCIÓN CULTURAL Y ARTES ESCÉNICAS</v>
      </c>
      <c r="D227" s="3" t="str">
        <f t="shared" si="6"/>
        <v>2</v>
      </c>
      <c r="E227" s="3" t="str">
        <f t="shared" si="7"/>
        <v>22</v>
      </c>
      <c r="F227" s="20" t="s">
        <v>129</v>
      </c>
      <c r="G227" s="22" t="s">
        <v>130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</row>
    <row r="228" spans="1:14" x14ac:dyDescent="0.2">
      <c r="A228" s="21">
        <v>9</v>
      </c>
      <c r="B228" s="21">
        <v>3342</v>
      </c>
      <c r="C228" s="2" t="str">
        <f>VLOOKUP(B228,Hoja2!B:C,2,FALSE)</f>
        <v>PROMOCIÓN CULTURAL Y ARTES ESCÉNICAS</v>
      </c>
      <c r="D228" s="3" t="str">
        <f t="shared" si="6"/>
        <v>6</v>
      </c>
      <c r="E228" s="3" t="str">
        <f t="shared" si="7"/>
        <v>63</v>
      </c>
      <c r="F228" s="20" t="s">
        <v>167</v>
      </c>
      <c r="G228" s="22" t="s">
        <v>188</v>
      </c>
      <c r="H228" s="23">
        <v>0</v>
      </c>
      <c r="I228" s="23">
        <v>116438.32</v>
      </c>
      <c r="J228" s="23">
        <v>116438.32</v>
      </c>
      <c r="K228" s="23">
        <v>176143.64</v>
      </c>
      <c r="L228" s="23">
        <v>176143.64</v>
      </c>
      <c r="M228" s="23">
        <v>165444</v>
      </c>
      <c r="N228" s="23">
        <v>165444</v>
      </c>
    </row>
    <row r="229" spans="1:14" x14ac:dyDescent="0.2">
      <c r="A229" s="21">
        <v>9</v>
      </c>
      <c r="B229" s="21">
        <v>3342</v>
      </c>
      <c r="C229" s="2" t="str">
        <f>VLOOKUP(B229,Hoja2!B:C,2,FALSE)</f>
        <v>PROMOCIÓN CULTURAL Y ARTES ESCÉNICAS</v>
      </c>
      <c r="D229" s="3" t="str">
        <f t="shared" si="6"/>
        <v>1</v>
      </c>
      <c r="E229" s="3" t="str">
        <f t="shared" si="7"/>
        <v>12</v>
      </c>
      <c r="F229" s="20" t="s">
        <v>61</v>
      </c>
      <c r="G229" s="22" t="s">
        <v>62</v>
      </c>
      <c r="H229" s="23">
        <v>9358</v>
      </c>
      <c r="I229" s="23">
        <v>0</v>
      </c>
      <c r="J229" s="23">
        <v>9358</v>
      </c>
      <c r="K229" s="23">
        <v>9800</v>
      </c>
      <c r="L229" s="23">
        <v>9800</v>
      </c>
      <c r="M229" s="23">
        <v>9495.7199999999993</v>
      </c>
      <c r="N229" s="23">
        <v>9495.7199999999993</v>
      </c>
    </row>
    <row r="230" spans="1:14" x14ac:dyDescent="0.2">
      <c r="A230" s="21">
        <v>9</v>
      </c>
      <c r="B230" s="21">
        <v>3342</v>
      </c>
      <c r="C230" s="2" t="str">
        <f>VLOOKUP(B230,Hoja2!B:C,2,FALSE)</f>
        <v>PROMOCIÓN CULTURAL Y ARTES ESCÉNICAS</v>
      </c>
      <c r="D230" s="3" t="str">
        <f t="shared" si="6"/>
        <v>2</v>
      </c>
      <c r="E230" s="3" t="str">
        <f t="shared" si="7"/>
        <v>22</v>
      </c>
      <c r="F230" s="20" t="s">
        <v>153</v>
      </c>
      <c r="G230" s="22" t="s">
        <v>154</v>
      </c>
      <c r="H230" s="23">
        <v>350402</v>
      </c>
      <c r="I230" s="23">
        <v>0</v>
      </c>
      <c r="J230" s="23">
        <v>350402</v>
      </c>
      <c r="K230" s="23">
        <v>340181.84</v>
      </c>
      <c r="L230" s="23">
        <v>340181.84</v>
      </c>
      <c r="M230" s="23">
        <v>284703.86</v>
      </c>
      <c r="N230" s="23">
        <v>257134.09</v>
      </c>
    </row>
    <row r="231" spans="1:14" x14ac:dyDescent="0.2">
      <c r="A231" s="21">
        <v>9</v>
      </c>
      <c r="B231" s="21">
        <v>3342</v>
      </c>
      <c r="C231" s="2" t="str">
        <f>VLOOKUP(B231,Hoja2!B:C,2,FALSE)</f>
        <v>PROMOCIÓN CULTURAL Y ARTES ESCÉNICAS</v>
      </c>
      <c r="D231" s="3" t="str">
        <f t="shared" si="6"/>
        <v>2</v>
      </c>
      <c r="E231" s="3" t="str">
        <f t="shared" si="7"/>
        <v>20</v>
      </c>
      <c r="F231" s="20" t="s">
        <v>93</v>
      </c>
      <c r="G231" s="22" t="s">
        <v>94</v>
      </c>
      <c r="H231" s="23">
        <v>1000</v>
      </c>
      <c r="I231" s="23">
        <v>0</v>
      </c>
      <c r="J231" s="23">
        <v>1000</v>
      </c>
      <c r="K231" s="23">
        <v>0</v>
      </c>
      <c r="L231" s="23">
        <v>0</v>
      </c>
      <c r="M231" s="23">
        <v>0</v>
      </c>
      <c r="N231" s="23">
        <v>0</v>
      </c>
    </row>
    <row r="232" spans="1:14" x14ac:dyDescent="0.2">
      <c r="A232" s="21">
        <v>9</v>
      </c>
      <c r="B232" s="21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2</v>
      </c>
      <c r="E232" s="3" t="str">
        <f t="shared" ref="E232:E241" si="9">LEFT(F232,2)</f>
        <v>22</v>
      </c>
      <c r="F232" s="20" t="s">
        <v>145</v>
      </c>
      <c r="G232" s="22" t="s">
        <v>146</v>
      </c>
      <c r="H232" s="23">
        <v>70000</v>
      </c>
      <c r="I232" s="23">
        <v>0</v>
      </c>
      <c r="J232" s="23">
        <v>70000</v>
      </c>
      <c r="K232" s="23">
        <v>47183.51</v>
      </c>
      <c r="L232" s="23">
        <v>47183.51</v>
      </c>
      <c r="M232" s="23">
        <v>44087.35</v>
      </c>
      <c r="N232" s="23">
        <v>31119.759999999998</v>
      </c>
    </row>
    <row r="233" spans="1:14" x14ac:dyDescent="0.2">
      <c r="A233" s="21">
        <v>9</v>
      </c>
      <c r="B233" s="21">
        <v>3342</v>
      </c>
      <c r="C233" s="2" t="str">
        <f>VLOOKUP(B233,Hoja2!B:C,2,FALSE)</f>
        <v>PROMOCIÓN CULTURAL Y ARTES ESCÉNICAS</v>
      </c>
      <c r="D233" s="3" t="str">
        <f t="shared" si="8"/>
        <v>2</v>
      </c>
      <c r="E233" s="3" t="str">
        <f t="shared" si="9"/>
        <v>22</v>
      </c>
      <c r="F233" s="20" t="s">
        <v>184</v>
      </c>
      <c r="G233" s="22" t="s">
        <v>185</v>
      </c>
      <c r="H233" s="23">
        <v>0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</row>
    <row r="234" spans="1:14" x14ac:dyDescent="0.2">
      <c r="A234" s="21">
        <v>9</v>
      </c>
      <c r="B234" s="21">
        <v>3342</v>
      </c>
      <c r="C234" s="2" t="str">
        <f>VLOOKUP(B234,Hoja2!B:C,2,FALSE)</f>
        <v>PROMOCIÓN CULTURAL Y ARTES ESCÉNICAS</v>
      </c>
      <c r="D234" s="3" t="str">
        <f t="shared" si="8"/>
        <v>2</v>
      </c>
      <c r="E234" s="3" t="str">
        <f t="shared" si="9"/>
        <v>22</v>
      </c>
      <c r="F234" s="20" t="s">
        <v>180</v>
      </c>
      <c r="G234" s="22" t="s">
        <v>181</v>
      </c>
      <c r="H234" s="23">
        <v>6000</v>
      </c>
      <c r="I234" s="23">
        <v>0</v>
      </c>
      <c r="J234" s="23">
        <v>6000</v>
      </c>
      <c r="K234" s="23">
        <v>6478.3</v>
      </c>
      <c r="L234" s="23">
        <v>6478.3</v>
      </c>
      <c r="M234" s="23">
        <v>6478.3</v>
      </c>
      <c r="N234" s="23">
        <v>6278.3</v>
      </c>
    </row>
    <row r="235" spans="1:14" x14ac:dyDescent="0.2">
      <c r="A235" s="21">
        <v>9</v>
      </c>
      <c r="B235" s="21">
        <v>3342</v>
      </c>
      <c r="C235" s="2" t="str">
        <f>VLOOKUP(B235,Hoja2!B:C,2,FALSE)</f>
        <v>PROMOCIÓN CULTURAL Y ARTES ESCÉNICAS</v>
      </c>
      <c r="D235" s="3" t="str">
        <f t="shared" si="8"/>
        <v>4</v>
      </c>
      <c r="E235" s="3" t="str">
        <f t="shared" si="9"/>
        <v>48</v>
      </c>
      <c r="F235" s="20" t="s">
        <v>189</v>
      </c>
      <c r="G235" s="22" t="s">
        <v>190</v>
      </c>
      <c r="H235" s="23">
        <v>16000</v>
      </c>
      <c r="I235" s="23">
        <v>0</v>
      </c>
      <c r="J235" s="23">
        <v>16000</v>
      </c>
      <c r="K235" s="23">
        <v>11850</v>
      </c>
      <c r="L235" s="23">
        <v>11850</v>
      </c>
      <c r="M235" s="23">
        <v>11850</v>
      </c>
      <c r="N235" s="23">
        <v>11850</v>
      </c>
    </row>
    <row r="236" spans="1:14" x14ac:dyDescent="0.2">
      <c r="A236" s="21">
        <v>9</v>
      </c>
      <c r="B236" s="21">
        <v>3342</v>
      </c>
      <c r="C236" s="2" t="str">
        <f>VLOOKUP(B236,Hoja2!B:C,2,FALSE)</f>
        <v>PROMOCIÓN CULTURAL Y ARTES ESCÉNICAS</v>
      </c>
      <c r="D236" s="3" t="str">
        <f t="shared" si="8"/>
        <v>1</v>
      </c>
      <c r="E236" s="3" t="str">
        <f t="shared" si="9"/>
        <v>12</v>
      </c>
      <c r="F236" s="20" t="s">
        <v>65</v>
      </c>
      <c r="G236" s="22" t="s">
        <v>66</v>
      </c>
      <c r="H236" s="23">
        <v>4770</v>
      </c>
      <c r="I236" s="23">
        <v>0</v>
      </c>
      <c r="J236" s="23">
        <v>4770</v>
      </c>
      <c r="K236" s="23">
        <v>5000</v>
      </c>
      <c r="L236" s="23">
        <v>5000</v>
      </c>
      <c r="M236" s="23">
        <v>4839.9399999999996</v>
      </c>
      <c r="N236" s="23">
        <v>4839.9399999999996</v>
      </c>
    </row>
    <row r="237" spans="1:14" x14ac:dyDescent="0.2">
      <c r="A237" s="21">
        <v>9</v>
      </c>
      <c r="B237" s="21">
        <v>3342</v>
      </c>
      <c r="C237" s="2" t="str">
        <f>VLOOKUP(B237,Hoja2!B:C,2,FALSE)</f>
        <v>PROMOCIÓN CULTURAL Y ARTES ESCÉNICAS</v>
      </c>
      <c r="D237" s="3" t="str">
        <f t="shared" si="8"/>
        <v>2</v>
      </c>
      <c r="E237" s="3" t="str">
        <f t="shared" si="9"/>
        <v>22</v>
      </c>
      <c r="F237" s="20" t="s">
        <v>123</v>
      </c>
      <c r="G237" s="22" t="s">
        <v>124</v>
      </c>
      <c r="H237" s="23">
        <v>6000</v>
      </c>
      <c r="I237" s="23">
        <v>0</v>
      </c>
      <c r="J237" s="23">
        <v>6000</v>
      </c>
      <c r="K237" s="23">
        <v>17564.87</v>
      </c>
      <c r="L237" s="23">
        <v>17564.87</v>
      </c>
      <c r="M237" s="23">
        <v>17004.900000000001</v>
      </c>
      <c r="N237" s="23">
        <v>5327.18</v>
      </c>
    </row>
    <row r="238" spans="1:14" x14ac:dyDescent="0.2">
      <c r="A238" s="21">
        <v>9</v>
      </c>
      <c r="B238" s="21">
        <v>3342</v>
      </c>
      <c r="C238" s="2" t="str">
        <f>VLOOKUP(B238,Hoja2!B:C,2,FALSE)</f>
        <v>PROMOCIÓN CULTURAL Y ARTES ESCÉNICAS</v>
      </c>
      <c r="D238" s="3" t="str">
        <f t="shared" si="8"/>
        <v>2</v>
      </c>
      <c r="E238" s="3" t="str">
        <f t="shared" si="9"/>
        <v>22</v>
      </c>
      <c r="F238" s="20" t="s">
        <v>137</v>
      </c>
      <c r="G238" s="22" t="s">
        <v>138</v>
      </c>
      <c r="H238" s="23">
        <v>1000</v>
      </c>
      <c r="I238" s="23">
        <v>0</v>
      </c>
      <c r="J238" s="23">
        <v>1000</v>
      </c>
      <c r="K238" s="23">
        <v>3120.47</v>
      </c>
      <c r="L238" s="23">
        <v>3120.47</v>
      </c>
      <c r="M238" s="23">
        <v>2701.73</v>
      </c>
      <c r="N238" s="23">
        <v>2701.73</v>
      </c>
    </row>
    <row r="239" spans="1:14" x14ac:dyDescent="0.2">
      <c r="A239" s="21">
        <v>9</v>
      </c>
      <c r="B239" s="21">
        <v>3342</v>
      </c>
      <c r="C239" s="2" t="str">
        <f>VLOOKUP(B239,Hoja2!B:C,2,FALSE)</f>
        <v>PROMOCIÓN CULTURAL Y ARTES ESCÉNICAS</v>
      </c>
      <c r="D239" s="3" t="str">
        <f t="shared" si="8"/>
        <v>6</v>
      </c>
      <c r="E239" s="3" t="str">
        <f t="shared" si="9"/>
        <v>62</v>
      </c>
      <c r="F239" s="20" t="s">
        <v>161</v>
      </c>
      <c r="G239" s="22" t="s">
        <v>198</v>
      </c>
      <c r="H239" s="23">
        <v>0</v>
      </c>
      <c r="I239" s="23">
        <v>0</v>
      </c>
      <c r="J239" s="23">
        <v>0</v>
      </c>
      <c r="K239" s="23">
        <v>15616.26</v>
      </c>
      <c r="L239" s="23">
        <v>15616.26</v>
      </c>
      <c r="M239" s="23">
        <v>14667.67</v>
      </c>
      <c r="N239" s="23">
        <v>14667.67</v>
      </c>
    </row>
    <row r="240" spans="1:14" x14ac:dyDescent="0.2">
      <c r="A240" s="21">
        <v>9</v>
      </c>
      <c r="B240" s="21">
        <v>3342</v>
      </c>
      <c r="C240" s="2" t="str">
        <f>VLOOKUP(B240,Hoja2!B:C,2,FALSE)</f>
        <v>PROMOCIÓN CULTURAL Y ARTES ESCÉNICAS</v>
      </c>
      <c r="D240" s="3" t="str">
        <f t="shared" si="8"/>
        <v>6</v>
      </c>
      <c r="E240" s="3" t="str">
        <f t="shared" si="9"/>
        <v>63</v>
      </c>
      <c r="F240" s="20" t="s">
        <v>165</v>
      </c>
      <c r="G240" s="22" t="s">
        <v>166</v>
      </c>
      <c r="H240" s="23">
        <v>500</v>
      </c>
      <c r="I240" s="23">
        <v>85000</v>
      </c>
      <c r="J240" s="23">
        <v>85500</v>
      </c>
      <c r="K240" s="23">
        <v>0</v>
      </c>
      <c r="L240" s="23">
        <v>0</v>
      </c>
      <c r="M240" s="23">
        <v>0</v>
      </c>
      <c r="N240" s="23">
        <v>0</v>
      </c>
    </row>
    <row r="241" spans="1:14" x14ac:dyDescent="0.2">
      <c r="A241" s="21">
        <v>9</v>
      </c>
      <c r="B241" s="21">
        <v>3342</v>
      </c>
      <c r="C241" s="2" t="str">
        <f>VLOOKUP(B241,Hoja2!B:C,2,FALSE)</f>
        <v>PROMOCIÓN CULTURAL Y ARTES ESCÉNICAS</v>
      </c>
      <c r="D241" s="3" t="str">
        <f t="shared" si="8"/>
        <v>2</v>
      </c>
      <c r="E241" s="3" t="str">
        <f t="shared" si="9"/>
        <v>22</v>
      </c>
      <c r="F241" s="20" t="s">
        <v>139</v>
      </c>
      <c r="G241" s="22" t="s">
        <v>140</v>
      </c>
      <c r="H241" s="23">
        <v>20000</v>
      </c>
      <c r="I241" s="23">
        <v>0</v>
      </c>
      <c r="J241" s="23">
        <v>20000</v>
      </c>
      <c r="K241" s="23">
        <v>1386.13</v>
      </c>
      <c r="L241" s="23">
        <v>1386.13</v>
      </c>
      <c r="M241" s="23">
        <v>1301.93</v>
      </c>
      <c r="N241" s="23">
        <v>1301.93</v>
      </c>
    </row>
    <row r="242" spans="1:14" x14ac:dyDescent="0.2">
      <c r="A242" s="21">
        <v>9</v>
      </c>
      <c r="B242" s="21">
        <v>3342</v>
      </c>
      <c r="C242" s="2" t="str">
        <f>VLOOKUP(B242,Hoja2!B:C,2,FALSE)</f>
        <v>PROMOCIÓN CULTURAL Y ARTES ESCÉNICAS</v>
      </c>
      <c r="D242" s="3" t="str">
        <f t="shared" ref="D242:D255" si="10">LEFT(F242,1)</f>
        <v>1</v>
      </c>
      <c r="E242" s="3" t="str">
        <f t="shared" ref="E242:E255" si="11">LEFT(F242,2)</f>
        <v>12</v>
      </c>
      <c r="F242" s="20" t="s">
        <v>63</v>
      </c>
      <c r="G242" s="22" t="s">
        <v>64</v>
      </c>
      <c r="H242" s="23">
        <v>1120</v>
      </c>
      <c r="I242" s="23">
        <v>0</v>
      </c>
      <c r="J242" s="23">
        <v>1120</v>
      </c>
      <c r="K242" s="23">
        <v>1550</v>
      </c>
      <c r="L242" s="23">
        <v>1550</v>
      </c>
      <c r="M242" s="23">
        <v>1400.67</v>
      </c>
      <c r="N242" s="23">
        <v>1400.67</v>
      </c>
    </row>
    <row r="243" spans="1:14" x14ac:dyDescent="0.2">
      <c r="A243" s="21">
        <v>9</v>
      </c>
      <c r="B243" s="21">
        <v>3342</v>
      </c>
      <c r="C243" s="2" t="str">
        <f>VLOOKUP(B243,Hoja2!B:C,2,FALSE)</f>
        <v>PROMOCIÓN CULTURAL Y ARTES ESCÉNICAS</v>
      </c>
      <c r="D243" s="3" t="str">
        <f t="shared" si="10"/>
        <v>2</v>
      </c>
      <c r="E243" s="3" t="str">
        <f t="shared" si="11"/>
        <v>22</v>
      </c>
      <c r="F243" s="20" t="s">
        <v>182</v>
      </c>
      <c r="G243" s="22" t="s">
        <v>183</v>
      </c>
      <c r="H243" s="23">
        <v>1467164</v>
      </c>
      <c r="I243" s="23">
        <v>30000</v>
      </c>
      <c r="J243" s="23">
        <v>1497164</v>
      </c>
      <c r="K243" s="23">
        <v>1304514.6100000001</v>
      </c>
      <c r="L243" s="23">
        <v>1304514.6100000001</v>
      </c>
      <c r="M243" s="23">
        <v>1286164.92</v>
      </c>
      <c r="N243" s="23">
        <v>1260580.48</v>
      </c>
    </row>
    <row r="244" spans="1:14" x14ac:dyDescent="0.2">
      <c r="A244" s="21">
        <v>9</v>
      </c>
      <c r="B244" s="21">
        <v>3342</v>
      </c>
      <c r="C244" s="2" t="str">
        <f>VLOOKUP(B244,Hoja2!B:C,2,FALSE)</f>
        <v>PROMOCIÓN CULTURAL Y ARTES ESCÉNICAS</v>
      </c>
      <c r="D244" s="3" t="str">
        <f t="shared" si="10"/>
        <v>2</v>
      </c>
      <c r="E244" s="3" t="str">
        <f t="shared" si="11"/>
        <v>22</v>
      </c>
      <c r="F244" s="20" t="s">
        <v>131</v>
      </c>
      <c r="G244" s="22" t="s">
        <v>132</v>
      </c>
      <c r="H244" s="23">
        <v>4000</v>
      </c>
      <c r="I244" s="23">
        <v>0</v>
      </c>
      <c r="J244" s="23">
        <v>4000</v>
      </c>
      <c r="K244" s="23">
        <v>579.89</v>
      </c>
      <c r="L244" s="23">
        <v>579.89</v>
      </c>
      <c r="M244" s="23">
        <v>579.89</v>
      </c>
      <c r="N244" s="23">
        <v>579.89</v>
      </c>
    </row>
    <row r="245" spans="1:14" x14ac:dyDescent="0.2">
      <c r="A245" s="21">
        <v>9</v>
      </c>
      <c r="B245" s="21">
        <v>3342</v>
      </c>
      <c r="C245" s="2" t="str">
        <f>VLOOKUP(B245,Hoja2!B:C,2,FALSE)</f>
        <v>PROMOCIÓN CULTURAL Y ARTES ESCÉNICAS</v>
      </c>
      <c r="D245" s="3" t="str">
        <f t="shared" si="10"/>
        <v>1</v>
      </c>
      <c r="E245" s="3" t="str">
        <f t="shared" si="11"/>
        <v>15</v>
      </c>
      <c r="F245" s="20" t="s">
        <v>77</v>
      </c>
      <c r="G245" s="22" t="s">
        <v>78</v>
      </c>
      <c r="H245" s="23">
        <v>1125</v>
      </c>
      <c r="I245" s="23">
        <v>2000</v>
      </c>
      <c r="J245" s="23">
        <v>3125</v>
      </c>
      <c r="K245" s="23">
        <v>2900</v>
      </c>
      <c r="L245" s="23">
        <v>2900</v>
      </c>
      <c r="M245" s="23">
        <v>2843.75</v>
      </c>
      <c r="N245" s="23">
        <v>2843.75</v>
      </c>
    </row>
    <row r="246" spans="1:14" x14ac:dyDescent="0.2">
      <c r="A246" s="21">
        <v>9</v>
      </c>
      <c r="B246" s="21">
        <v>3342</v>
      </c>
      <c r="C246" s="2" t="str">
        <f>VLOOKUP(B246,Hoja2!B:C,2,FALSE)</f>
        <v>PROMOCIÓN CULTURAL Y ARTES ESCÉNICAS</v>
      </c>
      <c r="D246" s="3" t="str">
        <f t="shared" si="10"/>
        <v>2</v>
      </c>
      <c r="E246" s="3" t="str">
        <f t="shared" si="11"/>
        <v>20</v>
      </c>
      <c r="F246" s="20" t="s">
        <v>89</v>
      </c>
      <c r="G246" s="22" t="s">
        <v>90</v>
      </c>
      <c r="H246" s="23">
        <v>230000</v>
      </c>
      <c r="I246" s="23">
        <v>50000</v>
      </c>
      <c r="J246" s="23">
        <v>280000</v>
      </c>
      <c r="K246" s="23">
        <v>282185.11</v>
      </c>
      <c r="L246" s="23">
        <v>282185.11</v>
      </c>
      <c r="M246" s="23">
        <v>269126.71999999997</v>
      </c>
      <c r="N246" s="23">
        <v>266418.12</v>
      </c>
    </row>
    <row r="247" spans="1:14" x14ac:dyDescent="0.2">
      <c r="A247" s="21">
        <v>9</v>
      </c>
      <c r="B247" s="21">
        <v>3342</v>
      </c>
      <c r="C247" s="2" t="str">
        <f>VLOOKUP(B247,Hoja2!B:C,2,FALSE)</f>
        <v>PROMOCIÓN CULTURAL Y ARTES ESCÉNICAS</v>
      </c>
      <c r="D247" s="3" t="str">
        <f t="shared" si="10"/>
        <v>2</v>
      </c>
      <c r="E247" s="3" t="str">
        <f t="shared" si="11"/>
        <v>23</v>
      </c>
      <c r="F247" s="20" t="s">
        <v>155</v>
      </c>
      <c r="G247" s="22" t="s">
        <v>156</v>
      </c>
      <c r="H247" s="23">
        <v>0</v>
      </c>
      <c r="I247" s="23">
        <v>1000</v>
      </c>
      <c r="J247" s="23">
        <v>1000</v>
      </c>
      <c r="K247" s="23">
        <v>825.83</v>
      </c>
      <c r="L247" s="23">
        <v>825.83</v>
      </c>
      <c r="M247" s="23">
        <v>825.83</v>
      </c>
      <c r="N247" s="23">
        <v>825.83</v>
      </c>
    </row>
    <row r="248" spans="1:14" x14ac:dyDescent="0.2">
      <c r="A248" s="21">
        <v>9</v>
      </c>
      <c r="B248" s="21">
        <v>3342</v>
      </c>
      <c r="C248" s="2" t="str">
        <f>VLOOKUP(B248,Hoja2!B:C,2,FALSE)</f>
        <v>PROMOCIÓN CULTURAL Y ARTES ESCÉNICAS</v>
      </c>
      <c r="D248" s="3" t="str">
        <f t="shared" si="10"/>
        <v>4</v>
      </c>
      <c r="E248" s="3" t="str">
        <f t="shared" si="11"/>
        <v>48</v>
      </c>
      <c r="F248" s="20" t="s">
        <v>192</v>
      </c>
      <c r="G248" s="22" t="s">
        <v>193</v>
      </c>
      <c r="H248" s="23">
        <v>161000</v>
      </c>
      <c r="I248" s="23">
        <v>0</v>
      </c>
      <c r="J248" s="23">
        <v>161000</v>
      </c>
      <c r="K248" s="23">
        <v>153999.97</v>
      </c>
      <c r="L248" s="23">
        <v>153999.97</v>
      </c>
      <c r="M248" s="23">
        <v>153999.97</v>
      </c>
      <c r="N248" s="23">
        <v>145999.97</v>
      </c>
    </row>
    <row r="249" spans="1:14" x14ac:dyDescent="0.2">
      <c r="A249" s="21">
        <v>9</v>
      </c>
      <c r="B249" s="21">
        <v>3342</v>
      </c>
      <c r="C249" s="2" t="str">
        <f>VLOOKUP(B249,Hoja2!B:C,2,FALSE)</f>
        <v>PROMOCIÓN CULTURAL Y ARTES ESCÉNICAS</v>
      </c>
      <c r="D249" s="3" t="str">
        <f t="shared" si="10"/>
        <v>1</v>
      </c>
      <c r="E249" s="3" t="str">
        <f t="shared" si="11"/>
        <v>12</v>
      </c>
      <c r="F249" s="20" t="s">
        <v>67</v>
      </c>
      <c r="G249" s="22" t="s">
        <v>68</v>
      </c>
      <c r="H249" s="23">
        <v>11313</v>
      </c>
      <c r="I249" s="23">
        <v>0</v>
      </c>
      <c r="J249" s="23">
        <v>11313</v>
      </c>
      <c r="K249" s="23">
        <v>11900</v>
      </c>
      <c r="L249" s="23">
        <v>11900</v>
      </c>
      <c r="M249" s="23">
        <v>11708.62</v>
      </c>
      <c r="N249" s="23">
        <v>11708.62</v>
      </c>
    </row>
    <row r="250" spans="1:14" x14ac:dyDescent="0.2">
      <c r="A250" s="21">
        <v>9</v>
      </c>
      <c r="B250" s="21">
        <v>3342</v>
      </c>
      <c r="C250" s="2" t="str">
        <f>VLOOKUP(B250,Hoja2!B:C,2,FALSE)</f>
        <v>PROMOCIÓN CULTURAL Y ARTES ESCÉNICAS</v>
      </c>
      <c r="D250" s="3" t="str">
        <f t="shared" si="10"/>
        <v>1</v>
      </c>
      <c r="E250" s="3" t="str">
        <f t="shared" si="11"/>
        <v>12</v>
      </c>
      <c r="F250" s="20" t="s">
        <v>69</v>
      </c>
      <c r="G250" s="22" t="s">
        <v>70</v>
      </c>
      <c r="H250" s="23">
        <v>1207</v>
      </c>
      <c r="I250" s="23">
        <v>0</v>
      </c>
      <c r="J250" s="23">
        <v>1207</v>
      </c>
      <c r="K250" s="23">
        <v>2000</v>
      </c>
      <c r="L250" s="23">
        <v>2000</v>
      </c>
      <c r="M250" s="23">
        <v>1522.17</v>
      </c>
      <c r="N250" s="23">
        <v>1522.17</v>
      </c>
    </row>
    <row r="251" spans="1:14" x14ac:dyDescent="0.2">
      <c r="A251" s="21">
        <v>9</v>
      </c>
      <c r="B251" s="21">
        <v>3342</v>
      </c>
      <c r="C251" s="2" t="str">
        <f>VLOOKUP(B251,Hoja2!B:C,2,FALSE)</f>
        <v>PROMOCIÓN CULTURAL Y ARTES ESCÉNICAS</v>
      </c>
      <c r="D251" s="3" t="str">
        <f t="shared" si="10"/>
        <v>1</v>
      </c>
      <c r="E251" s="3" t="str">
        <f t="shared" si="11"/>
        <v>13</v>
      </c>
      <c r="F251" s="20" t="s">
        <v>71</v>
      </c>
      <c r="G251" s="22" t="s">
        <v>72</v>
      </c>
      <c r="H251" s="23">
        <v>59138</v>
      </c>
      <c r="I251" s="23">
        <v>0</v>
      </c>
      <c r="J251" s="23">
        <v>59138</v>
      </c>
      <c r="K251" s="23">
        <v>54000</v>
      </c>
      <c r="L251" s="23">
        <v>54000</v>
      </c>
      <c r="M251" s="23">
        <v>49343.86</v>
      </c>
      <c r="N251" s="23">
        <v>49343.86</v>
      </c>
    </row>
    <row r="252" spans="1:14" x14ac:dyDescent="0.2">
      <c r="A252" s="21">
        <v>9</v>
      </c>
      <c r="B252" s="21">
        <v>3342</v>
      </c>
      <c r="C252" s="2" t="str">
        <f>VLOOKUP(B252,Hoja2!B:C,2,FALSE)</f>
        <v>PROMOCIÓN CULTURAL Y ARTES ESCÉNICAS</v>
      </c>
      <c r="D252" s="3" t="str">
        <f t="shared" si="10"/>
        <v>1</v>
      </c>
      <c r="E252" s="3" t="str">
        <f t="shared" si="11"/>
        <v>13</v>
      </c>
      <c r="F252" s="20" t="s">
        <v>75</v>
      </c>
      <c r="G252" s="22" t="s">
        <v>76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</row>
    <row r="253" spans="1:14" x14ac:dyDescent="0.2">
      <c r="A253" s="21">
        <v>9</v>
      </c>
      <c r="B253" s="21">
        <v>3342</v>
      </c>
      <c r="C253" s="2" t="str">
        <f>VLOOKUP(B253,Hoja2!B:C,2,FALSE)</f>
        <v>PROMOCIÓN CULTURAL Y ARTES ESCÉNICAS</v>
      </c>
      <c r="D253" s="3" t="str">
        <f t="shared" si="10"/>
        <v>6</v>
      </c>
      <c r="E253" s="3" t="str">
        <f t="shared" si="11"/>
        <v>62</v>
      </c>
      <c r="F253" s="20" t="s">
        <v>159</v>
      </c>
      <c r="G253" s="22" t="s">
        <v>160</v>
      </c>
      <c r="H253" s="23">
        <v>1000</v>
      </c>
      <c r="I253" s="23">
        <v>16000</v>
      </c>
      <c r="J253" s="23">
        <v>17000</v>
      </c>
      <c r="K253" s="23">
        <v>0</v>
      </c>
      <c r="L253" s="23">
        <v>0</v>
      </c>
      <c r="M253" s="23">
        <v>0</v>
      </c>
      <c r="N253" s="23">
        <v>0</v>
      </c>
    </row>
    <row r="254" spans="1:14" x14ac:dyDescent="0.2">
      <c r="A254" s="21">
        <v>9</v>
      </c>
      <c r="B254" s="21">
        <v>3342</v>
      </c>
      <c r="C254" s="2" t="str">
        <f>VLOOKUP(B254,Hoja2!B:C,2,FALSE)</f>
        <v>PROMOCIÓN CULTURAL Y ARTES ESCÉNICAS</v>
      </c>
      <c r="D254" s="3" t="str">
        <f t="shared" si="10"/>
        <v>2</v>
      </c>
      <c r="E254" s="3" t="str">
        <f t="shared" si="11"/>
        <v>22</v>
      </c>
      <c r="F254" s="20" t="s">
        <v>149</v>
      </c>
      <c r="G254" s="22" t="s">
        <v>150</v>
      </c>
      <c r="H254" s="23">
        <v>12000</v>
      </c>
      <c r="I254" s="23">
        <v>0</v>
      </c>
      <c r="J254" s="23">
        <v>12000</v>
      </c>
      <c r="K254" s="23">
        <v>7700.71</v>
      </c>
      <c r="L254" s="23">
        <v>7700.71</v>
      </c>
      <c r="M254" s="23">
        <v>7213.21</v>
      </c>
      <c r="N254" s="23">
        <v>7213.21</v>
      </c>
    </row>
    <row r="255" spans="1:14" x14ac:dyDescent="0.2">
      <c r="A255" s="21">
        <v>9</v>
      </c>
      <c r="B255" s="21">
        <v>3342</v>
      </c>
      <c r="C255" s="2" t="str">
        <f>VLOOKUP(B255,Hoja2!B:C,2,FALSE)</f>
        <v>PROMOCIÓN CULTURAL Y ARTES ESCÉNICAS</v>
      </c>
      <c r="D255" s="3" t="str">
        <f t="shared" si="10"/>
        <v>6</v>
      </c>
      <c r="E255" s="3" t="str">
        <f t="shared" si="11"/>
        <v>63</v>
      </c>
      <c r="F255" s="20" t="s">
        <v>169</v>
      </c>
      <c r="G255" s="22" t="s">
        <v>200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</row>
    <row r="256" spans="1:14" x14ac:dyDescent="0.2">
      <c r="A256" s="21">
        <v>9</v>
      </c>
      <c r="B256" s="21">
        <v>3342</v>
      </c>
      <c r="C256" s="2" t="str">
        <f>VLOOKUP(B256,Hoja2!B:C,2,FALSE)</f>
        <v>PROMOCIÓN CULTURAL Y ARTES ESCÉNICAS</v>
      </c>
      <c r="D256" s="3" t="str">
        <f t="shared" ref="D256:D264" si="12">LEFT(F256,1)</f>
        <v>1</v>
      </c>
      <c r="E256" s="3" t="str">
        <f t="shared" ref="E256:E264" si="13">LEFT(F256,2)</f>
        <v>13</v>
      </c>
      <c r="F256" s="20" t="s">
        <v>73</v>
      </c>
      <c r="G256" s="22" t="s">
        <v>74</v>
      </c>
      <c r="H256" s="23">
        <v>72215</v>
      </c>
      <c r="I256" s="23">
        <v>5000</v>
      </c>
      <c r="J256" s="23">
        <v>77215</v>
      </c>
      <c r="K256" s="23">
        <v>68000</v>
      </c>
      <c r="L256" s="23">
        <v>68000</v>
      </c>
      <c r="M256" s="23">
        <v>65776.740000000005</v>
      </c>
      <c r="N256" s="23">
        <v>65776.740000000005</v>
      </c>
    </row>
    <row r="257" spans="1:14" x14ac:dyDescent="0.2">
      <c r="A257" s="21">
        <v>9</v>
      </c>
      <c r="B257" s="21">
        <v>3342</v>
      </c>
      <c r="C257" s="2" t="str">
        <f>VLOOKUP(B257,Hoja2!B:C,2,FALSE)</f>
        <v>PROMOCIÓN CULTURAL Y ARTES ESCÉNICAS</v>
      </c>
      <c r="D257" s="3" t="str">
        <f t="shared" si="12"/>
        <v>2</v>
      </c>
      <c r="E257" s="3" t="str">
        <f t="shared" si="13"/>
        <v>22</v>
      </c>
      <c r="F257" s="20" t="s">
        <v>133</v>
      </c>
      <c r="G257" s="22" t="s">
        <v>134</v>
      </c>
      <c r="H257" s="23">
        <v>20000</v>
      </c>
      <c r="I257" s="23">
        <v>-19000</v>
      </c>
      <c r="J257" s="23">
        <v>1000</v>
      </c>
      <c r="K257" s="23">
        <v>321.20999999999998</v>
      </c>
      <c r="L257" s="23">
        <v>321.20999999999998</v>
      </c>
      <c r="M257" s="23">
        <v>0</v>
      </c>
      <c r="N257" s="23">
        <v>0</v>
      </c>
    </row>
    <row r="258" spans="1:14" x14ac:dyDescent="0.2">
      <c r="A258" s="21">
        <v>9</v>
      </c>
      <c r="B258" s="21">
        <v>3343</v>
      </c>
      <c r="C258" s="2" t="str">
        <f>VLOOKUP(B258,Hoja2!B:C,2,FALSE)</f>
        <v>SEMINCI</v>
      </c>
      <c r="D258" s="3" t="str">
        <f t="shared" si="12"/>
        <v>2</v>
      </c>
      <c r="E258" s="3" t="str">
        <f t="shared" si="13"/>
        <v>21</v>
      </c>
      <c r="F258" s="20" t="s">
        <v>95</v>
      </c>
      <c r="G258" s="22" t="s">
        <v>96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</row>
    <row r="259" spans="1:14" x14ac:dyDescent="0.2">
      <c r="A259" s="21">
        <v>9</v>
      </c>
      <c r="B259" s="21">
        <v>3343</v>
      </c>
      <c r="C259" s="2" t="str">
        <f>VLOOKUP(B259,Hoja2!B:C,2,FALSE)</f>
        <v>SEMINCI</v>
      </c>
      <c r="D259" s="3" t="str">
        <f t="shared" si="12"/>
        <v>2</v>
      </c>
      <c r="E259" s="3" t="str">
        <f t="shared" si="13"/>
        <v>22</v>
      </c>
      <c r="F259" s="20" t="s">
        <v>133</v>
      </c>
      <c r="G259" s="22" t="s">
        <v>134</v>
      </c>
      <c r="H259" s="23">
        <v>0</v>
      </c>
      <c r="I259" s="23">
        <v>0</v>
      </c>
      <c r="J259" s="23">
        <v>0</v>
      </c>
      <c r="K259" s="23">
        <v>214.14</v>
      </c>
      <c r="L259" s="23">
        <v>214.14</v>
      </c>
      <c r="M259" s="23">
        <v>0</v>
      </c>
      <c r="N259" s="23">
        <v>0</v>
      </c>
    </row>
    <row r="260" spans="1:14" x14ac:dyDescent="0.2">
      <c r="A260" s="21">
        <v>9</v>
      </c>
      <c r="B260" s="21">
        <v>3343</v>
      </c>
      <c r="C260" s="2" t="str">
        <f>VLOOKUP(B260,Hoja2!B:C,2,FALSE)</f>
        <v>SEMINCI</v>
      </c>
      <c r="D260" s="3" t="str">
        <f t="shared" si="12"/>
        <v>2</v>
      </c>
      <c r="E260" s="3" t="str">
        <f t="shared" si="13"/>
        <v>22</v>
      </c>
      <c r="F260" s="20" t="s">
        <v>153</v>
      </c>
      <c r="G260" s="22" t="s">
        <v>154</v>
      </c>
      <c r="H260" s="23">
        <v>1600000</v>
      </c>
      <c r="I260" s="23">
        <v>252500</v>
      </c>
      <c r="J260" s="23">
        <v>1852500</v>
      </c>
      <c r="K260" s="23">
        <v>1791650.9</v>
      </c>
      <c r="L260" s="23">
        <v>1791650.9</v>
      </c>
      <c r="M260" s="23">
        <v>1782045.13</v>
      </c>
      <c r="N260" s="23">
        <v>1744762.29</v>
      </c>
    </row>
    <row r="261" spans="1:14" x14ac:dyDescent="0.2">
      <c r="A261" s="21">
        <v>9</v>
      </c>
      <c r="B261" s="21">
        <v>3343</v>
      </c>
      <c r="C261" s="2" t="str">
        <f>VLOOKUP(B261,Hoja2!B:C,2,FALSE)</f>
        <v>SEMINCI</v>
      </c>
      <c r="D261" s="3" t="str">
        <f t="shared" si="12"/>
        <v>8</v>
      </c>
      <c r="E261" s="3" t="str">
        <f t="shared" si="13"/>
        <v>83</v>
      </c>
      <c r="F261" s="20" t="s">
        <v>174</v>
      </c>
      <c r="G261" s="22" t="s">
        <v>175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</row>
    <row r="262" spans="1:14" x14ac:dyDescent="0.2">
      <c r="A262" s="21">
        <v>9</v>
      </c>
      <c r="B262" s="21">
        <v>3343</v>
      </c>
      <c r="C262" s="2" t="str">
        <f>VLOOKUP(B262,Hoja2!B:C,2,FALSE)</f>
        <v>SEMINCI</v>
      </c>
      <c r="D262" s="3" t="str">
        <f t="shared" si="12"/>
        <v>8</v>
      </c>
      <c r="E262" s="3" t="str">
        <f t="shared" si="13"/>
        <v>83</v>
      </c>
      <c r="F262" s="20" t="s">
        <v>178</v>
      </c>
      <c r="G262" s="22" t="s">
        <v>179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</row>
    <row r="263" spans="1:14" x14ac:dyDescent="0.2">
      <c r="A263" s="21">
        <v>9</v>
      </c>
      <c r="B263" s="21">
        <v>3343</v>
      </c>
      <c r="C263" s="2" t="str">
        <f>VLOOKUP(B263,Hoja2!B:C,2,FALSE)</f>
        <v>SEMINCI</v>
      </c>
      <c r="D263" s="3" t="str">
        <f t="shared" si="12"/>
        <v>2</v>
      </c>
      <c r="E263" s="3" t="str">
        <f t="shared" si="13"/>
        <v>22</v>
      </c>
      <c r="F263" s="20" t="s">
        <v>149</v>
      </c>
      <c r="G263" s="22" t="s">
        <v>150</v>
      </c>
      <c r="H263" s="23">
        <v>500</v>
      </c>
      <c r="I263" s="23">
        <v>0</v>
      </c>
      <c r="J263" s="23">
        <v>500</v>
      </c>
      <c r="K263" s="23">
        <v>6897</v>
      </c>
      <c r="L263" s="23">
        <v>6897</v>
      </c>
      <c r="M263" s="23">
        <v>5544.23</v>
      </c>
      <c r="N263" s="23">
        <v>5544.23</v>
      </c>
    </row>
    <row r="264" spans="1:14" x14ac:dyDescent="0.2">
      <c r="A264" s="21">
        <v>9</v>
      </c>
      <c r="B264" s="21">
        <v>3343</v>
      </c>
      <c r="C264" s="2" t="str">
        <f>VLOOKUP(B264,Hoja2!B:C,2,FALSE)</f>
        <v>SEMINCI</v>
      </c>
      <c r="D264" s="3" t="str">
        <f t="shared" si="12"/>
        <v>2</v>
      </c>
      <c r="E264" s="3" t="str">
        <f t="shared" si="13"/>
        <v>22</v>
      </c>
      <c r="F264" s="20" t="s">
        <v>125</v>
      </c>
      <c r="G264" s="22" t="s">
        <v>126</v>
      </c>
      <c r="H264" s="23">
        <v>3500</v>
      </c>
      <c r="I264" s="23">
        <v>0</v>
      </c>
      <c r="J264" s="23">
        <v>3500</v>
      </c>
      <c r="K264" s="23">
        <v>334.23</v>
      </c>
      <c r="L264" s="23">
        <v>334.23</v>
      </c>
      <c r="M264" s="23">
        <v>334.15</v>
      </c>
      <c r="N264" s="23">
        <v>334.15</v>
      </c>
    </row>
    <row r="265" spans="1:14" x14ac:dyDescent="0.2">
      <c r="A265" s="21">
        <v>9</v>
      </c>
      <c r="B265" s="21">
        <v>3343</v>
      </c>
      <c r="C265" s="2" t="str">
        <f>VLOOKUP(B265,Hoja2!B:C,2,FALSE)</f>
        <v>SEMINCI</v>
      </c>
      <c r="D265" s="3" t="str">
        <f t="shared" ref="D265" si="14">LEFT(F265,1)</f>
        <v>2</v>
      </c>
      <c r="E265" s="3" t="str">
        <f t="shared" ref="E265" si="15">LEFT(F265,2)</f>
        <v>22</v>
      </c>
      <c r="F265" s="20" t="s">
        <v>137</v>
      </c>
      <c r="G265" s="22" t="s">
        <v>138</v>
      </c>
      <c r="H265" s="23">
        <v>300000</v>
      </c>
      <c r="I265" s="23">
        <v>0</v>
      </c>
      <c r="J265" s="23">
        <v>300000</v>
      </c>
      <c r="K265" s="23">
        <v>419857.91</v>
      </c>
      <c r="L265" s="23">
        <v>419857.91</v>
      </c>
      <c r="M265" s="23">
        <v>377000.28</v>
      </c>
      <c r="N265" s="23">
        <v>376578.33</v>
      </c>
    </row>
    <row r="266" spans="1:14" x14ac:dyDescent="0.2">
      <c r="A266" s="21">
        <v>9</v>
      </c>
      <c r="B266" s="21">
        <v>3343</v>
      </c>
      <c r="C266" s="2" t="str">
        <f>VLOOKUP(B266,Hoja2!B:C,2,FALSE)</f>
        <v>SEMINCI</v>
      </c>
      <c r="D266" s="3" t="str">
        <f t="shared" ref="D266:D267" si="16">LEFT(F266,1)</f>
        <v>2</v>
      </c>
      <c r="E266" s="3" t="str">
        <f t="shared" ref="E266:E267" si="17">LEFT(F266,2)</f>
        <v>22</v>
      </c>
      <c r="F266" s="20" t="s">
        <v>143</v>
      </c>
      <c r="G266" s="22" t="s">
        <v>144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</row>
    <row r="267" spans="1:14" x14ac:dyDescent="0.2">
      <c r="A267" s="21">
        <v>9</v>
      </c>
      <c r="B267" s="21">
        <v>3343</v>
      </c>
      <c r="C267" s="2" t="str">
        <f>VLOOKUP(B267,Hoja2!B:C,2,FALSE)</f>
        <v>SEMINCI</v>
      </c>
      <c r="D267" s="3" t="str">
        <f t="shared" si="16"/>
        <v>2</v>
      </c>
      <c r="E267" s="3" t="str">
        <f t="shared" si="17"/>
        <v>23</v>
      </c>
      <c r="F267" s="20" t="s">
        <v>155</v>
      </c>
      <c r="G267" s="22" t="s">
        <v>156</v>
      </c>
      <c r="H267" s="23">
        <v>500</v>
      </c>
      <c r="I267" s="23">
        <v>0</v>
      </c>
      <c r="J267" s="23">
        <v>500</v>
      </c>
      <c r="K267" s="23">
        <v>0</v>
      </c>
      <c r="L267" s="23">
        <v>0</v>
      </c>
      <c r="M267" s="23">
        <v>0</v>
      </c>
      <c r="N267" s="23">
        <v>0</v>
      </c>
    </row>
    <row r="268" spans="1:14" x14ac:dyDescent="0.2">
      <c r="A268" s="21">
        <v>9</v>
      </c>
      <c r="B268" s="21">
        <v>3343</v>
      </c>
      <c r="C268" s="2" t="str">
        <f>VLOOKUP(B268,Hoja2!B:C,2,FALSE)</f>
        <v>SEMINCI</v>
      </c>
      <c r="D268" s="3" t="str">
        <f t="shared" ref="D268:D278" si="18">LEFT(F268,1)</f>
        <v>4</v>
      </c>
      <c r="E268" s="3" t="str">
        <f t="shared" ref="E268:E278" si="19">LEFT(F268,2)</f>
        <v>48</v>
      </c>
      <c r="F268" s="20" t="s">
        <v>189</v>
      </c>
      <c r="G268" s="22" t="s">
        <v>190</v>
      </c>
      <c r="H268" s="23">
        <v>220000</v>
      </c>
      <c r="I268" s="23">
        <v>0</v>
      </c>
      <c r="J268" s="23">
        <v>220000</v>
      </c>
      <c r="K268" s="23">
        <v>214000</v>
      </c>
      <c r="L268" s="23">
        <v>214000</v>
      </c>
      <c r="M268" s="23">
        <v>214000</v>
      </c>
      <c r="N268" s="23">
        <v>154000</v>
      </c>
    </row>
    <row r="269" spans="1:14" x14ac:dyDescent="0.2">
      <c r="A269" s="21">
        <v>9</v>
      </c>
      <c r="B269" s="21">
        <v>3343</v>
      </c>
      <c r="C269" s="2" t="str">
        <f>VLOOKUP(B269,Hoja2!B:C,2,FALSE)</f>
        <v>SEMINCI</v>
      </c>
      <c r="D269" s="3" t="str">
        <f t="shared" si="18"/>
        <v>6</v>
      </c>
      <c r="E269" s="3" t="str">
        <f t="shared" si="19"/>
        <v>63</v>
      </c>
      <c r="F269" s="20" t="s">
        <v>165</v>
      </c>
      <c r="G269" s="22" t="s">
        <v>205</v>
      </c>
      <c r="H269" s="23">
        <v>69500</v>
      </c>
      <c r="I269" s="23">
        <v>0</v>
      </c>
      <c r="J269" s="23">
        <v>69500</v>
      </c>
      <c r="K269" s="23">
        <v>0</v>
      </c>
      <c r="L269" s="23">
        <v>0</v>
      </c>
      <c r="M269" s="23">
        <v>0</v>
      </c>
      <c r="N269" s="23">
        <v>0</v>
      </c>
    </row>
    <row r="270" spans="1:14" x14ac:dyDescent="0.2">
      <c r="A270" s="21">
        <v>9</v>
      </c>
      <c r="B270" s="21">
        <v>3343</v>
      </c>
      <c r="C270" s="2" t="str">
        <f>VLOOKUP(B270,Hoja2!B:C,2,FALSE)</f>
        <v>SEMINCI</v>
      </c>
      <c r="D270" s="3" t="str">
        <f t="shared" si="18"/>
        <v>6</v>
      </c>
      <c r="E270" s="3" t="str">
        <f t="shared" si="19"/>
        <v>63</v>
      </c>
      <c r="F270" s="20" t="s">
        <v>168</v>
      </c>
      <c r="G270" s="22" t="s">
        <v>102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</row>
    <row r="271" spans="1:14" x14ac:dyDescent="0.2">
      <c r="A271" s="21">
        <v>9</v>
      </c>
      <c r="B271" s="21">
        <v>3343</v>
      </c>
      <c r="C271" s="2" t="str">
        <f>VLOOKUP(B271,Hoja2!B:C,2,FALSE)</f>
        <v>SEMINCI</v>
      </c>
      <c r="D271" s="3" t="str">
        <f t="shared" si="18"/>
        <v>6</v>
      </c>
      <c r="E271" s="3" t="str">
        <f t="shared" si="19"/>
        <v>63</v>
      </c>
      <c r="F271" s="20" t="s">
        <v>167</v>
      </c>
      <c r="G271" s="22" t="s">
        <v>188</v>
      </c>
      <c r="H271" s="23">
        <v>0</v>
      </c>
      <c r="I271" s="23">
        <v>19400</v>
      </c>
      <c r="J271" s="23">
        <v>19400</v>
      </c>
      <c r="K271" s="23">
        <v>88269.5</v>
      </c>
      <c r="L271" s="23">
        <v>88269.5</v>
      </c>
      <c r="M271" s="23">
        <v>0</v>
      </c>
      <c r="N271" s="23">
        <v>0</v>
      </c>
    </row>
    <row r="272" spans="1:14" x14ac:dyDescent="0.2">
      <c r="A272" s="21">
        <v>9</v>
      </c>
      <c r="B272" s="21">
        <v>3343</v>
      </c>
      <c r="C272" s="2" t="str">
        <f>VLOOKUP(B272,Hoja2!B:C,2,FALSE)</f>
        <v>SEMINCI</v>
      </c>
      <c r="D272" s="3" t="str">
        <f t="shared" si="18"/>
        <v>1</v>
      </c>
      <c r="E272" s="3" t="str">
        <f t="shared" si="19"/>
        <v>12</v>
      </c>
      <c r="F272" s="20" t="s">
        <v>65</v>
      </c>
      <c r="G272" s="22" t="s">
        <v>66</v>
      </c>
      <c r="H272" s="23">
        <v>6876</v>
      </c>
      <c r="I272" s="23">
        <v>0</v>
      </c>
      <c r="J272" s="23">
        <v>6876</v>
      </c>
      <c r="K272" s="23">
        <v>7100</v>
      </c>
      <c r="L272" s="23">
        <v>7100</v>
      </c>
      <c r="M272" s="23">
        <v>6976.62</v>
      </c>
      <c r="N272" s="23">
        <v>6976.62</v>
      </c>
    </row>
    <row r="273" spans="1:14" x14ac:dyDescent="0.2">
      <c r="A273" s="21">
        <v>9</v>
      </c>
      <c r="B273" s="21">
        <v>3343</v>
      </c>
      <c r="C273" s="2" t="str">
        <f>VLOOKUP(B273,Hoja2!B:C,2,FALSE)</f>
        <v>SEMINCI</v>
      </c>
      <c r="D273" s="3" t="str">
        <f t="shared" si="18"/>
        <v>1</v>
      </c>
      <c r="E273" s="3" t="str">
        <f t="shared" si="19"/>
        <v>13</v>
      </c>
      <c r="F273" s="20" t="s">
        <v>71</v>
      </c>
      <c r="G273" s="22" t="s">
        <v>72</v>
      </c>
      <c r="H273" s="23">
        <v>118648</v>
      </c>
      <c r="I273" s="23">
        <v>0</v>
      </c>
      <c r="J273" s="23">
        <v>118648</v>
      </c>
      <c r="K273" s="23">
        <v>128000</v>
      </c>
      <c r="L273" s="23">
        <v>128000</v>
      </c>
      <c r="M273" s="23">
        <v>125666.6</v>
      </c>
      <c r="N273" s="23">
        <v>125666.6</v>
      </c>
    </row>
    <row r="274" spans="1:14" x14ac:dyDescent="0.2">
      <c r="A274" s="21">
        <v>9</v>
      </c>
      <c r="B274" s="21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20</v>
      </c>
      <c r="F274" s="20" t="s">
        <v>89</v>
      </c>
      <c r="G274" s="22" t="s">
        <v>90</v>
      </c>
      <c r="H274" s="23">
        <v>1000</v>
      </c>
      <c r="I274" s="23">
        <v>0</v>
      </c>
      <c r="J274" s="23">
        <v>1000</v>
      </c>
      <c r="K274" s="23">
        <v>2843.5</v>
      </c>
      <c r="L274" s="23">
        <v>2843.5</v>
      </c>
      <c r="M274" s="23">
        <v>2843.5</v>
      </c>
      <c r="N274" s="23">
        <v>2843.5</v>
      </c>
    </row>
    <row r="275" spans="1:14" x14ac:dyDescent="0.2">
      <c r="A275" s="21">
        <v>9</v>
      </c>
      <c r="B275" s="21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22</v>
      </c>
      <c r="F275" s="20" t="s">
        <v>180</v>
      </c>
      <c r="G275" s="22" t="s">
        <v>181</v>
      </c>
      <c r="H275" s="23">
        <v>12000</v>
      </c>
      <c r="I275" s="23">
        <v>0</v>
      </c>
      <c r="J275" s="23">
        <v>12000</v>
      </c>
      <c r="K275" s="23">
        <v>19265.8</v>
      </c>
      <c r="L275" s="23">
        <v>19265.8</v>
      </c>
      <c r="M275" s="23">
        <v>11012.8</v>
      </c>
      <c r="N275" s="23">
        <v>10649.8</v>
      </c>
    </row>
    <row r="276" spans="1:14" x14ac:dyDescent="0.2">
      <c r="A276" s="21">
        <v>9</v>
      </c>
      <c r="B276" s="21">
        <v>3343</v>
      </c>
      <c r="C276" s="2" t="str">
        <f>VLOOKUP(B276,Hoja2!B:C,2,FALSE)</f>
        <v>SEMINCI</v>
      </c>
      <c r="D276" s="3" t="str">
        <f t="shared" si="18"/>
        <v>2</v>
      </c>
      <c r="E276" s="3" t="str">
        <f t="shared" si="19"/>
        <v>22</v>
      </c>
      <c r="F276" s="20" t="s">
        <v>201</v>
      </c>
      <c r="G276" s="22" t="s">
        <v>202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</row>
    <row r="277" spans="1:14" x14ac:dyDescent="0.2">
      <c r="A277" s="21">
        <v>9</v>
      </c>
      <c r="B277" s="21">
        <v>3343</v>
      </c>
      <c r="C277" s="2" t="str">
        <f>VLOOKUP(B277,Hoja2!B:C,2,FALSE)</f>
        <v>SEMINCI</v>
      </c>
      <c r="D277" s="3" t="str">
        <f t="shared" si="18"/>
        <v>2</v>
      </c>
      <c r="E277" s="3" t="str">
        <f t="shared" si="19"/>
        <v>22</v>
      </c>
      <c r="F277" s="20" t="s">
        <v>127</v>
      </c>
      <c r="G277" s="22" t="s">
        <v>128</v>
      </c>
      <c r="H277" s="23">
        <v>1000</v>
      </c>
      <c r="I277" s="23">
        <v>0</v>
      </c>
      <c r="J277" s="23">
        <v>1000</v>
      </c>
      <c r="K277" s="23">
        <v>0</v>
      </c>
      <c r="L277" s="23">
        <v>0</v>
      </c>
      <c r="M277" s="23">
        <v>0</v>
      </c>
      <c r="N277" s="23">
        <v>0</v>
      </c>
    </row>
    <row r="278" spans="1:14" x14ac:dyDescent="0.2">
      <c r="A278" s="21">
        <v>9</v>
      </c>
      <c r="B278" s="21">
        <v>3343</v>
      </c>
      <c r="C278" s="2" t="str">
        <f>VLOOKUP(B278,Hoja2!B:C,2,FALSE)</f>
        <v>SEMINCI</v>
      </c>
      <c r="D278" s="3" t="str">
        <f t="shared" si="18"/>
        <v>8</v>
      </c>
      <c r="E278" s="3" t="str">
        <f t="shared" si="19"/>
        <v>83</v>
      </c>
      <c r="F278" s="20" t="s">
        <v>176</v>
      </c>
      <c r="G278" s="22" t="s">
        <v>177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</row>
    <row r="279" spans="1:14" x14ac:dyDescent="0.2">
      <c r="A279" s="21">
        <v>9</v>
      </c>
      <c r="B279" s="21">
        <v>3343</v>
      </c>
      <c r="C279" s="2" t="str">
        <f>VLOOKUP(B279,Hoja2!B:C,2,FALSE)</f>
        <v>SEMINCI</v>
      </c>
      <c r="D279" s="3" t="str">
        <f t="shared" ref="D279:D315" si="20">LEFT(F279,1)</f>
        <v>1</v>
      </c>
      <c r="E279" s="3" t="str">
        <f t="shared" ref="E279:E315" si="21">LEFT(F279,2)</f>
        <v>15</v>
      </c>
      <c r="F279" s="20" t="s">
        <v>77</v>
      </c>
      <c r="G279" s="22" t="s">
        <v>78</v>
      </c>
      <c r="H279" s="23">
        <v>1350</v>
      </c>
      <c r="I279" s="23">
        <v>0</v>
      </c>
      <c r="J279" s="23">
        <v>1350</v>
      </c>
      <c r="K279" s="23">
        <v>1575</v>
      </c>
      <c r="L279" s="23">
        <v>1575</v>
      </c>
      <c r="M279" s="23">
        <v>1556.25</v>
      </c>
      <c r="N279" s="23">
        <v>1556.25</v>
      </c>
    </row>
    <row r="280" spans="1:14" x14ac:dyDescent="0.2">
      <c r="A280" s="21">
        <v>9</v>
      </c>
      <c r="B280" s="21">
        <v>3343</v>
      </c>
      <c r="C280" s="2" t="str">
        <f>VLOOKUP(B280,Hoja2!B:C,2,FALSE)</f>
        <v>SEMINCI</v>
      </c>
      <c r="D280" s="3" t="str">
        <f t="shared" si="20"/>
        <v>1</v>
      </c>
      <c r="E280" s="3" t="str">
        <f t="shared" si="21"/>
        <v>12</v>
      </c>
      <c r="F280" s="20" t="s">
        <v>69</v>
      </c>
      <c r="G280" s="22" t="s">
        <v>70</v>
      </c>
      <c r="H280" s="23">
        <v>1519</v>
      </c>
      <c r="I280" s="23">
        <v>0</v>
      </c>
      <c r="J280" s="23">
        <v>1519</v>
      </c>
      <c r="K280" s="23">
        <v>2200</v>
      </c>
      <c r="L280" s="23">
        <v>2200</v>
      </c>
      <c r="M280" s="23">
        <v>1731.6</v>
      </c>
      <c r="N280" s="23">
        <v>1731.6</v>
      </c>
    </row>
    <row r="281" spans="1:14" x14ac:dyDescent="0.2">
      <c r="A281" s="21">
        <v>9</v>
      </c>
      <c r="B281" s="21">
        <v>3343</v>
      </c>
      <c r="C281" s="2" t="str">
        <f>VLOOKUP(B281,Hoja2!B:C,2,FALSE)</f>
        <v>SEMINCI</v>
      </c>
      <c r="D281" s="3" t="str">
        <f t="shared" si="20"/>
        <v>1</v>
      </c>
      <c r="E281" s="3" t="str">
        <f t="shared" si="21"/>
        <v>16</v>
      </c>
      <c r="F281" s="20" t="s">
        <v>85</v>
      </c>
      <c r="G281" s="22" t="s">
        <v>86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</row>
    <row r="282" spans="1:14" x14ac:dyDescent="0.2">
      <c r="A282" s="21">
        <v>9</v>
      </c>
      <c r="B282" s="21">
        <v>3343</v>
      </c>
      <c r="C282" s="2" t="str">
        <f>VLOOKUP(B282,Hoja2!B:C,2,FALSE)</f>
        <v>SEMINCI</v>
      </c>
      <c r="D282" s="3" t="str">
        <f t="shared" si="20"/>
        <v>2</v>
      </c>
      <c r="E282" s="3" t="str">
        <f t="shared" si="21"/>
        <v>20</v>
      </c>
      <c r="F282" s="20" t="s">
        <v>93</v>
      </c>
      <c r="G282" s="22" t="s">
        <v>94</v>
      </c>
      <c r="H282" s="23">
        <v>0</v>
      </c>
      <c r="I282" s="23">
        <v>0</v>
      </c>
      <c r="J282" s="23">
        <v>0</v>
      </c>
      <c r="K282" s="23">
        <v>93835.199999999997</v>
      </c>
      <c r="L282" s="23">
        <v>93835.199999999997</v>
      </c>
      <c r="M282" s="23">
        <v>93835.199999999997</v>
      </c>
      <c r="N282" s="23">
        <v>93835.199999999997</v>
      </c>
    </row>
    <row r="283" spans="1:14" x14ac:dyDescent="0.2">
      <c r="A283" s="21">
        <v>9</v>
      </c>
      <c r="B283" s="21">
        <v>3343</v>
      </c>
      <c r="C283" s="2" t="str">
        <f>VLOOKUP(B283,Hoja2!B:C,2,FALSE)</f>
        <v>SEMINCI</v>
      </c>
      <c r="D283" s="3" t="str">
        <f t="shared" si="20"/>
        <v>2</v>
      </c>
      <c r="E283" s="3" t="str">
        <f t="shared" si="21"/>
        <v>21</v>
      </c>
      <c r="F283" s="20" t="s">
        <v>97</v>
      </c>
      <c r="G283" s="22" t="s">
        <v>98</v>
      </c>
      <c r="H283" s="23">
        <v>500</v>
      </c>
      <c r="I283" s="23">
        <v>0</v>
      </c>
      <c r="J283" s="23">
        <v>500</v>
      </c>
      <c r="K283" s="23">
        <v>6053.1</v>
      </c>
      <c r="L283" s="23">
        <v>6053.1</v>
      </c>
      <c r="M283" s="23">
        <v>5025.1099999999997</v>
      </c>
      <c r="N283" s="23">
        <v>5025.1099999999997</v>
      </c>
    </row>
    <row r="284" spans="1:14" x14ac:dyDescent="0.2">
      <c r="A284" s="21">
        <v>9</v>
      </c>
      <c r="B284" s="21">
        <v>3343</v>
      </c>
      <c r="C284" s="2" t="str">
        <f>VLOOKUP(B284,Hoja2!B:C,2,FALSE)</f>
        <v>SEMINCI</v>
      </c>
      <c r="D284" s="3" t="str">
        <f t="shared" si="20"/>
        <v>2</v>
      </c>
      <c r="E284" s="3" t="str">
        <f t="shared" si="21"/>
        <v>22</v>
      </c>
      <c r="F284" s="20" t="s">
        <v>182</v>
      </c>
      <c r="G284" s="22" t="s">
        <v>183</v>
      </c>
      <c r="H284" s="23">
        <v>120000</v>
      </c>
      <c r="I284" s="23">
        <v>275000</v>
      </c>
      <c r="J284" s="23">
        <v>395000</v>
      </c>
      <c r="K284" s="23">
        <v>117473.07</v>
      </c>
      <c r="L284" s="23">
        <v>117473.07</v>
      </c>
      <c r="M284" s="23">
        <v>117473.07</v>
      </c>
      <c r="N284" s="23">
        <v>117473.07</v>
      </c>
    </row>
    <row r="285" spans="1:14" x14ac:dyDescent="0.2">
      <c r="A285" s="21">
        <v>9</v>
      </c>
      <c r="B285" s="21">
        <v>3343</v>
      </c>
      <c r="C285" s="2" t="str">
        <f>VLOOKUP(B285,Hoja2!B:C,2,FALSE)</f>
        <v>SEMINCI</v>
      </c>
      <c r="D285" s="3" t="str">
        <f t="shared" si="20"/>
        <v>2</v>
      </c>
      <c r="E285" s="3" t="str">
        <f t="shared" si="21"/>
        <v>21</v>
      </c>
      <c r="F285" s="20" t="s">
        <v>103</v>
      </c>
      <c r="G285" s="22" t="s">
        <v>104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</row>
    <row r="286" spans="1:14" x14ac:dyDescent="0.2">
      <c r="A286" s="21">
        <v>9</v>
      </c>
      <c r="B286" s="21">
        <v>3343</v>
      </c>
      <c r="C286" s="2" t="str">
        <f>VLOOKUP(B286,Hoja2!B:C,2,FALSE)</f>
        <v>SEMINCI</v>
      </c>
      <c r="D286" s="3" t="str">
        <f t="shared" si="20"/>
        <v>2</v>
      </c>
      <c r="E286" s="3" t="str">
        <f t="shared" si="21"/>
        <v>23</v>
      </c>
      <c r="F286" s="20" t="s">
        <v>157</v>
      </c>
      <c r="G286" s="22" t="s">
        <v>158</v>
      </c>
      <c r="H286" s="23">
        <v>500</v>
      </c>
      <c r="I286" s="23">
        <v>0</v>
      </c>
      <c r="J286" s="23">
        <v>500</v>
      </c>
      <c r="K286" s="23">
        <v>0</v>
      </c>
      <c r="L286" s="23">
        <v>0</v>
      </c>
      <c r="M286" s="23">
        <v>0</v>
      </c>
      <c r="N286" s="23">
        <v>0</v>
      </c>
    </row>
    <row r="287" spans="1:14" x14ac:dyDescent="0.2">
      <c r="A287" s="21">
        <v>9</v>
      </c>
      <c r="B287" s="21">
        <v>3343</v>
      </c>
      <c r="C287" s="2" t="str">
        <f>VLOOKUP(B287,Hoja2!B:C,2,FALSE)</f>
        <v>SEMINCI</v>
      </c>
      <c r="D287" s="3" t="str">
        <f t="shared" si="20"/>
        <v>6</v>
      </c>
      <c r="E287" s="3" t="str">
        <f t="shared" si="21"/>
        <v>64</v>
      </c>
      <c r="F287" s="20" t="s">
        <v>172</v>
      </c>
      <c r="G287" s="22" t="s">
        <v>173</v>
      </c>
      <c r="H287" s="23">
        <v>250</v>
      </c>
      <c r="I287" s="23">
        <v>0</v>
      </c>
      <c r="J287" s="23">
        <v>250</v>
      </c>
      <c r="K287" s="23">
        <v>0</v>
      </c>
      <c r="L287" s="23">
        <v>0</v>
      </c>
      <c r="M287" s="23">
        <v>0</v>
      </c>
      <c r="N287" s="23">
        <v>0</v>
      </c>
    </row>
    <row r="288" spans="1:14" x14ac:dyDescent="0.2">
      <c r="A288" s="21">
        <v>9</v>
      </c>
      <c r="B288" s="21">
        <v>3343</v>
      </c>
      <c r="C288" s="2" t="str">
        <f>VLOOKUP(B288,Hoja2!B:C,2,FALSE)</f>
        <v>SEMINCI</v>
      </c>
      <c r="D288" s="3" t="str">
        <f t="shared" si="20"/>
        <v>2</v>
      </c>
      <c r="E288" s="3" t="str">
        <f t="shared" si="21"/>
        <v>22</v>
      </c>
      <c r="F288" s="20" t="s">
        <v>111</v>
      </c>
      <c r="G288" s="22" t="s">
        <v>112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</row>
    <row r="289" spans="1:14" x14ac:dyDescent="0.2">
      <c r="A289" s="21">
        <v>9</v>
      </c>
      <c r="B289" s="21">
        <v>3343</v>
      </c>
      <c r="C289" s="2" t="str">
        <f>VLOOKUP(B289,Hoja2!B:C,2,FALSE)</f>
        <v>SEMINCI</v>
      </c>
      <c r="D289" s="3" t="str">
        <f t="shared" si="20"/>
        <v>2</v>
      </c>
      <c r="E289" s="3" t="str">
        <f t="shared" si="21"/>
        <v>22</v>
      </c>
      <c r="F289" s="20" t="s">
        <v>145</v>
      </c>
      <c r="G289" s="22" t="s">
        <v>146</v>
      </c>
      <c r="H289" s="23">
        <v>16000</v>
      </c>
      <c r="I289" s="23">
        <v>0</v>
      </c>
      <c r="J289" s="23">
        <v>16000</v>
      </c>
      <c r="K289" s="23">
        <v>73641.52</v>
      </c>
      <c r="L289" s="23">
        <v>73641.52</v>
      </c>
      <c r="M289" s="23">
        <v>67467.94</v>
      </c>
      <c r="N289" s="23">
        <v>67467.94</v>
      </c>
    </row>
    <row r="290" spans="1:14" x14ac:dyDescent="0.2">
      <c r="A290" s="21">
        <v>9</v>
      </c>
      <c r="B290" s="21">
        <v>3343</v>
      </c>
      <c r="C290" s="2" t="str">
        <f>VLOOKUP(B290,Hoja2!B:C,2,FALSE)</f>
        <v>SEMINCI</v>
      </c>
      <c r="D290" s="3" t="str">
        <f t="shared" si="20"/>
        <v>6</v>
      </c>
      <c r="E290" s="3" t="str">
        <f t="shared" si="21"/>
        <v>62</v>
      </c>
      <c r="F290" s="20" t="s">
        <v>159</v>
      </c>
      <c r="G290" s="22" t="s">
        <v>160</v>
      </c>
      <c r="H290" s="23">
        <v>200</v>
      </c>
      <c r="I290" s="23">
        <v>0</v>
      </c>
      <c r="J290" s="23">
        <v>200</v>
      </c>
      <c r="K290" s="23">
        <v>0</v>
      </c>
      <c r="L290" s="23">
        <v>0</v>
      </c>
      <c r="M290" s="23">
        <v>0</v>
      </c>
      <c r="N290" s="23">
        <v>0</v>
      </c>
    </row>
    <row r="291" spans="1:14" x14ac:dyDescent="0.2">
      <c r="A291" s="21">
        <v>9</v>
      </c>
      <c r="B291" s="21">
        <v>3343</v>
      </c>
      <c r="C291" s="2" t="str">
        <f>VLOOKUP(B291,Hoja2!B:C,2,FALSE)</f>
        <v>SEMINCI</v>
      </c>
      <c r="D291" s="3" t="str">
        <f t="shared" si="20"/>
        <v>2</v>
      </c>
      <c r="E291" s="3" t="str">
        <f t="shared" si="21"/>
        <v>20</v>
      </c>
      <c r="F291" s="20" t="s">
        <v>87</v>
      </c>
      <c r="G291" s="22" t="s">
        <v>88</v>
      </c>
      <c r="H291" s="23">
        <v>10000</v>
      </c>
      <c r="I291" s="23">
        <v>130000</v>
      </c>
      <c r="J291" s="23">
        <v>140000</v>
      </c>
      <c r="K291" s="23">
        <v>0</v>
      </c>
      <c r="L291" s="23">
        <v>0</v>
      </c>
      <c r="M291" s="23">
        <v>0</v>
      </c>
      <c r="N291" s="23">
        <v>0</v>
      </c>
    </row>
    <row r="292" spans="1:14" x14ac:dyDescent="0.2">
      <c r="A292" s="21">
        <v>9</v>
      </c>
      <c r="B292" s="21">
        <v>3343</v>
      </c>
      <c r="C292" s="2" t="str">
        <f>VLOOKUP(B292,Hoja2!B:C,2,FALSE)</f>
        <v>SEMINCI</v>
      </c>
      <c r="D292" s="3" t="str">
        <f t="shared" si="20"/>
        <v>2</v>
      </c>
      <c r="E292" s="3" t="str">
        <f t="shared" si="21"/>
        <v>22</v>
      </c>
      <c r="F292" s="20" t="s">
        <v>105</v>
      </c>
      <c r="G292" s="22" t="s">
        <v>106</v>
      </c>
      <c r="H292" s="23">
        <v>5000</v>
      </c>
      <c r="I292" s="23">
        <v>0</v>
      </c>
      <c r="J292" s="23">
        <v>5000</v>
      </c>
      <c r="K292" s="23">
        <v>2841.42</v>
      </c>
      <c r="L292" s="23">
        <v>2841.42</v>
      </c>
      <c r="M292" s="23">
        <v>1574.13</v>
      </c>
      <c r="N292" s="23">
        <v>1543.61</v>
      </c>
    </row>
    <row r="293" spans="1:14" x14ac:dyDescent="0.2">
      <c r="A293" s="21">
        <v>9</v>
      </c>
      <c r="B293" s="21">
        <v>3343</v>
      </c>
      <c r="C293" s="2" t="str">
        <f>VLOOKUP(B293,Hoja2!B:C,2,FALSE)</f>
        <v>SEMINCI</v>
      </c>
      <c r="D293" s="3" t="str">
        <f t="shared" si="20"/>
        <v>1</v>
      </c>
      <c r="E293" s="3" t="str">
        <f t="shared" si="21"/>
        <v>12</v>
      </c>
      <c r="F293" s="20" t="s">
        <v>63</v>
      </c>
      <c r="G293" s="22" t="s">
        <v>64</v>
      </c>
      <c r="H293" s="23">
        <v>3230</v>
      </c>
      <c r="I293" s="23">
        <v>0</v>
      </c>
      <c r="J293" s="23">
        <v>3230</v>
      </c>
      <c r="K293" s="23">
        <v>3800</v>
      </c>
      <c r="L293" s="23">
        <v>3800</v>
      </c>
      <c r="M293" s="23">
        <v>3688.92</v>
      </c>
      <c r="N293" s="23">
        <v>3688.92</v>
      </c>
    </row>
    <row r="294" spans="1:14" x14ac:dyDescent="0.2">
      <c r="A294" s="21">
        <v>9</v>
      </c>
      <c r="B294" s="21">
        <v>3343</v>
      </c>
      <c r="C294" s="2" t="str">
        <f>VLOOKUP(B294,Hoja2!B:C,2,FALSE)</f>
        <v>SEMINCI</v>
      </c>
      <c r="D294" s="3" t="str">
        <f t="shared" si="20"/>
        <v>1</v>
      </c>
      <c r="E294" s="3" t="str">
        <f t="shared" si="21"/>
        <v>13</v>
      </c>
      <c r="F294" s="20" t="s">
        <v>73</v>
      </c>
      <c r="G294" s="22" t="s">
        <v>74</v>
      </c>
      <c r="H294" s="23">
        <v>92462</v>
      </c>
      <c r="I294" s="23">
        <v>0</v>
      </c>
      <c r="J294" s="23">
        <v>92462</v>
      </c>
      <c r="K294" s="23">
        <v>94000</v>
      </c>
      <c r="L294" s="23">
        <v>94000</v>
      </c>
      <c r="M294" s="23">
        <v>92773.41</v>
      </c>
      <c r="N294" s="23">
        <v>92773.41</v>
      </c>
    </row>
    <row r="295" spans="1:14" x14ac:dyDescent="0.2">
      <c r="A295" s="21">
        <v>9</v>
      </c>
      <c r="B295" s="21">
        <v>3343</v>
      </c>
      <c r="C295" s="2" t="str">
        <f>VLOOKUP(B295,Hoja2!B:C,2,FALSE)</f>
        <v>SEMINCI</v>
      </c>
      <c r="D295" s="3" t="str">
        <f t="shared" si="20"/>
        <v>6</v>
      </c>
      <c r="E295" s="3" t="str">
        <f t="shared" si="21"/>
        <v>62</v>
      </c>
      <c r="F295" s="20" t="s">
        <v>161</v>
      </c>
      <c r="G295" s="22" t="s">
        <v>102</v>
      </c>
      <c r="H295" s="23">
        <v>200</v>
      </c>
      <c r="I295" s="23">
        <v>0</v>
      </c>
      <c r="J295" s="23">
        <v>200</v>
      </c>
      <c r="K295" s="23">
        <v>0</v>
      </c>
      <c r="L295" s="23">
        <v>0</v>
      </c>
      <c r="M295" s="23">
        <v>0</v>
      </c>
      <c r="N295" s="23">
        <v>0</v>
      </c>
    </row>
    <row r="296" spans="1:14" x14ac:dyDescent="0.2">
      <c r="A296" s="21">
        <v>9</v>
      </c>
      <c r="B296" s="21">
        <v>3343</v>
      </c>
      <c r="C296" s="2" t="str">
        <f>VLOOKUP(B296,Hoja2!B:C,2,FALSE)</f>
        <v>SEMINCI</v>
      </c>
      <c r="D296" s="3" t="str">
        <f t="shared" si="20"/>
        <v>2</v>
      </c>
      <c r="E296" s="3" t="str">
        <f t="shared" si="21"/>
        <v>22</v>
      </c>
      <c r="F296" s="20" t="s">
        <v>107</v>
      </c>
      <c r="G296" s="22" t="s">
        <v>108</v>
      </c>
      <c r="H296" s="23">
        <v>4000</v>
      </c>
      <c r="I296" s="23">
        <v>0</v>
      </c>
      <c r="J296" s="23">
        <v>4000</v>
      </c>
      <c r="K296" s="23">
        <v>1450</v>
      </c>
      <c r="L296" s="23">
        <v>1450</v>
      </c>
      <c r="M296" s="23">
        <v>1333.57</v>
      </c>
      <c r="N296" s="23">
        <v>1333.57</v>
      </c>
    </row>
    <row r="297" spans="1:14" x14ac:dyDescent="0.2">
      <c r="A297" s="21">
        <v>9</v>
      </c>
      <c r="B297" s="21">
        <v>3343</v>
      </c>
      <c r="C297" s="2" t="str">
        <f>VLOOKUP(B297,Hoja2!B:C,2,FALSE)</f>
        <v>SEMINCI</v>
      </c>
      <c r="D297" s="3" t="str">
        <f t="shared" si="20"/>
        <v>2</v>
      </c>
      <c r="E297" s="3" t="str">
        <f t="shared" si="21"/>
        <v>22</v>
      </c>
      <c r="F297" s="20" t="s">
        <v>131</v>
      </c>
      <c r="G297" s="22" t="s">
        <v>132</v>
      </c>
      <c r="H297" s="23">
        <v>5000</v>
      </c>
      <c r="I297" s="23">
        <v>0</v>
      </c>
      <c r="J297" s="23">
        <v>5000</v>
      </c>
      <c r="K297" s="23">
        <v>4089.85</v>
      </c>
      <c r="L297" s="23">
        <v>4089.85</v>
      </c>
      <c r="M297" s="23">
        <v>2887.6</v>
      </c>
      <c r="N297" s="23">
        <v>2755.48</v>
      </c>
    </row>
    <row r="298" spans="1:14" x14ac:dyDescent="0.2">
      <c r="A298" s="21">
        <v>9</v>
      </c>
      <c r="B298" s="21">
        <v>3343</v>
      </c>
      <c r="C298" s="2" t="str">
        <f>VLOOKUP(B298,Hoja2!B:C,2,FALSE)</f>
        <v>SEMINCI</v>
      </c>
      <c r="D298" s="3" t="str">
        <f t="shared" si="20"/>
        <v>2</v>
      </c>
      <c r="E298" s="3" t="str">
        <f t="shared" si="21"/>
        <v>22</v>
      </c>
      <c r="F298" s="20" t="s">
        <v>139</v>
      </c>
      <c r="G298" s="22" t="s">
        <v>140</v>
      </c>
      <c r="H298" s="23">
        <v>5000</v>
      </c>
      <c r="I298" s="23">
        <v>0</v>
      </c>
      <c r="J298" s="23">
        <v>5000</v>
      </c>
      <c r="K298" s="23">
        <v>44852.76</v>
      </c>
      <c r="L298" s="23">
        <v>44852.76</v>
      </c>
      <c r="M298" s="23">
        <v>39770.76</v>
      </c>
      <c r="N298" s="23">
        <v>39770.76</v>
      </c>
    </row>
    <row r="299" spans="1:14" x14ac:dyDescent="0.2">
      <c r="A299" s="21">
        <v>9</v>
      </c>
      <c r="B299" s="21">
        <v>3343</v>
      </c>
      <c r="C299" s="2" t="str">
        <f>VLOOKUP(B299,Hoja2!B:C,2,FALSE)</f>
        <v>SEMINCI</v>
      </c>
      <c r="D299" s="3" t="str">
        <f t="shared" si="20"/>
        <v>2</v>
      </c>
      <c r="E299" s="3" t="str">
        <f t="shared" si="21"/>
        <v>22</v>
      </c>
      <c r="F299" s="20" t="s">
        <v>151</v>
      </c>
      <c r="G299" s="22" t="s">
        <v>152</v>
      </c>
      <c r="H299" s="23">
        <v>5000</v>
      </c>
      <c r="I299" s="23">
        <v>0</v>
      </c>
      <c r="J299" s="23">
        <v>5000</v>
      </c>
      <c r="K299" s="23">
        <v>35515</v>
      </c>
      <c r="L299" s="23">
        <v>35515</v>
      </c>
      <c r="M299" s="23">
        <v>33360.26</v>
      </c>
      <c r="N299" s="23">
        <v>33360.26</v>
      </c>
    </row>
    <row r="300" spans="1:14" x14ac:dyDescent="0.2">
      <c r="A300" s="21">
        <v>9</v>
      </c>
      <c r="B300" s="21">
        <v>3343</v>
      </c>
      <c r="C300" s="2" t="str">
        <f>VLOOKUP(B300,Hoja2!B:C,2,FALSE)</f>
        <v>SEMINCI</v>
      </c>
      <c r="D300" s="3" t="str">
        <f t="shared" si="20"/>
        <v>6</v>
      </c>
      <c r="E300" s="3" t="str">
        <f t="shared" si="21"/>
        <v>62</v>
      </c>
      <c r="F300" s="20" t="s">
        <v>162</v>
      </c>
      <c r="G300" s="22" t="s">
        <v>104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</row>
    <row r="301" spans="1:14" x14ac:dyDescent="0.2">
      <c r="A301" s="21">
        <v>9</v>
      </c>
      <c r="B301" s="21">
        <v>3343</v>
      </c>
      <c r="C301" s="2" t="str">
        <f>VLOOKUP(B301,Hoja2!B:C,2,FALSE)</f>
        <v>SEMINCI</v>
      </c>
      <c r="D301" s="3" t="str">
        <f t="shared" si="20"/>
        <v>1</v>
      </c>
      <c r="E301" s="3" t="str">
        <f t="shared" si="21"/>
        <v>12</v>
      </c>
      <c r="F301" s="20" t="s">
        <v>59</v>
      </c>
      <c r="G301" s="22" t="s">
        <v>60</v>
      </c>
      <c r="H301" s="23">
        <v>11040</v>
      </c>
      <c r="I301" s="23">
        <v>0</v>
      </c>
      <c r="J301" s="23">
        <v>11040</v>
      </c>
      <c r="K301" s="23">
        <v>11500</v>
      </c>
      <c r="L301" s="23">
        <v>11500</v>
      </c>
      <c r="M301" s="23">
        <v>11202.68</v>
      </c>
      <c r="N301" s="23">
        <v>11202.68</v>
      </c>
    </row>
    <row r="302" spans="1:14" x14ac:dyDescent="0.2">
      <c r="A302" s="21">
        <v>9</v>
      </c>
      <c r="B302" s="21">
        <v>3343</v>
      </c>
      <c r="C302" s="2" t="str">
        <f>VLOOKUP(B302,Hoja2!B:C,2,FALSE)</f>
        <v>SEMINCI</v>
      </c>
      <c r="D302" s="3" t="str">
        <f t="shared" si="20"/>
        <v>1</v>
      </c>
      <c r="E302" s="3" t="str">
        <f t="shared" si="21"/>
        <v>12</v>
      </c>
      <c r="F302" s="20" t="s">
        <v>67</v>
      </c>
      <c r="G302" s="22" t="s">
        <v>68</v>
      </c>
      <c r="H302" s="23">
        <v>13341</v>
      </c>
      <c r="I302" s="23">
        <v>7000</v>
      </c>
      <c r="J302" s="23">
        <v>20341</v>
      </c>
      <c r="K302" s="23">
        <v>14000</v>
      </c>
      <c r="L302" s="23">
        <v>14000</v>
      </c>
      <c r="M302" s="23">
        <v>13808.06</v>
      </c>
      <c r="N302" s="23">
        <v>13808.06</v>
      </c>
    </row>
    <row r="303" spans="1:14" x14ac:dyDescent="0.2">
      <c r="A303" s="21">
        <v>9</v>
      </c>
      <c r="B303" s="21">
        <v>3343</v>
      </c>
      <c r="C303" s="2" t="str">
        <f>VLOOKUP(B303,Hoja2!B:C,2,FALSE)</f>
        <v>SEMINCI</v>
      </c>
      <c r="D303" s="3" t="str">
        <f t="shared" si="20"/>
        <v>2</v>
      </c>
      <c r="E303" s="3" t="str">
        <f t="shared" si="21"/>
        <v>22</v>
      </c>
      <c r="F303" s="20" t="s">
        <v>147</v>
      </c>
      <c r="G303" s="22" t="s">
        <v>148</v>
      </c>
      <c r="H303" s="23">
        <v>15000</v>
      </c>
      <c r="I303" s="23">
        <v>0</v>
      </c>
      <c r="J303" s="23">
        <v>15000</v>
      </c>
      <c r="K303" s="23">
        <v>12788.92</v>
      </c>
      <c r="L303" s="23">
        <v>12788.92</v>
      </c>
      <c r="M303" s="23">
        <v>12788.88</v>
      </c>
      <c r="N303" s="23">
        <v>11723.14</v>
      </c>
    </row>
    <row r="304" spans="1:14" x14ac:dyDescent="0.2">
      <c r="A304" s="21">
        <v>9</v>
      </c>
      <c r="B304" s="21">
        <v>3343</v>
      </c>
      <c r="C304" s="2" t="str">
        <f>VLOOKUP(B304,Hoja2!B:C,2,FALSE)</f>
        <v>SEMINCI</v>
      </c>
      <c r="D304" s="3" t="str">
        <f t="shared" si="20"/>
        <v>6</v>
      </c>
      <c r="E304" s="3" t="str">
        <f t="shared" si="21"/>
        <v>64</v>
      </c>
      <c r="F304" s="20" t="s">
        <v>170</v>
      </c>
      <c r="G304" s="22" t="s">
        <v>171</v>
      </c>
      <c r="H304" s="23">
        <v>5377</v>
      </c>
      <c r="I304" s="23">
        <v>0</v>
      </c>
      <c r="J304" s="23">
        <v>5377</v>
      </c>
      <c r="K304" s="23">
        <v>5263.5</v>
      </c>
      <c r="L304" s="23">
        <v>5263.5</v>
      </c>
      <c r="M304" s="23">
        <v>5263.5</v>
      </c>
      <c r="N304" s="23">
        <v>5263.5</v>
      </c>
    </row>
    <row r="305" spans="1:14" x14ac:dyDescent="0.2">
      <c r="A305" s="21">
        <v>9</v>
      </c>
      <c r="B305" s="21">
        <v>3343</v>
      </c>
      <c r="C305" s="2" t="str">
        <f>VLOOKUP(B305,Hoja2!B:C,2,FALSE)</f>
        <v>SEMINCI</v>
      </c>
      <c r="D305" s="3" t="str">
        <f t="shared" si="20"/>
        <v>2</v>
      </c>
      <c r="E305" s="3" t="str">
        <f t="shared" si="21"/>
        <v>20</v>
      </c>
      <c r="F305" s="20" t="s">
        <v>91</v>
      </c>
      <c r="G305" s="22" t="s">
        <v>92</v>
      </c>
      <c r="H305" s="23">
        <v>0</v>
      </c>
      <c r="I305" s="23">
        <v>0</v>
      </c>
      <c r="J305" s="23">
        <v>0</v>
      </c>
      <c r="K305" s="23">
        <v>2730.2</v>
      </c>
      <c r="L305" s="23">
        <v>2730.2</v>
      </c>
      <c r="M305" s="23">
        <v>2730</v>
      </c>
      <c r="N305" s="23">
        <v>2730</v>
      </c>
    </row>
    <row r="306" spans="1:14" x14ac:dyDescent="0.2">
      <c r="A306" s="21">
        <v>9</v>
      </c>
      <c r="B306" s="21">
        <v>3343</v>
      </c>
      <c r="C306" s="2" t="str">
        <f>VLOOKUP(B306,Hoja2!B:C,2,FALSE)</f>
        <v>SEMINCI</v>
      </c>
      <c r="D306" s="3" t="str">
        <f t="shared" si="20"/>
        <v>2</v>
      </c>
      <c r="E306" s="3" t="str">
        <f t="shared" si="21"/>
        <v>22</v>
      </c>
      <c r="F306" s="20" t="s">
        <v>123</v>
      </c>
      <c r="G306" s="22" t="s">
        <v>124</v>
      </c>
      <c r="H306" s="23">
        <v>27000</v>
      </c>
      <c r="I306" s="23">
        <v>0</v>
      </c>
      <c r="J306" s="23">
        <v>27000</v>
      </c>
      <c r="K306" s="23">
        <v>42945.56</v>
      </c>
      <c r="L306" s="23">
        <v>42945.56</v>
      </c>
      <c r="M306" s="23">
        <v>40771.15</v>
      </c>
      <c r="N306" s="23">
        <v>40637.85</v>
      </c>
    </row>
    <row r="307" spans="1:14" x14ac:dyDescent="0.2">
      <c r="A307" s="21">
        <v>9</v>
      </c>
      <c r="B307" s="21">
        <v>3343</v>
      </c>
      <c r="C307" s="2" t="str">
        <f>VLOOKUP(B307,Hoja2!B:C,2,FALSE)</f>
        <v>SEMINCI</v>
      </c>
      <c r="D307" s="3" t="str">
        <f t="shared" si="20"/>
        <v>2</v>
      </c>
      <c r="E307" s="3" t="str">
        <f t="shared" si="21"/>
        <v>22</v>
      </c>
      <c r="F307" s="20" t="s">
        <v>129</v>
      </c>
      <c r="G307" s="22" t="s">
        <v>130</v>
      </c>
      <c r="H307" s="23">
        <v>2000</v>
      </c>
      <c r="I307" s="23">
        <v>0</v>
      </c>
      <c r="J307" s="23">
        <v>2000</v>
      </c>
      <c r="K307" s="23">
        <v>17281.09</v>
      </c>
      <c r="L307" s="23">
        <v>17281.09</v>
      </c>
      <c r="M307" s="23">
        <v>16388.150000000001</v>
      </c>
      <c r="N307" s="23">
        <v>16388.150000000001</v>
      </c>
    </row>
    <row r="308" spans="1:14" x14ac:dyDescent="0.2">
      <c r="A308" s="21">
        <v>9</v>
      </c>
      <c r="B308" s="21">
        <v>3343</v>
      </c>
      <c r="C308" s="2" t="str">
        <f>VLOOKUP(B308,Hoja2!B:C,2,FALSE)</f>
        <v>SEMINCI</v>
      </c>
      <c r="D308" s="3" t="str">
        <f t="shared" si="20"/>
        <v>2</v>
      </c>
      <c r="E308" s="3" t="str">
        <f t="shared" si="21"/>
        <v>23</v>
      </c>
      <c r="F308" s="20" t="s">
        <v>203</v>
      </c>
      <c r="G308" s="22" t="s">
        <v>204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</row>
    <row r="309" spans="1:14" x14ac:dyDescent="0.2">
      <c r="A309" s="21">
        <v>9</v>
      </c>
      <c r="B309" s="21">
        <v>3343</v>
      </c>
      <c r="C309" s="2" t="str">
        <f>VLOOKUP(B309,Hoja2!B:C,2,FALSE)</f>
        <v>SEMINCI</v>
      </c>
      <c r="D309" s="3" t="str">
        <f t="shared" si="20"/>
        <v>6</v>
      </c>
      <c r="E309" s="3" t="str">
        <f t="shared" si="21"/>
        <v>62</v>
      </c>
      <c r="F309" s="20" t="s">
        <v>163</v>
      </c>
      <c r="G309" s="22" t="s">
        <v>164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</row>
    <row r="310" spans="1:14" x14ac:dyDescent="0.2">
      <c r="A310" s="21">
        <v>9</v>
      </c>
      <c r="B310" s="21">
        <v>3343</v>
      </c>
      <c r="C310" s="2" t="str">
        <f>VLOOKUP(B310,Hoja2!B:C,2,FALSE)</f>
        <v>SEMINCI</v>
      </c>
      <c r="D310" s="3" t="str">
        <f t="shared" si="20"/>
        <v>1</v>
      </c>
      <c r="E310" s="3" t="str">
        <f t="shared" si="21"/>
        <v>13</v>
      </c>
      <c r="F310" s="20" t="s">
        <v>75</v>
      </c>
      <c r="G310" s="22" t="s">
        <v>76</v>
      </c>
      <c r="H310" s="23">
        <v>31093</v>
      </c>
      <c r="I310" s="23">
        <v>0</v>
      </c>
      <c r="J310" s="23">
        <v>31093</v>
      </c>
      <c r="K310" s="23">
        <v>32500</v>
      </c>
      <c r="L310" s="23">
        <v>32500</v>
      </c>
      <c r="M310" s="23">
        <v>31543.68</v>
      </c>
      <c r="N310" s="23">
        <v>31543.68</v>
      </c>
    </row>
    <row r="311" spans="1:14" x14ac:dyDescent="0.2">
      <c r="A311" s="21">
        <v>9</v>
      </c>
      <c r="B311" s="21">
        <v>3381</v>
      </c>
      <c r="C311" s="2" t="str">
        <f>VLOOKUP(B311,Hoja2!B:C,2,FALSE)</f>
        <v>FIESTAS POPULARES Y FESTEJOS</v>
      </c>
      <c r="D311" s="3" t="str">
        <f t="shared" si="20"/>
        <v>2</v>
      </c>
      <c r="E311" s="3" t="str">
        <f t="shared" si="21"/>
        <v>22</v>
      </c>
      <c r="F311" s="20" t="s">
        <v>153</v>
      </c>
      <c r="G311" s="22" t="s">
        <v>154</v>
      </c>
      <c r="H311" s="23">
        <v>25000</v>
      </c>
      <c r="I311" s="23">
        <v>0</v>
      </c>
      <c r="J311" s="23">
        <v>25000</v>
      </c>
      <c r="K311" s="23">
        <v>75831.429999999993</v>
      </c>
      <c r="L311" s="23">
        <v>75831.429999999993</v>
      </c>
      <c r="M311" s="23">
        <v>74614.23</v>
      </c>
      <c r="N311" s="23">
        <v>72860.94</v>
      </c>
    </row>
    <row r="312" spans="1:14" x14ac:dyDescent="0.2">
      <c r="A312" s="21">
        <v>9</v>
      </c>
      <c r="B312" s="21">
        <v>3381</v>
      </c>
      <c r="C312" s="2" t="str">
        <f>VLOOKUP(B312,Hoja2!B:C,2,FALSE)</f>
        <v>FIESTAS POPULARES Y FESTEJOS</v>
      </c>
      <c r="D312" s="3" t="str">
        <f t="shared" si="20"/>
        <v>4</v>
      </c>
      <c r="E312" s="3" t="str">
        <f t="shared" si="21"/>
        <v>47</v>
      </c>
      <c r="F312" s="20" t="s">
        <v>196</v>
      </c>
      <c r="G312" s="22" t="s">
        <v>197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</row>
    <row r="313" spans="1:14" x14ac:dyDescent="0.2">
      <c r="A313" s="21">
        <v>9</v>
      </c>
      <c r="B313" s="21">
        <v>3381</v>
      </c>
      <c r="C313" s="2" t="str">
        <f>VLOOKUP(B313,Hoja2!B:C,2,FALSE)</f>
        <v>FIESTAS POPULARES Y FESTEJOS</v>
      </c>
      <c r="D313" s="3" t="str">
        <f t="shared" si="20"/>
        <v>2</v>
      </c>
      <c r="E313" s="3" t="str">
        <f t="shared" si="21"/>
        <v>20</v>
      </c>
      <c r="F313" s="20" t="s">
        <v>87</v>
      </c>
      <c r="G313" s="22" t="s">
        <v>88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</row>
    <row r="314" spans="1:14" x14ac:dyDescent="0.2">
      <c r="A314" s="21">
        <v>9</v>
      </c>
      <c r="B314" s="21">
        <v>3381</v>
      </c>
      <c r="C314" s="2" t="str">
        <f>VLOOKUP(B314,Hoja2!B:C,2,FALSE)</f>
        <v>FIESTAS POPULARES Y FESTEJOS</v>
      </c>
      <c r="D314" s="3" t="str">
        <f t="shared" si="20"/>
        <v>2</v>
      </c>
      <c r="E314" s="3" t="str">
        <f t="shared" si="21"/>
        <v>22</v>
      </c>
      <c r="F314" s="20" t="s">
        <v>147</v>
      </c>
      <c r="G314" s="22" t="s">
        <v>148</v>
      </c>
      <c r="H314" s="23">
        <v>10000</v>
      </c>
      <c r="I314" s="23">
        <v>0</v>
      </c>
      <c r="J314" s="23">
        <v>10000</v>
      </c>
      <c r="K314" s="23">
        <v>13877.07</v>
      </c>
      <c r="L314" s="23">
        <v>13877.07</v>
      </c>
      <c r="M314" s="23">
        <v>13877.07</v>
      </c>
      <c r="N314" s="23">
        <v>13877.07</v>
      </c>
    </row>
    <row r="315" spans="1:14" x14ac:dyDescent="0.2">
      <c r="A315" s="21">
        <v>9</v>
      </c>
      <c r="B315" s="21">
        <v>3381</v>
      </c>
      <c r="C315" s="2" t="str">
        <f>VLOOKUP(B315,Hoja2!B:C,2,FALSE)</f>
        <v>FIESTAS POPULARES Y FESTEJOS</v>
      </c>
      <c r="D315" s="3" t="str">
        <f t="shared" si="20"/>
        <v>2</v>
      </c>
      <c r="E315" s="3" t="str">
        <f t="shared" si="21"/>
        <v>22</v>
      </c>
      <c r="F315" s="20" t="s">
        <v>123</v>
      </c>
      <c r="G315" s="22" t="s">
        <v>124</v>
      </c>
      <c r="H315" s="23">
        <v>0</v>
      </c>
      <c r="I315" s="23">
        <v>0</v>
      </c>
      <c r="J315" s="23">
        <v>0</v>
      </c>
      <c r="K315" s="23">
        <v>1175.95</v>
      </c>
      <c r="L315" s="23">
        <v>1175.95</v>
      </c>
      <c r="M315" s="23">
        <v>1072</v>
      </c>
      <c r="N315" s="23">
        <v>1072</v>
      </c>
    </row>
    <row r="316" spans="1:14" x14ac:dyDescent="0.2">
      <c r="A316" s="21">
        <v>9</v>
      </c>
      <c r="B316" s="21">
        <v>3381</v>
      </c>
      <c r="C316" s="2" t="str">
        <f>VLOOKUP(B316,Hoja2!B:C,2,FALSE)</f>
        <v>FIESTAS POPULARES Y FESTEJOS</v>
      </c>
      <c r="D316" s="3" t="str">
        <f t="shared" ref="D316:D317" si="22">LEFT(F316,1)</f>
        <v>2</v>
      </c>
      <c r="E316" s="3" t="str">
        <f t="shared" ref="E316:E317" si="23">LEFT(F316,2)</f>
        <v>22</v>
      </c>
      <c r="F316" s="20" t="s">
        <v>145</v>
      </c>
      <c r="G316" s="22" t="s">
        <v>146</v>
      </c>
      <c r="H316" s="23">
        <v>40500</v>
      </c>
      <c r="I316" s="23">
        <v>123650</v>
      </c>
      <c r="J316" s="23">
        <v>164150</v>
      </c>
      <c r="K316" s="23">
        <v>119676.55</v>
      </c>
      <c r="L316" s="23">
        <v>119676.55</v>
      </c>
      <c r="M316" s="23">
        <v>115572.44</v>
      </c>
      <c r="N316" s="23">
        <v>46352.03</v>
      </c>
    </row>
    <row r="317" spans="1:14" x14ac:dyDescent="0.2">
      <c r="A317" s="21">
        <v>9</v>
      </c>
      <c r="B317" s="21">
        <v>3381</v>
      </c>
      <c r="C317" s="2" t="str">
        <f>VLOOKUP(B317,Hoja2!B:C,2,FALSE)</f>
        <v>FIESTAS POPULARES Y FESTEJOS</v>
      </c>
      <c r="D317" s="3" t="str">
        <f t="shared" si="22"/>
        <v>2</v>
      </c>
      <c r="E317" s="3" t="str">
        <f t="shared" si="23"/>
        <v>20</v>
      </c>
      <c r="F317" s="20" t="s">
        <v>89</v>
      </c>
      <c r="G317" s="22" t="s">
        <v>90</v>
      </c>
      <c r="H317" s="23">
        <v>125000</v>
      </c>
      <c r="I317" s="23">
        <v>0</v>
      </c>
      <c r="J317" s="23">
        <v>125000</v>
      </c>
      <c r="K317" s="23">
        <v>104884.82</v>
      </c>
      <c r="L317" s="23">
        <v>104884.82</v>
      </c>
      <c r="M317" s="23">
        <v>104884.34</v>
      </c>
      <c r="N317" s="23">
        <v>97745.34</v>
      </c>
    </row>
    <row r="318" spans="1:14" x14ac:dyDescent="0.2">
      <c r="A318" s="21">
        <v>9</v>
      </c>
      <c r="B318" s="21">
        <v>3381</v>
      </c>
      <c r="C318" s="2" t="str">
        <f>VLOOKUP(B318,Hoja2!B:C,2,FALSE)</f>
        <v>FIESTAS POPULARES Y FESTEJOS</v>
      </c>
      <c r="D318" s="3" t="str">
        <f t="shared" ref="D318:D320" si="24">LEFT(F318,1)</f>
        <v>2</v>
      </c>
      <c r="E318" s="3" t="str">
        <f t="shared" ref="E318:E320" si="25">LEFT(F318,2)</f>
        <v>22</v>
      </c>
      <c r="F318" s="20" t="s">
        <v>182</v>
      </c>
      <c r="G318" s="22" t="s">
        <v>183</v>
      </c>
      <c r="H318" s="23">
        <v>1096995</v>
      </c>
      <c r="I318" s="23">
        <v>1450000</v>
      </c>
      <c r="J318" s="23">
        <v>2546995</v>
      </c>
      <c r="K318" s="23">
        <v>2403047.11</v>
      </c>
      <c r="L318" s="23">
        <v>2403047.11</v>
      </c>
      <c r="M318" s="23">
        <v>2394368.2599999998</v>
      </c>
      <c r="N318" s="23">
        <v>2279343.23</v>
      </c>
    </row>
    <row r="319" spans="1:14" x14ac:dyDescent="0.2">
      <c r="A319" s="21">
        <v>9</v>
      </c>
      <c r="B319" s="21">
        <v>3381</v>
      </c>
      <c r="C319" s="2" t="str">
        <f>VLOOKUP(B319,Hoja2!B:C,2,FALSE)</f>
        <v>FIESTAS POPULARES Y FESTEJOS</v>
      </c>
      <c r="D319" s="3" t="str">
        <f t="shared" si="24"/>
        <v>4</v>
      </c>
      <c r="E319" s="3" t="str">
        <f t="shared" si="25"/>
        <v>48</v>
      </c>
      <c r="F319" s="20" t="s">
        <v>189</v>
      </c>
      <c r="G319" s="22" t="s">
        <v>190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</row>
    <row r="320" spans="1:14" x14ac:dyDescent="0.2">
      <c r="A320" s="21">
        <v>9</v>
      </c>
      <c r="B320" s="21">
        <v>3381</v>
      </c>
      <c r="C320" s="2" t="str">
        <f>VLOOKUP(B320,Hoja2!B:C,2,FALSE)</f>
        <v>FIESTAS POPULARES Y FESTEJOS</v>
      </c>
      <c r="D320" s="3" t="str">
        <f t="shared" si="24"/>
        <v>2</v>
      </c>
      <c r="E320" s="3" t="str">
        <f t="shared" si="25"/>
        <v>22</v>
      </c>
      <c r="F320" s="20" t="s">
        <v>149</v>
      </c>
      <c r="G320" s="22" t="s">
        <v>150</v>
      </c>
      <c r="H320" s="23">
        <v>5000</v>
      </c>
      <c r="I320" s="23">
        <v>0</v>
      </c>
      <c r="J320" s="23">
        <v>5000</v>
      </c>
      <c r="K320" s="23">
        <v>16704.63</v>
      </c>
      <c r="L320" s="23">
        <v>16704.63</v>
      </c>
      <c r="M320" s="23">
        <v>15266.84</v>
      </c>
      <c r="N320" s="23">
        <v>15266.84</v>
      </c>
    </row>
    <row r="321" spans="1:14" x14ac:dyDescent="0.2">
      <c r="A321" s="21">
        <v>9</v>
      </c>
      <c r="B321" s="21">
        <v>3381</v>
      </c>
      <c r="C321" s="2" t="str">
        <f>VLOOKUP(B321,Hoja2!B:C,2,FALSE)</f>
        <v>FIESTAS POPULARES Y FESTEJOS</v>
      </c>
      <c r="D321" s="3" t="str">
        <f t="shared" ref="D321:D323" si="26">LEFT(F321,1)</f>
        <v>2</v>
      </c>
      <c r="E321" s="3" t="str">
        <f t="shared" ref="E321:E323" si="27">LEFT(F321,2)</f>
        <v>20</v>
      </c>
      <c r="F321" s="20" t="s">
        <v>93</v>
      </c>
      <c r="G321" s="22" t="s">
        <v>94</v>
      </c>
      <c r="H321" s="23">
        <v>500</v>
      </c>
      <c r="I321" s="23">
        <v>0</v>
      </c>
      <c r="J321" s="23">
        <v>500</v>
      </c>
      <c r="K321" s="23">
        <v>0</v>
      </c>
      <c r="L321" s="23">
        <v>0</v>
      </c>
      <c r="M321" s="23">
        <v>0</v>
      </c>
      <c r="N321" s="23">
        <v>0</v>
      </c>
    </row>
    <row r="322" spans="1:14" x14ac:dyDescent="0.2">
      <c r="A322" s="21">
        <v>9</v>
      </c>
      <c r="B322" s="21">
        <v>3381</v>
      </c>
      <c r="C322" s="2" t="str">
        <f>VLOOKUP(B322,Hoja2!B:C,2,FALSE)</f>
        <v>FIESTAS POPULARES Y FESTEJOS</v>
      </c>
      <c r="D322" s="3" t="str">
        <f t="shared" si="26"/>
        <v>2</v>
      </c>
      <c r="E322" s="3" t="str">
        <f t="shared" si="27"/>
        <v>22</v>
      </c>
      <c r="F322" s="20" t="s">
        <v>139</v>
      </c>
      <c r="G322" s="22" t="s">
        <v>140</v>
      </c>
      <c r="H322" s="23">
        <v>0</v>
      </c>
      <c r="I322" s="23">
        <v>0</v>
      </c>
      <c r="J322" s="23">
        <v>0</v>
      </c>
      <c r="K322" s="23">
        <v>7985.83</v>
      </c>
      <c r="L322" s="23">
        <v>7985.83</v>
      </c>
      <c r="M322" s="23">
        <v>7985.83</v>
      </c>
      <c r="N322" s="23">
        <v>7985.83</v>
      </c>
    </row>
    <row r="323" spans="1:14" x14ac:dyDescent="0.2">
      <c r="A323" s="21">
        <v>9</v>
      </c>
      <c r="B323" s="21">
        <v>3381</v>
      </c>
      <c r="C323" s="2" t="str">
        <f>VLOOKUP(B323,Hoja2!B:C,2,FALSE)</f>
        <v>FIESTAS POPULARES Y FESTEJOS</v>
      </c>
      <c r="D323" s="3" t="str">
        <f t="shared" si="26"/>
        <v>4</v>
      </c>
      <c r="E323" s="3" t="str">
        <f t="shared" si="27"/>
        <v>48</v>
      </c>
      <c r="F323" s="20" t="s">
        <v>192</v>
      </c>
      <c r="G323" s="22" t="s">
        <v>193</v>
      </c>
      <c r="H323" s="23">
        <v>86000</v>
      </c>
      <c r="I323" s="23">
        <v>0</v>
      </c>
      <c r="J323" s="23">
        <v>86000</v>
      </c>
      <c r="K323" s="23">
        <v>86000</v>
      </c>
      <c r="L323" s="23">
        <v>86000</v>
      </c>
      <c r="M323" s="23">
        <v>86000</v>
      </c>
      <c r="N323" s="23">
        <v>86000</v>
      </c>
    </row>
  </sheetData>
  <autoFilter ref="A1:N317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31 DE DICIEMBRE DE 2022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31 DICIEMBRE 22</vt:lpstr>
      <vt:lpstr>Ejecución 31 DICIEMBRE 2022</vt:lpstr>
      <vt:lpstr>Hoja2</vt:lpstr>
      <vt:lpstr>'TD EJECUCION 31 DICIEMBRE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2023-02-14T10:44:00Z</dcterms:modified>
</cp:coreProperties>
</file>