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D\SEGUNDO TRIMESTRE\"/>
    </mc:Choice>
  </mc:AlternateContent>
  <bookViews>
    <workbookView xWindow="0" yWindow="30" windowWidth="7485" windowHeight="4140"/>
  </bookViews>
  <sheets>
    <sheet name="TD PRIMER SEMESTRE 22" sheetId="2" r:id="rId1"/>
    <sheet name="Ejecución PRIMER SEMESTRE 22" sheetId="1" state="hidden" r:id="rId2"/>
    <sheet name="Hoja2" sheetId="4" state="hidden" r:id="rId3"/>
  </sheets>
  <definedNames>
    <definedName name="_xlnm._FilterDatabase" localSheetId="1" hidden="1">'Ejecución PRIMER SEMESTRE 22'!$A$1:$N$135</definedName>
    <definedName name="_xlnm.Print_Titles" localSheetId="0">'TD PRIMER SEMESTRE 22'!$3:$3</definedName>
  </definedNames>
  <calcPr calcId="152511"/>
  <pivotCaches>
    <pivotCache cacheId="6" r:id="rId4"/>
  </pivotCaches>
</workbook>
</file>

<file path=xl/calcChain.xml><?xml version="1.0" encoding="utf-8"?>
<calcChain xmlns="http://schemas.openxmlformats.org/spreadsheetml/2006/main">
  <c r="C136" i="1" l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2" i="1"/>
  <c r="E2" i="1"/>
</calcChain>
</file>

<file path=xl/sharedStrings.xml><?xml version="1.0" encoding="utf-8"?>
<sst xmlns="http://schemas.openxmlformats.org/spreadsheetml/2006/main" count="353" uniqueCount="185">
  <si>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</si>
  <si>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</si>
  <si>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</si>
  <si>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</si>
  <si>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</si>
  <si>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</si>
  <si>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</si>
  <si>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</si>
  <si>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</si>
  <si>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</si>
  <si>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</si>
  <si>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</si>
  <si>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</si>
  <si>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</si>
  <si>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</si>
  <si>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</si>
  <si>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</si>
  <si>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</si>
  <si>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</si>
  <si>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</si>
  <si>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</si>
  <si>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</si>
  <si>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</si>
  <si>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</si>
  <si>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</si>
  <si>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</si>
  <si>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</si>
  <si>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</si>
  <si>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</si>
  <si>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</si>
  <si>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</si>
  <si>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</si>
  <si>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</si>
  <si>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</si>
  <si>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</si>
  <si>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</si>
  <si>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</si>
  <si>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</si>
  <si>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</si>
  <si>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</si>
  <si>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</si>
  <si>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</si>
  <si>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</si>
  <si>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</si>
  <si>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</si>
  <si>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</si>
  <si>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</si>
  <si>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3</t>
  </si>
  <si>
    <t>FUNDACION MUNICIPAL DE DEPORTES  -  ESTADO DE EJECUCIÓN DE GASTOS - PRIMER SEMESTRE DE 2022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</si>
  <si>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</si>
  <si>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</si>
  <si>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</si>
  <si>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</si>
  <si>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</si>
  <si>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</si>
  <si>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</si>
  <si>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</si>
  <si>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</si>
  <si>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</si>
  <si>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</si>
  <si>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</si>
  <si>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</si>
  <si>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</si>
  <si>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</si>
  <si>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</si>
  <si>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</si>
  <si>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</si>
  <si>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13001</t>
  </si>
  <si>
    <t>Horas extraordinarias</t>
  </si>
  <si>
    <t>13002</t>
  </si>
  <si>
    <t>Otras remuneraciones.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</si>
  <si>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</si>
  <si>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</si>
  <si>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</si>
  <si>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</si>
  <si>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</si>
  <si>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</si>
  <si>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</si>
  <si>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</si>
  <si>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</si>
  <si>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</si>
  <si>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16205</t>
  </si>
  <si>
    <t>Seguros.</t>
  </si>
  <si>
    <t>202</t>
  </si>
  <si>
    <t>Arrendamientos de edificios y otras construcciones.</t>
  </si>
  <si>
    <t>208</t>
  </si>
  <si>
    <t>Arrendamientos de otro inmovilizado material.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</si>
  <si>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</si>
  <si>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</si>
  <si>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</si>
  <si>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</si>
  <si>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</si>
  <si>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</si>
  <si>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</si>
  <si>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</si>
  <si>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</si>
  <si>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</si>
  <si>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</si>
  <si>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</si>
  <si>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</si>
  <si>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</si>
  <si>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22604</t>
  </si>
  <si>
    <t>Jurídicos, contenciosos.</t>
  </si>
  <si>
    <t>22609</t>
  </si>
  <si>
    <t>Actividades culturales y deportivas</t>
  </si>
  <si>
    <t>22610</t>
  </si>
  <si>
    <t>Premios y Trofeos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</si>
  <si>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</si>
  <si>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</si>
  <si>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</si>
  <si>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</si>
  <si>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</si>
  <si>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</si>
  <si>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359</t>
  </si>
  <si>
    <t>Otros gastos financieros.</t>
  </si>
  <si>
    <t>481</t>
  </si>
  <si>
    <t>Premios, becas, etc.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</si>
  <si>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</si>
  <si>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</si>
  <si>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</si>
  <si>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</si>
  <si>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</si>
  <si>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</si>
  <si>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223</t>
  </si>
  <si>
    <t>Transportes.</t>
  </si>
  <si>
    <t>22699</t>
  </si>
  <si>
    <t>Otros gastos diversos</t>
  </si>
  <si>
    <t>22701</t>
  </si>
  <si>
    <t>Seguridad.</t>
  </si>
  <si>
    <t>48900</t>
  </si>
  <si>
    <t>Otras transf. a Familias e Instituciones sin fines de lucro.</t>
  </si>
  <si>
    <t>48902</t>
  </si>
  <si>
    <t>Subvenciones según normativa</t>
  </si>
  <si>
    <t>213</t>
  </si>
  <si>
    <t>Reparación de maquinaria, instalaciones técnicas y utillaje.</t>
  </si>
  <si>
    <t>22104</t>
  </si>
  <si>
    <t>Vestuario.</t>
  </si>
  <si>
    <t>22106</t>
  </si>
  <si>
    <t>Productos farmacéuticos y material sanitario.</t>
  </si>
  <si>
    <t>23020</t>
  </si>
  <si>
    <t>Dietas del personal no directivo</t>
  </si>
  <si>
    <t>23120</t>
  </si>
  <si>
    <t>Locomoción del personal no directivo.</t>
  </si>
  <si>
    <t>48903</t>
  </si>
  <si>
    <t>Subvenciones a la práctica deportiva escolar</t>
  </si>
  <si>
    <t>131</t>
  </si>
  <si>
    <t>Laboral temporal.</t>
  </si>
  <si>
    <t>203</t>
  </si>
  <si>
    <t>Arrendamientos de maquinaria, instalaciones y utillaje.</t>
  </si>
  <si>
    <t>22200</t>
  </si>
  <si>
    <t>Servicios de Telecomunicaciones.</t>
  </si>
  <si>
    <t>22201</t>
  </si>
  <si>
    <t>Postales.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</si>
  <si>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</si>
  <si>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</si>
  <si>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</si>
  <si>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</si>
  <si>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</si>
  <si>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</si>
  <si>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</si>
  <si>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</si>
  <si>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</si>
  <si>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</si>
  <si>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</si>
  <si>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</si>
  <si>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</si>
  <si>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</si>
  <si>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609</t>
  </si>
  <si>
    <t>Otras invers nuevas en infraest y bienes dest al uso gral</t>
  </si>
  <si>
    <t>622</t>
  </si>
  <si>
    <t>Edificios y otras construcciones.</t>
  </si>
  <si>
    <t>623</t>
  </si>
  <si>
    <t>Maquinaria, instalaciones técnicas y utillaje.</t>
  </si>
  <si>
    <t>625</t>
  </si>
  <si>
    <t>Mobiliario.</t>
  </si>
  <si>
    <t>626</t>
  </si>
  <si>
    <t>631</t>
  </si>
  <si>
    <t>Terrenos y bienes naturales.</t>
  </si>
  <si>
    <t>632</t>
  </si>
  <si>
    <t>633</t>
  </si>
  <si>
    <t>636</t>
  </si>
  <si>
    <t>641</t>
  </si>
  <si>
    <t>Gastos en aplicaciones informáticas.</t>
  </si>
  <si>
    <t>781</t>
  </si>
  <si>
    <t>Transferencias  familias e instituciones sin fines de lucro.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</si>
</sst>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</cellXfs>
  <cellStyles count="9">
    <cellStyle name="Buena" xfId="2"/>
    <cellStyle name="Normal" xfId="0" builtinId="0"/>
    <cellStyle name="Normal 2" xfId="1"/>
    <cellStyle name="Normal_Ejecución PRIMER SEMESTRE 22" xfId="8"/>
    <cellStyle name="Normal_GASTOS SEGUNDO TRIMESTRE" xfId="6"/>
    <cellStyle name="Normal_GASTOS TERCER TRIMESTRE" xfId="5"/>
    <cellStyle name="Normal_Gastos tercer trimestre_1" xfId="7"/>
    <cellStyle name="Normal_Hoja2" xfId="4"/>
    <cellStyle name="Título 1" xfId="3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746.42474722222" createdVersion="6" refreshedVersion="6" minRefreshableVersion="3" recordCount="142">
  <cacheSource type="worksheet">
    <worksheetSource ref="A1:N143" sheet="Ejecución PRIMER SEMESTRE 22"/>
  </cacheSource>
  <cacheFields count="15">
    <cacheField name="Org." numFmtId="0">
      <sharedItems containsSemiMixedTypes="0" containsString="0" containsNumber="1" containsInteger="1" minValue="3" maxValue="3" count="1">
        <n v="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7">
        <s v="1"/>
        <s v="2"/>
        <s v="3"/>
        <s v="4"/>
        <s v="8"/>
        <s v="6"/>
        <s v="7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001000"/>
    </cacheField>
    <cacheField name="Modificaciones" numFmtId="4">
      <sharedItems containsSemiMixedTypes="0" containsString="0" containsNumber="1" minValue="-19000" maxValue="893067.16"/>
    </cacheField>
    <cacheField name="Créditos Totales" numFmtId="4">
      <sharedItems containsSemiMixedTypes="0" containsString="0" containsNumber="1" minValue="0" maxValue="2001000"/>
    </cacheField>
    <cacheField name="Gastos Autorizados" numFmtId="4">
      <sharedItems containsSemiMixedTypes="0" containsString="0" containsNumber="1" minValue="0" maxValue="1888315.55"/>
    </cacheField>
    <cacheField name="Disposiciones ó Compromisos" numFmtId="4">
      <sharedItems containsSemiMixedTypes="0" containsString="0" containsNumber="1" minValue="0" maxValue="1888315.55"/>
    </cacheField>
    <cacheField name="Obligaciones Reconocidas" numFmtId="4">
      <sharedItems containsSemiMixedTypes="0" containsString="0" containsNumber="1" minValue="0" maxValue="660415.97"/>
    </cacheField>
    <cacheField name="Pagos Realizados" numFmtId="4">
      <sharedItems containsSemiMixedTypes="0" containsString="0" containsNumber="1" minValue="0" maxValue="660415.97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s v="12"/>
    <s v="12000"/>
    <s v="Sueldos del Grupo A1."/>
    <n v="16200"/>
    <n v="0"/>
    <n v="16200"/>
    <n v="0"/>
    <n v="0"/>
    <n v="0"/>
    <n v="0"/>
  </r>
  <r>
    <x v="0"/>
    <x v="0"/>
    <x v="0"/>
    <x v="0"/>
    <s v="12"/>
    <s v="12001"/>
    <s v="Sueldos del Grupo A2."/>
    <n v="28500"/>
    <n v="0"/>
    <n v="28500"/>
    <n v="14429.14"/>
    <n v="14429.14"/>
    <n v="7207.51"/>
    <n v="7207.51"/>
  </r>
  <r>
    <x v="0"/>
    <x v="0"/>
    <x v="0"/>
    <x v="0"/>
    <s v="12"/>
    <s v="12003"/>
    <s v="Sueldos del Grupo C1."/>
    <n v="66000"/>
    <n v="0"/>
    <n v="66000"/>
    <n v="33153.72"/>
    <n v="33153.72"/>
    <n v="16560.599999999999"/>
    <n v="16560.599999999999"/>
  </r>
  <r>
    <x v="0"/>
    <x v="0"/>
    <x v="0"/>
    <x v="0"/>
    <s v="12"/>
    <s v="12004"/>
    <s v="Sueldos del Grupo C2."/>
    <n v="18750"/>
    <n v="0"/>
    <n v="18750"/>
    <n v="18734.439999999999"/>
    <n v="18734.439999999999"/>
    <n v="8701.59"/>
    <n v="8701.59"/>
  </r>
  <r>
    <x v="0"/>
    <x v="0"/>
    <x v="0"/>
    <x v="0"/>
    <s v="12"/>
    <s v="12006"/>
    <s v="Trienios."/>
    <n v="20300"/>
    <n v="0"/>
    <n v="20300"/>
    <n v="19146.080000000002"/>
    <n v="19146.080000000002"/>
    <n v="9501.33"/>
    <n v="9501.33"/>
  </r>
  <r>
    <x v="0"/>
    <x v="0"/>
    <x v="0"/>
    <x v="0"/>
    <s v="12"/>
    <s v="12100"/>
    <s v="Complemento de destino."/>
    <n v="79000"/>
    <n v="0"/>
    <n v="79000"/>
    <n v="39116.54"/>
    <n v="39116.54"/>
    <n v="20095.599999999999"/>
    <n v="20095.599999999999"/>
  </r>
  <r>
    <x v="0"/>
    <x v="0"/>
    <x v="0"/>
    <x v="0"/>
    <s v="12"/>
    <s v="12101"/>
    <s v="Complemento específico."/>
    <n v="196000"/>
    <n v="0"/>
    <n v="196000"/>
    <n v="92292.66"/>
    <n v="92292.66"/>
    <n v="50172.38"/>
    <n v="50172.38"/>
  </r>
  <r>
    <x v="0"/>
    <x v="0"/>
    <x v="0"/>
    <x v="0"/>
    <s v="12"/>
    <s v="12103"/>
    <s v="Otros complementos."/>
    <n v="10200"/>
    <n v="0"/>
    <n v="10200"/>
    <n v="8973.08"/>
    <n v="8973.08"/>
    <n v="4408.13"/>
    <n v="4408.13"/>
  </r>
  <r>
    <x v="0"/>
    <x v="0"/>
    <x v="0"/>
    <x v="0"/>
    <s v="13"/>
    <s v="13000"/>
    <s v="Retribuciones básicas."/>
    <n v="125000"/>
    <n v="0"/>
    <n v="125000"/>
    <n v="101837.42"/>
    <n v="101837.42"/>
    <n v="40048.949999999997"/>
    <n v="40048.949999999997"/>
  </r>
  <r>
    <x v="0"/>
    <x v="0"/>
    <x v="0"/>
    <x v="0"/>
    <s v="13"/>
    <s v="13001"/>
    <s v="Horas extraordinarias"/>
    <n v="1000"/>
    <n v="0"/>
    <n v="1000"/>
    <n v="1000"/>
    <n v="1000"/>
    <n v="0"/>
    <n v="0"/>
  </r>
  <r>
    <x v="0"/>
    <x v="0"/>
    <x v="0"/>
    <x v="0"/>
    <s v="13"/>
    <s v="13002"/>
    <s v="Otras remuneraciones."/>
    <n v="64800"/>
    <n v="0"/>
    <n v="64800"/>
    <n v="30866.46"/>
    <n v="30866.46"/>
    <n v="30866.46"/>
    <n v="30866.46"/>
  </r>
  <r>
    <x v="0"/>
    <x v="0"/>
    <x v="0"/>
    <x v="0"/>
    <s v="15"/>
    <s v="150"/>
    <s v="Productividad."/>
    <n v="3300"/>
    <n v="0"/>
    <n v="3300"/>
    <n v="1769.38"/>
    <n v="1769.38"/>
    <n v="1769.38"/>
    <n v="1769.38"/>
  </r>
  <r>
    <x v="0"/>
    <x v="0"/>
    <x v="0"/>
    <x v="0"/>
    <s v="15"/>
    <s v="151"/>
    <s v="Gratificaciones."/>
    <n v="2000"/>
    <n v="0"/>
    <n v="2000"/>
    <n v="266.23"/>
    <n v="266.23"/>
    <n v="266.23"/>
    <n v="266.23"/>
  </r>
  <r>
    <x v="0"/>
    <x v="0"/>
    <x v="0"/>
    <x v="0"/>
    <s v="16"/>
    <s v="16000"/>
    <s v="Seguridad Social."/>
    <n v="1059000"/>
    <n v="0"/>
    <n v="1059000"/>
    <n v="450597.94"/>
    <n v="450597.94"/>
    <n v="450597.94"/>
    <n v="450597.94"/>
  </r>
  <r>
    <x v="0"/>
    <x v="0"/>
    <x v="0"/>
    <x v="0"/>
    <s v="16"/>
    <s v="16200"/>
    <s v="Formación y perfeccionamiento del personal."/>
    <n v="14000"/>
    <n v="0"/>
    <n v="14000"/>
    <n v="0"/>
    <n v="0"/>
    <n v="0"/>
    <n v="0"/>
  </r>
  <r>
    <x v="0"/>
    <x v="0"/>
    <x v="0"/>
    <x v="0"/>
    <s v="16"/>
    <s v="16204"/>
    <s v="Acción social."/>
    <n v="30000"/>
    <n v="0"/>
    <n v="30000"/>
    <n v="27000"/>
    <n v="27000"/>
    <n v="5146.07"/>
    <n v="5146.07"/>
  </r>
  <r>
    <x v="0"/>
    <x v="0"/>
    <x v="0"/>
    <x v="0"/>
    <s v="16"/>
    <s v="16205"/>
    <s v="Seguros."/>
    <n v="8200"/>
    <n v="0"/>
    <n v="8200"/>
    <n v="8187.89"/>
    <n v="8187.89"/>
    <n v="4093.95"/>
    <n v="4093.95"/>
  </r>
  <r>
    <x v="0"/>
    <x v="0"/>
    <x v="0"/>
    <x v="1"/>
    <s v="20"/>
    <s v="202"/>
    <s v="Arrendamientos de edificios y otras construcciones."/>
    <n v="11000"/>
    <n v="0"/>
    <n v="11000"/>
    <n v="2064.2600000000002"/>
    <n v="2064.2600000000002"/>
    <n v="0"/>
    <n v="0"/>
  </r>
  <r>
    <x v="0"/>
    <x v="0"/>
    <x v="0"/>
    <x v="1"/>
    <s v="20"/>
    <s v="208"/>
    <s v="Arrendamientos de otro inmovilizado material."/>
    <n v="12500"/>
    <n v="1039.69"/>
    <n v="13539.69"/>
    <n v="18711.349999999999"/>
    <n v="18711.349999999999"/>
    <n v="10993.59"/>
    <n v="10993.59"/>
  </r>
  <r>
    <x v="0"/>
    <x v="0"/>
    <x v="0"/>
    <x v="1"/>
    <s v="21"/>
    <s v="216"/>
    <s v="Equipos para procesos de información."/>
    <n v="54500"/>
    <n v="3548.52"/>
    <n v="58048.52"/>
    <n v="31851.37"/>
    <n v="31851.37"/>
    <n v="26310.48"/>
    <n v="26310.48"/>
  </r>
  <r>
    <x v="0"/>
    <x v="0"/>
    <x v="0"/>
    <x v="1"/>
    <s v="22"/>
    <s v="22000"/>
    <s v="Ordinario no inventariable."/>
    <n v="9800"/>
    <n v="0"/>
    <n v="9800"/>
    <n v="5734.83"/>
    <n v="5734.83"/>
    <n v="1578.64"/>
    <n v="1578.64"/>
  </r>
  <r>
    <x v="0"/>
    <x v="0"/>
    <x v="0"/>
    <x v="1"/>
    <s v="22"/>
    <s v="22001"/>
    <s v="Prensa, revistas, libros y otras publicaciones."/>
    <n v="3800"/>
    <n v="0"/>
    <n v="3800"/>
    <n v="1155.5999999999999"/>
    <n v="1155.5999999999999"/>
    <n v="1153.82"/>
    <n v="1153.82"/>
  </r>
  <r>
    <x v="0"/>
    <x v="0"/>
    <x v="0"/>
    <x v="1"/>
    <s v="22"/>
    <s v="22002"/>
    <s v="Material informático no inventariable."/>
    <n v="11200"/>
    <n v="0"/>
    <n v="11200"/>
    <n v="11109.84"/>
    <n v="11109.84"/>
    <n v="6222.18"/>
    <n v="6222.18"/>
  </r>
  <r>
    <x v="0"/>
    <x v="0"/>
    <x v="0"/>
    <x v="1"/>
    <s v="22"/>
    <s v="22199"/>
    <s v="Otros suministros."/>
    <n v="17500"/>
    <n v="0"/>
    <n v="17500"/>
    <n v="7136.25"/>
    <n v="7136.25"/>
    <n v="6500.73"/>
    <n v="6500.73"/>
  </r>
  <r>
    <x v="0"/>
    <x v="0"/>
    <x v="0"/>
    <x v="1"/>
    <s v="22"/>
    <s v="224"/>
    <s v="Primas de seguros."/>
    <n v="105000"/>
    <n v="0"/>
    <n v="105000"/>
    <n v="109524.29"/>
    <n v="109524.29"/>
    <n v="54746.7"/>
    <n v="54746.7"/>
  </r>
  <r>
    <x v="0"/>
    <x v="0"/>
    <x v="0"/>
    <x v="1"/>
    <s v="22"/>
    <s v="22602"/>
    <s v="Publicidad y propaganda."/>
    <n v="12500"/>
    <n v="0"/>
    <n v="12500"/>
    <n v="8269.5"/>
    <n v="8269.5"/>
    <n v="5960.7"/>
    <n v="5960.7"/>
  </r>
  <r>
    <x v="0"/>
    <x v="0"/>
    <x v="0"/>
    <x v="1"/>
    <s v="22"/>
    <s v="22604"/>
    <s v="Jurídicos, contenciosos."/>
    <n v="0"/>
    <n v="0"/>
    <n v="0"/>
    <n v="20.07"/>
    <n v="20.07"/>
    <n v="20.07"/>
    <n v="20.07"/>
  </r>
  <r>
    <x v="0"/>
    <x v="0"/>
    <x v="0"/>
    <x v="1"/>
    <s v="22"/>
    <s v="22609"/>
    <s v="Actividades culturales y deportivas"/>
    <n v="13500"/>
    <n v="0"/>
    <n v="13500"/>
    <n v="25232.92"/>
    <n v="25232.92"/>
    <n v="12250.22"/>
    <n v="12250.22"/>
  </r>
  <r>
    <x v="0"/>
    <x v="0"/>
    <x v="0"/>
    <x v="1"/>
    <s v="22"/>
    <s v="22610"/>
    <s v="Premios y Trofeos"/>
    <n v="0"/>
    <n v="0"/>
    <n v="0"/>
    <n v="2815.16"/>
    <n v="2815.16"/>
    <n v="2315.16"/>
    <n v="2315.16"/>
  </r>
  <r>
    <x v="0"/>
    <x v="0"/>
    <x v="0"/>
    <x v="1"/>
    <s v="22"/>
    <s v="22700"/>
    <s v="Limpieza y aseo."/>
    <n v="12100"/>
    <n v="0"/>
    <n v="12100"/>
    <n v="0"/>
    <n v="0"/>
    <n v="0"/>
    <n v="0"/>
  </r>
  <r>
    <x v="0"/>
    <x v="0"/>
    <x v="0"/>
    <x v="1"/>
    <s v="22"/>
    <s v="22706"/>
    <s v="Estudios y trabajos técnicos."/>
    <n v="2000"/>
    <n v="10890"/>
    <n v="12890"/>
    <n v="11906.4"/>
    <n v="11906.4"/>
    <n v="508.2"/>
    <n v="508.2"/>
  </r>
  <r>
    <x v="0"/>
    <x v="0"/>
    <x v="0"/>
    <x v="1"/>
    <s v="22"/>
    <s v="22799"/>
    <s v="Otros trabajos realizados por otras empresas y profes."/>
    <n v="19500"/>
    <n v="0"/>
    <n v="19500"/>
    <n v="21595.66"/>
    <n v="21595.66"/>
    <n v="5400.57"/>
    <n v="5400.57"/>
  </r>
  <r>
    <x v="0"/>
    <x v="0"/>
    <x v="0"/>
    <x v="2"/>
    <s v="35"/>
    <s v="359"/>
    <s v="Otros gastos financieros."/>
    <n v="0"/>
    <n v="0"/>
    <n v="0"/>
    <n v="0"/>
    <n v="0"/>
    <n v="0"/>
    <n v="0"/>
  </r>
  <r>
    <x v="0"/>
    <x v="0"/>
    <x v="0"/>
    <x v="3"/>
    <s v="48"/>
    <s v="481"/>
    <s v="Premios, becas, etc."/>
    <n v="8500"/>
    <n v="0"/>
    <n v="8500"/>
    <n v="2300"/>
    <n v="0"/>
    <n v="0"/>
    <n v="0"/>
  </r>
  <r>
    <x v="0"/>
    <x v="0"/>
    <x v="0"/>
    <x v="4"/>
    <s v="83"/>
    <s v="83000"/>
    <s v="Anuncios por cuenta de particulares"/>
    <n v="650"/>
    <n v="0"/>
    <n v="650"/>
    <n v="0"/>
    <n v="0"/>
    <n v="0"/>
    <n v="0"/>
  </r>
  <r>
    <x v="0"/>
    <x v="0"/>
    <x v="0"/>
    <x v="4"/>
    <s v="83"/>
    <s v="83001"/>
    <s v="Anticipos al personal"/>
    <n v="14000"/>
    <n v="0"/>
    <n v="14000"/>
    <n v="0"/>
    <n v="0"/>
    <n v="0"/>
    <n v="0"/>
  </r>
  <r>
    <x v="0"/>
    <x v="0"/>
    <x v="0"/>
    <x v="4"/>
    <s v="83"/>
    <s v="83101"/>
    <s v="Prestamos al personal"/>
    <n v="8000"/>
    <n v="0"/>
    <n v="8000"/>
    <n v="0"/>
    <n v="0"/>
    <n v="0"/>
    <n v="0"/>
  </r>
  <r>
    <x v="0"/>
    <x v="1"/>
    <x v="1"/>
    <x v="0"/>
    <s v="12"/>
    <s v="12000"/>
    <s v="Sueldos del Grupo A1."/>
    <n v="32300"/>
    <n v="0"/>
    <n v="32300"/>
    <n v="16408.919999999998"/>
    <n v="16408.919999999998"/>
    <n v="8196.4500000000007"/>
    <n v="8196.4500000000007"/>
  </r>
  <r>
    <x v="0"/>
    <x v="1"/>
    <x v="1"/>
    <x v="0"/>
    <s v="12"/>
    <s v="12006"/>
    <s v="Trienios."/>
    <n v="6000"/>
    <n v="0"/>
    <n v="6000"/>
    <n v="6947.3"/>
    <n v="6947.3"/>
    <n v="3469.95"/>
    <n v="3469.95"/>
  </r>
  <r>
    <x v="0"/>
    <x v="1"/>
    <x v="1"/>
    <x v="0"/>
    <s v="12"/>
    <s v="12100"/>
    <s v="Complemento de destino."/>
    <n v="17000"/>
    <n v="0"/>
    <n v="17000"/>
    <n v="9123.66"/>
    <n v="9123.66"/>
    <n v="4557.42"/>
    <n v="4557.42"/>
  </r>
  <r>
    <x v="0"/>
    <x v="1"/>
    <x v="1"/>
    <x v="0"/>
    <s v="12"/>
    <s v="12101"/>
    <s v="Complemento específico."/>
    <n v="47200"/>
    <n v="0"/>
    <n v="47200"/>
    <n v="25659.62"/>
    <n v="25659.62"/>
    <n v="12817.21"/>
    <n v="12817.21"/>
  </r>
  <r>
    <x v="0"/>
    <x v="1"/>
    <x v="1"/>
    <x v="0"/>
    <s v="12"/>
    <s v="12103"/>
    <s v="Otros complementos."/>
    <n v="3600"/>
    <n v="0"/>
    <n v="3600"/>
    <n v="3603.1"/>
    <n v="3603.1"/>
    <n v="1799.93"/>
    <n v="1799.93"/>
  </r>
  <r>
    <x v="0"/>
    <x v="1"/>
    <x v="1"/>
    <x v="0"/>
    <s v="13"/>
    <s v="13000"/>
    <s v="Retribuciones básicas."/>
    <n v="92000"/>
    <n v="0"/>
    <n v="92000"/>
    <n v="73071.039999999994"/>
    <n v="73071.039999999994"/>
    <n v="37087.269999999997"/>
    <n v="37087.269999999997"/>
  </r>
  <r>
    <x v="0"/>
    <x v="1"/>
    <x v="1"/>
    <x v="0"/>
    <s v="13"/>
    <s v="13001"/>
    <s v="Horas extraordinarias"/>
    <n v="0"/>
    <n v="0"/>
    <n v="0"/>
    <n v="1000"/>
    <n v="1000"/>
    <n v="0"/>
    <n v="0"/>
  </r>
  <r>
    <x v="0"/>
    <x v="1"/>
    <x v="1"/>
    <x v="0"/>
    <s v="13"/>
    <s v="13002"/>
    <s v="Otras remuneraciones."/>
    <n v="93000"/>
    <n v="0"/>
    <n v="93000"/>
    <n v="70302.080000000002"/>
    <n v="70302.080000000002"/>
    <n v="39777.129999999997"/>
    <n v="39777.129999999997"/>
  </r>
  <r>
    <x v="0"/>
    <x v="1"/>
    <x v="1"/>
    <x v="0"/>
    <s v="15"/>
    <s v="150"/>
    <s v="Productividad."/>
    <n v="1400"/>
    <n v="0"/>
    <n v="1400"/>
    <n v="840"/>
    <n v="840"/>
    <n v="840"/>
    <n v="840"/>
  </r>
  <r>
    <x v="0"/>
    <x v="1"/>
    <x v="1"/>
    <x v="1"/>
    <s v="22"/>
    <s v="22199"/>
    <s v="Otros suministros."/>
    <n v="2500"/>
    <n v="0"/>
    <n v="2500"/>
    <n v="0"/>
    <n v="0"/>
    <n v="0"/>
    <n v="0"/>
  </r>
  <r>
    <x v="0"/>
    <x v="1"/>
    <x v="1"/>
    <x v="1"/>
    <s v="22"/>
    <s v="223"/>
    <s v="Transportes."/>
    <n v="800"/>
    <n v="0"/>
    <n v="800"/>
    <n v="0"/>
    <n v="0"/>
    <n v="0"/>
    <n v="0"/>
  </r>
  <r>
    <x v="0"/>
    <x v="1"/>
    <x v="1"/>
    <x v="1"/>
    <s v="22"/>
    <s v="22609"/>
    <s v="Actividades culturales y deportivas"/>
    <n v="5500"/>
    <n v="0"/>
    <n v="5500"/>
    <n v="6029.67"/>
    <n v="6029.67"/>
    <n v="4003.67"/>
    <n v="4003.67"/>
  </r>
  <r>
    <x v="0"/>
    <x v="1"/>
    <x v="1"/>
    <x v="1"/>
    <s v="22"/>
    <s v="22699"/>
    <s v="Otros gastos diversos"/>
    <n v="4500"/>
    <n v="0"/>
    <n v="4500"/>
    <n v="3787.3"/>
    <n v="3787.3"/>
    <n v="2843.5"/>
    <n v="2843.5"/>
  </r>
  <r>
    <x v="0"/>
    <x v="1"/>
    <x v="1"/>
    <x v="1"/>
    <s v="22"/>
    <s v="22701"/>
    <s v="Seguridad."/>
    <n v="1500"/>
    <n v="0"/>
    <n v="1500"/>
    <n v="0"/>
    <n v="0"/>
    <n v="0"/>
    <n v="0"/>
  </r>
  <r>
    <x v="0"/>
    <x v="1"/>
    <x v="1"/>
    <x v="1"/>
    <s v="22"/>
    <s v="22799"/>
    <s v="Otros trabajos realizados por otras empresas y profes."/>
    <n v="36000"/>
    <n v="0"/>
    <n v="36000"/>
    <n v="34108.25"/>
    <n v="34108.25"/>
    <n v="8490.93"/>
    <n v="8490.93"/>
  </r>
  <r>
    <x v="0"/>
    <x v="1"/>
    <x v="1"/>
    <x v="3"/>
    <s v="48"/>
    <s v="48900"/>
    <s v="Otras transf. a Familias e Instituciones sin fines de lucro."/>
    <n v="300000"/>
    <n v="0"/>
    <n v="300000"/>
    <n v="300000"/>
    <n v="173250"/>
    <n v="85325"/>
    <n v="56250"/>
  </r>
  <r>
    <x v="0"/>
    <x v="1"/>
    <x v="1"/>
    <x v="3"/>
    <s v="48"/>
    <s v="48902"/>
    <s v="Subvenciones según normativa"/>
    <n v="245000"/>
    <n v="0"/>
    <n v="245000"/>
    <n v="245000"/>
    <n v="245000"/>
    <n v="0"/>
    <n v="0"/>
  </r>
  <r>
    <x v="0"/>
    <x v="2"/>
    <x v="2"/>
    <x v="0"/>
    <s v="12"/>
    <s v="12000"/>
    <s v="Sueldos del Grupo A1."/>
    <n v="16000"/>
    <n v="0"/>
    <n v="16000"/>
    <n v="0"/>
    <n v="0"/>
    <n v="0"/>
    <n v="0"/>
  </r>
  <r>
    <x v="0"/>
    <x v="2"/>
    <x v="2"/>
    <x v="0"/>
    <s v="12"/>
    <s v="12001"/>
    <s v="Sueldos del Grupo A2."/>
    <n v="28000"/>
    <n v="0"/>
    <n v="28000"/>
    <n v="14429.14"/>
    <n v="14429.14"/>
    <n v="7207.51"/>
    <n v="7207.51"/>
  </r>
  <r>
    <x v="0"/>
    <x v="2"/>
    <x v="2"/>
    <x v="0"/>
    <s v="12"/>
    <s v="12003"/>
    <s v="Sueldos del Grupo C1."/>
    <n v="33000"/>
    <n v="0"/>
    <n v="33000"/>
    <n v="22102.48"/>
    <n v="22102.48"/>
    <n v="10397.049999999999"/>
    <n v="10397.049999999999"/>
  </r>
  <r>
    <x v="0"/>
    <x v="2"/>
    <x v="2"/>
    <x v="0"/>
    <s v="12"/>
    <s v="12004"/>
    <s v="Sueldos del Grupo C2."/>
    <n v="9300"/>
    <n v="0"/>
    <n v="9300"/>
    <n v="9367.2199999999993"/>
    <n v="9367.2199999999993"/>
    <n v="4679"/>
    <n v="4679"/>
  </r>
  <r>
    <x v="0"/>
    <x v="2"/>
    <x v="2"/>
    <x v="0"/>
    <s v="12"/>
    <s v="12006"/>
    <s v="Trienios."/>
    <n v="14900"/>
    <n v="0"/>
    <n v="14900"/>
    <n v="14850.34"/>
    <n v="14850.34"/>
    <n v="7240.47"/>
    <n v="7240.47"/>
  </r>
  <r>
    <x v="0"/>
    <x v="2"/>
    <x v="2"/>
    <x v="0"/>
    <s v="12"/>
    <s v="12100"/>
    <s v="Complemento de destino."/>
    <n v="40800"/>
    <n v="0"/>
    <n v="40800"/>
    <n v="27662.6"/>
    <n v="27662.6"/>
    <n v="14831.37"/>
    <n v="14831.37"/>
  </r>
  <r>
    <x v="0"/>
    <x v="2"/>
    <x v="2"/>
    <x v="0"/>
    <s v="12"/>
    <s v="12101"/>
    <s v="Complemento específico."/>
    <n v="101000"/>
    <n v="0"/>
    <n v="101000"/>
    <n v="65788.52"/>
    <n v="65788.52"/>
    <n v="37170.6"/>
    <n v="37170.6"/>
  </r>
  <r>
    <x v="0"/>
    <x v="2"/>
    <x v="2"/>
    <x v="0"/>
    <s v="12"/>
    <s v="12103"/>
    <s v="Otros complementos."/>
    <n v="8100"/>
    <n v="0"/>
    <n v="8100"/>
    <n v="7453.92"/>
    <n v="7453.92"/>
    <n v="3650.57"/>
    <n v="3650.57"/>
  </r>
  <r>
    <x v="0"/>
    <x v="2"/>
    <x v="2"/>
    <x v="0"/>
    <s v="13"/>
    <s v="13000"/>
    <s v="Retribuciones básicas."/>
    <n v="410000"/>
    <n v="0"/>
    <n v="410000"/>
    <n v="345588.61"/>
    <n v="345588.61"/>
    <n v="171340.06"/>
    <n v="171340.06"/>
  </r>
  <r>
    <x v="0"/>
    <x v="2"/>
    <x v="2"/>
    <x v="0"/>
    <s v="13"/>
    <s v="13001"/>
    <s v="Horas extraordinarias"/>
    <n v="3000"/>
    <n v="0"/>
    <n v="3000"/>
    <n v="3200"/>
    <n v="3200"/>
    <n v="463.86"/>
    <n v="463.86"/>
  </r>
  <r>
    <x v="0"/>
    <x v="2"/>
    <x v="2"/>
    <x v="0"/>
    <s v="13"/>
    <s v="13002"/>
    <s v="Otras remuneraciones."/>
    <n v="385500"/>
    <n v="0"/>
    <n v="385500"/>
    <n v="305359.96000000002"/>
    <n v="305359.96000000002"/>
    <n v="208061.52"/>
    <n v="208061.52"/>
  </r>
  <r>
    <x v="0"/>
    <x v="2"/>
    <x v="2"/>
    <x v="0"/>
    <s v="15"/>
    <s v="150"/>
    <s v="Productividad."/>
    <n v="6450"/>
    <n v="0"/>
    <n v="6450"/>
    <n v="4530.9799999999996"/>
    <n v="4530.9799999999996"/>
    <n v="4530.9799999999996"/>
    <n v="4530.9799999999996"/>
  </r>
  <r>
    <x v="0"/>
    <x v="2"/>
    <x v="2"/>
    <x v="0"/>
    <s v="15"/>
    <s v="151"/>
    <s v="Gratificaciones."/>
    <n v="0"/>
    <n v="0"/>
    <n v="0"/>
    <n v="0"/>
    <n v="0"/>
    <n v="0"/>
    <n v="0"/>
  </r>
  <r>
    <x v="0"/>
    <x v="2"/>
    <x v="2"/>
    <x v="1"/>
    <s v="21"/>
    <s v="213"/>
    <s v="Reparación de maquinaria, instalaciones técnicas y utillaje."/>
    <n v="3500"/>
    <n v="0"/>
    <n v="3500"/>
    <n v="0"/>
    <n v="0"/>
    <n v="0"/>
    <n v="0"/>
  </r>
  <r>
    <x v="0"/>
    <x v="2"/>
    <x v="2"/>
    <x v="1"/>
    <s v="22"/>
    <s v="22104"/>
    <s v="Vestuario."/>
    <n v="4000"/>
    <n v="0"/>
    <n v="4000"/>
    <n v="3864.08"/>
    <n v="3864.08"/>
    <n v="3845.86"/>
    <n v="3845.86"/>
  </r>
  <r>
    <x v="0"/>
    <x v="2"/>
    <x v="2"/>
    <x v="1"/>
    <s v="22"/>
    <s v="22106"/>
    <s v="Productos farmacéuticos y material sanitario."/>
    <n v="0"/>
    <n v="0"/>
    <n v="0"/>
    <n v="36.21"/>
    <n v="36.21"/>
    <n v="36.21"/>
    <n v="36.21"/>
  </r>
  <r>
    <x v="0"/>
    <x v="2"/>
    <x v="2"/>
    <x v="1"/>
    <s v="22"/>
    <s v="22199"/>
    <s v="Otros suministros."/>
    <n v="20500"/>
    <n v="-6000"/>
    <n v="14500"/>
    <n v="1355.08"/>
    <n v="1355.08"/>
    <n v="0"/>
    <n v="0"/>
  </r>
  <r>
    <x v="0"/>
    <x v="2"/>
    <x v="2"/>
    <x v="1"/>
    <s v="22"/>
    <s v="223"/>
    <s v="Transportes."/>
    <n v="64000"/>
    <n v="0"/>
    <n v="64000"/>
    <n v="65000"/>
    <n v="65000"/>
    <n v="12589.32"/>
    <n v="12589.32"/>
  </r>
  <r>
    <x v="0"/>
    <x v="2"/>
    <x v="2"/>
    <x v="1"/>
    <s v="22"/>
    <s v="224"/>
    <s v="Primas de seguros."/>
    <n v="46000"/>
    <n v="-19000"/>
    <n v="27000"/>
    <n v="26626.32"/>
    <n v="26626.32"/>
    <n v="26626.32"/>
    <n v="26626.32"/>
  </r>
  <r>
    <x v="0"/>
    <x v="2"/>
    <x v="2"/>
    <x v="1"/>
    <s v="22"/>
    <s v="22602"/>
    <s v="Publicidad y propaganda."/>
    <n v="8500"/>
    <n v="0"/>
    <n v="8500"/>
    <n v="3944.6"/>
    <n v="3944.6"/>
    <n v="1564.84"/>
    <n v="1564.84"/>
  </r>
  <r>
    <x v="0"/>
    <x v="2"/>
    <x v="2"/>
    <x v="1"/>
    <s v="22"/>
    <s v="22609"/>
    <s v="Actividades culturales y deportivas"/>
    <n v="0"/>
    <n v="0"/>
    <n v="0"/>
    <n v="544.79999999999995"/>
    <n v="544.79999999999995"/>
    <n v="544.79999999999995"/>
    <n v="544.79999999999995"/>
  </r>
  <r>
    <x v="0"/>
    <x v="2"/>
    <x v="2"/>
    <x v="1"/>
    <s v="22"/>
    <s v="22799"/>
    <s v="Otros trabajos realizados por otras empresas y profes."/>
    <n v="2001000"/>
    <n v="0"/>
    <n v="2001000"/>
    <n v="1888315.55"/>
    <n v="1888315.55"/>
    <n v="660415.97"/>
    <n v="660415.97"/>
  </r>
  <r>
    <x v="0"/>
    <x v="2"/>
    <x v="2"/>
    <x v="1"/>
    <s v="23"/>
    <s v="23020"/>
    <s v="Dietas del personal no directivo"/>
    <n v="3000"/>
    <n v="0"/>
    <n v="3000"/>
    <n v="1654"/>
    <n v="1654"/>
    <n v="1654"/>
    <n v="1654"/>
  </r>
  <r>
    <x v="0"/>
    <x v="2"/>
    <x v="2"/>
    <x v="1"/>
    <s v="23"/>
    <s v="23120"/>
    <s v="Locomoción del personal no directivo."/>
    <n v="2000"/>
    <n v="0"/>
    <n v="2000"/>
    <n v="0"/>
    <n v="0"/>
    <n v="0"/>
    <n v="0"/>
  </r>
  <r>
    <x v="0"/>
    <x v="2"/>
    <x v="2"/>
    <x v="3"/>
    <s v="48"/>
    <s v="48902"/>
    <s v="Subvenciones según normativa"/>
    <n v="22000"/>
    <n v="0"/>
    <n v="22000"/>
    <n v="40600"/>
    <n v="40600"/>
    <n v="6850"/>
    <n v="6850"/>
  </r>
  <r>
    <x v="0"/>
    <x v="2"/>
    <x v="2"/>
    <x v="3"/>
    <s v="48"/>
    <s v="48903"/>
    <s v="Subvenciones a la práctica deportiva escolar"/>
    <n v="293000"/>
    <n v="25000"/>
    <n v="318000"/>
    <n v="239434.4"/>
    <n v="239434.4"/>
    <n v="175584.4"/>
    <n v="175584.4"/>
  </r>
  <r>
    <x v="0"/>
    <x v="3"/>
    <x v="3"/>
    <x v="0"/>
    <s v="12"/>
    <s v="12001"/>
    <s v="Sueldos del Grupo A2."/>
    <n v="14200"/>
    <n v="0"/>
    <n v="14200"/>
    <n v="14429.14"/>
    <n v="14429.14"/>
    <n v="7207.51"/>
    <n v="7207.51"/>
  </r>
  <r>
    <x v="0"/>
    <x v="3"/>
    <x v="3"/>
    <x v="0"/>
    <s v="12"/>
    <s v="12003"/>
    <s v="Sueldos del Grupo C1."/>
    <n v="11000"/>
    <n v="0"/>
    <n v="11000"/>
    <n v="11051.24"/>
    <n v="11051.24"/>
    <n v="5520.2"/>
    <n v="5520.2"/>
  </r>
  <r>
    <x v="0"/>
    <x v="3"/>
    <x v="3"/>
    <x v="0"/>
    <s v="12"/>
    <s v="12004"/>
    <s v="Sueldos del Grupo C2."/>
    <n v="18600"/>
    <n v="0"/>
    <n v="18600"/>
    <n v="9367.2199999999993"/>
    <n v="9367.2199999999993"/>
    <n v="4679"/>
    <n v="4679"/>
  </r>
  <r>
    <x v="0"/>
    <x v="3"/>
    <x v="3"/>
    <x v="0"/>
    <s v="12"/>
    <s v="12006"/>
    <s v="Trienios."/>
    <n v="15700"/>
    <n v="0"/>
    <n v="15700"/>
    <n v="15223.12"/>
    <n v="15223.12"/>
    <n v="7603.95"/>
    <n v="7603.95"/>
  </r>
  <r>
    <x v="0"/>
    <x v="3"/>
    <x v="3"/>
    <x v="0"/>
    <s v="12"/>
    <s v="12100"/>
    <s v="Complemento de destino."/>
    <n v="25400"/>
    <n v="0"/>
    <n v="25400"/>
    <n v="20780.34"/>
    <n v="20780.34"/>
    <n v="11786.48"/>
    <n v="11786.48"/>
  </r>
  <r>
    <x v="0"/>
    <x v="3"/>
    <x v="3"/>
    <x v="0"/>
    <s v="12"/>
    <s v="12101"/>
    <s v="Complemento específico."/>
    <n v="62350"/>
    <n v="0"/>
    <n v="62350"/>
    <n v="50785.279999999999"/>
    <n v="50785.279999999999"/>
    <n v="28495.759999999998"/>
    <n v="28495.759999999998"/>
  </r>
  <r>
    <x v="0"/>
    <x v="3"/>
    <x v="3"/>
    <x v="0"/>
    <s v="12"/>
    <s v="12103"/>
    <s v="Otros complementos."/>
    <n v="10000"/>
    <n v="0"/>
    <n v="10000"/>
    <n v="9511.7800000000007"/>
    <n v="9511.7800000000007"/>
    <n v="4751.54"/>
    <n v="4751.54"/>
  </r>
  <r>
    <x v="0"/>
    <x v="3"/>
    <x v="3"/>
    <x v="0"/>
    <s v="13"/>
    <s v="13000"/>
    <s v="Retribuciones básicas."/>
    <n v="653000"/>
    <n v="0"/>
    <n v="653000"/>
    <n v="586832.57999999996"/>
    <n v="586832.57999999996"/>
    <n v="261861.28"/>
    <n v="261861.28"/>
  </r>
  <r>
    <x v="0"/>
    <x v="3"/>
    <x v="3"/>
    <x v="0"/>
    <s v="13"/>
    <s v="13001"/>
    <s v="Horas extraordinarias"/>
    <n v="2500"/>
    <n v="0"/>
    <n v="2500"/>
    <n v="3500"/>
    <n v="3500"/>
    <n v="309.24"/>
    <n v="309.24"/>
  </r>
  <r>
    <x v="0"/>
    <x v="3"/>
    <x v="3"/>
    <x v="0"/>
    <s v="13"/>
    <s v="13002"/>
    <s v="Otras remuneraciones."/>
    <n v="631600"/>
    <n v="0"/>
    <n v="631600"/>
    <n v="543777.72"/>
    <n v="543777.72"/>
    <n v="310049.78999999998"/>
    <n v="310049.78999999998"/>
  </r>
  <r>
    <x v="0"/>
    <x v="3"/>
    <x v="3"/>
    <x v="0"/>
    <s v="13"/>
    <s v="131"/>
    <s v="Laboral temporal."/>
    <n v="104000"/>
    <n v="0"/>
    <n v="104000"/>
    <n v="21577.200000000001"/>
    <n v="21577.200000000001"/>
    <n v="10778.04"/>
    <n v="10778.04"/>
  </r>
  <r>
    <x v="0"/>
    <x v="3"/>
    <x v="3"/>
    <x v="0"/>
    <s v="15"/>
    <s v="150"/>
    <s v="Productividad."/>
    <n v="9600"/>
    <n v="0"/>
    <n v="9600"/>
    <n v="7953.75"/>
    <n v="7953.75"/>
    <n v="7953.75"/>
    <n v="7953.75"/>
  </r>
  <r>
    <x v="0"/>
    <x v="3"/>
    <x v="3"/>
    <x v="0"/>
    <s v="15"/>
    <s v="151"/>
    <s v="Gratificaciones."/>
    <n v="0"/>
    <n v="0"/>
    <n v="0"/>
    <n v="0"/>
    <n v="0"/>
    <n v="0"/>
    <n v="0"/>
  </r>
  <r>
    <x v="0"/>
    <x v="3"/>
    <x v="3"/>
    <x v="1"/>
    <s v="20"/>
    <s v="203"/>
    <s v="Arrendamientos de maquinaria, instalaciones y utillaje."/>
    <n v="4400"/>
    <n v="0"/>
    <n v="4400"/>
    <n v="2940.3"/>
    <n v="2940.3"/>
    <n v="2940.3"/>
    <n v="2940.3"/>
  </r>
  <r>
    <x v="0"/>
    <x v="3"/>
    <x v="3"/>
    <x v="1"/>
    <s v="21"/>
    <s v="213"/>
    <s v="Reparación de maquinaria, instalaciones técnicas y utillaje."/>
    <n v="8000"/>
    <n v="0"/>
    <n v="8000"/>
    <n v="2563.02"/>
    <n v="2563.02"/>
    <n v="2558.1"/>
    <n v="2558.1"/>
  </r>
  <r>
    <x v="0"/>
    <x v="3"/>
    <x v="3"/>
    <x v="1"/>
    <s v="22"/>
    <s v="22104"/>
    <s v="Vestuario."/>
    <n v="9000"/>
    <n v="0"/>
    <n v="9000"/>
    <n v="9229.09"/>
    <n v="9229.09"/>
    <n v="7479.7"/>
    <n v="7479.7"/>
  </r>
  <r>
    <x v="0"/>
    <x v="3"/>
    <x v="3"/>
    <x v="1"/>
    <s v="22"/>
    <s v="22106"/>
    <s v="Productos farmacéuticos y material sanitario."/>
    <n v="3900"/>
    <n v="0"/>
    <n v="3900"/>
    <n v="1796.33"/>
    <n v="1796.33"/>
    <n v="646.79999999999995"/>
    <n v="646.79999999999995"/>
  </r>
  <r>
    <x v="0"/>
    <x v="3"/>
    <x v="3"/>
    <x v="1"/>
    <s v="22"/>
    <s v="22199"/>
    <s v="Otros suministros."/>
    <n v="20500"/>
    <n v="0"/>
    <n v="20500"/>
    <n v="683.51"/>
    <n v="683.51"/>
    <n v="681.75"/>
    <n v="681.75"/>
  </r>
  <r>
    <x v="0"/>
    <x v="3"/>
    <x v="3"/>
    <x v="1"/>
    <s v="22"/>
    <s v="22200"/>
    <s v="Servicios de Telecomunicaciones."/>
    <n v="20000"/>
    <n v="0"/>
    <n v="20000"/>
    <n v="24337.49"/>
    <n v="24337.49"/>
    <n v="6011.9"/>
    <n v="6011.9"/>
  </r>
  <r>
    <x v="0"/>
    <x v="3"/>
    <x v="3"/>
    <x v="1"/>
    <s v="22"/>
    <s v="22201"/>
    <s v="Postales."/>
    <n v="11500"/>
    <n v="0"/>
    <n v="11500"/>
    <n v="14456.56"/>
    <n v="14456.56"/>
    <n v="2065.38"/>
    <n v="2065.38"/>
  </r>
  <r>
    <x v="0"/>
    <x v="3"/>
    <x v="3"/>
    <x v="1"/>
    <s v="22"/>
    <s v="223"/>
    <s v="Transportes."/>
    <n v="7000"/>
    <n v="0"/>
    <n v="7000"/>
    <n v="0"/>
    <n v="0"/>
    <n v="0"/>
    <n v="0"/>
  </r>
  <r>
    <x v="0"/>
    <x v="3"/>
    <x v="3"/>
    <x v="1"/>
    <s v="22"/>
    <s v="22609"/>
    <s v="Actividades culturales y deportivas"/>
    <n v="0"/>
    <n v="0"/>
    <n v="0"/>
    <n v="0"/>
    <n v="0"/>
    <n v="0"/>
    <n v="0"/>
  </r>
  <r>
    <x v="0"/>
    <x v="3"/>
    <x v="3"/>
    <x v="1"/>
    <s v="22"/>
    <s v="22700"/>
    <s v="Limpieza y aseo."/>
    <n v="424300"/>
    <n v="0"/>
    <n v="424300"/>
    <n v="400664.16"/>
    <n v="400664.16"/>
    <n v="148833.59"/>
    <n v="148833.59"/>
  </r>
  <r>
    <x v="0"/>
    <x v="3"/>
    <x v="3"/>
    <x v="1"/>
    <s v="22"/>
    <s v="22701"/>
    <s v="Seguridad."/>
    <n v="1817500"/>
    <n v="0"/>
    <n v="1817500"/>
    <n v="1706304.19"/>
    <n v="1706304.19"/>
    <n v="507931.14"/>
    <n v="507931.14"/>
  </r>
  <r>
    <x v="0"/>
    <x v="3"/>
    <x v="3"/>
    <x v="1"/>
    <s v="22"/>
    <s v="22799"/>
    <s v="Otros trabajos realizados por otras empresas y profes."/>
    <n v="725000"/>
    <n v="0"/>
    <n v="725000"/>
    <n v="863664.79"/>
    <n v="863664.79"/>
    <n v="193515.61"/>
    <n v="193515.61"/>
  </r>
  <r>
    <x v="0"/>
    <x v="3"/>
    <x v="3"/>
    <x v="3"/>
    <s v="48"/>
    <s v="48902"/>
    <s v="Subvenciones según normativa"/>
    <n v="26000"/>
    <n v="0"/>
    <n v="26000"/>
    <n v="9250"/>
    <n v="9250"/>
    <n v="3250"/>
    <n v="3250"/>
  </r>
  <r>
    <x v="0"/>
    <x v="4"/>
    <x v="4"/>
    <x v="0"/>
    <s v="12"/>
    <s v="12001"/>
    <s v="Sueldos del Grupo A2."/>
    <n v="28700"/>
    <n v="0"/>
    <n v="28700"/>
    <n v="28858.28"/>
    <n v="28858.28"/>
    <n v="9566.44"/>
    <n v="9566.44"/>
  </r>
  <r>
    <x v="0"/>
    <x v="4"/>
    <x v="4"/>
    <x v="0"/>
    <s v="12"/>
    <s v="12003"/>
    <s v="Sueldos del Grupo C1."/>
    <n v="11000"/>
    <n v="0"/>
    <n v="11000"/>
    <n v="11051.24"/>
    <n v="11051.24"/>
    <n v="1495.57"/>
    <n v="1495.57"/>
  </r>
  <r>
    <x v="0"/>
    <x v="4"/>
    <x v="4"/>
    <x v="0"/>
    <s v="12"/>
    <s v="12006"/>
    <s v="Trienios."/>
    <n v="9900"/>
    <n v="0"/>
    <n v="9900"/>
    <n v="9805.16"/>
    <n v="9805.16"/>
    <n v="2770.06"/>
    <n v="2770.06"/>
  </r>
  <r>
    <x v="0"/>
    <x v="4"/>
    <x v="4"/>
    <x v="0"/>
    <s v="12"/>
    <s v="12100"/>
    <s v="Complemento de destino."/>
    <n v="21800"/>
    <n v="0"/>
    <n v="21800"/>
    <n v="21744.52"/>
    <n v="21744.52"/>
    <n v="7910.85"/>
    <n v="7910.85"/>
  </r>
  <r>
    <x v="0"/>
    <x v="4"/>
    <x v="4"/>
    <x v="0"/>
    <s v="12"/>
    <s v="12101"/>
    <s v="Complemento específico."/>
    <n v="54300"/>
    <n v="0"/>
    <n v="54300"/>
    <n v="54423.74"/>
    <n v="54423.74"/>
    <n v="40029.97"/>
    <n v="40029.97"/>
  </r>
  <r>
    <x v="0"/>
    <x v="4"/>
    <x v="4"/>
    <x v="0"/>
    <s v="12"/>
    <s v="12103"/>
    <s v="Otros complementos."/>
    <n v="4300"/>
    <n v="0"/>
    <n v="4300"/>
    <n v="4371.24"/>
    <n v="4371.24"/>
    <n v="1292.49"/>
    <n v="1292.49"/>
  </r>
  <r>
    <x v="0"/>
    <x v="4"/>
    <x v="4"/>
    <x v="0"/>
    <s v="13"/>
    <s v="13000"/>
    <s v="Retribuciones básicas."/>
    <n v="199600"/>
    <n v="0"/>
    <n v="199600"/>
    <n v="145472.19"/>
    <n v="145472.19"/>
    <n v="74074.48"/>
    <n v="74074.48"/>
  </r>
  <r>
    <x v="0"/>
    <x v="4"/>
    <x v="4"/>
    <x v="0"/>
    <s v="13"/>
    <s v="13001"/>
    <s v="Horas extraordinarias"/>
    <n v="500"/>
    <n v="0"/>
    <n v="500"/>
    <n v="1000"/>
    <n v="1000"/>
    <n v="0"/>
    <n v="0"/>
  </r>
  <r>
    <x v="0"/>
    <x v="4"/>
    <x v="4"/>
    <x v="0"/>
    <s v="13"/>
    <s v="13002"/>
    <s v="Otras remuneraciones."/>
    <n v="210000"/>
    <n v="0"/>
    <n v="210000"/>
    <n v="148898.42000000001"/>
    <n v="148898.42000000001"/>
    <n v="78215.63"/>
    <n v="78215.63"/>
  </r>
  <r>
    <x v="0"/>
    <x v="4"/>
    <x v="4"/>
    <x v="0"/>
    <s v="15"/>
    <s v="150"/>
    <s v="Productividad."/>
    <n v="3200"/>
    <n v="0"/>
    <n v="3200"/>
    <n v="2410.3200000000002"/>
    <n v="2410.3200000000002"/>
    <n v="2260.3200000000002"/>
    <n v="2260.3200000000002"/>
  </r>
  <r>
    <x v="0"/>
    <x v="4"/>
    <x v="4"/>
    <x v="0"/>
    <s v="15"/>
    <s v="151"/>
    <s v="Gratificaciones."/>
    <n v="0"/>
    <n v="0"/>
    <n v="0"/>
    <n v="0"/>
    <n v="0"/>
    <n v="0"/>
    <n v="0"/>
  </r>
  <r>
    <x v="0"/>
    <x v="4"/>
    <x v="4"/>
    <x v="1"/>
    <s v="20"/>
    <s v="203"/>
    <s v="Arrendamientos de maquinaria, instalaciones y utillaje."/>
    <n v="24000"/>
    <n v="0"/>
    <n v="24000"/>
    <n v="25015.279999999999"/>
    <n v="25015.279999999999"/>
    <n v="10821.25"/>
    <n v="10821.25"/>
  </r>
  <r>
    <x v="0"/>
    <x v="4"/>
    <x v="4"/>
    <x v="1"/>
    <s v="20"/>
    <s v="208"/>
    <s v="Arrendamientos de otro inmovilizado material."/>
    <n v="7100"/>
    <n v="0"/>
    <n v="7100"/>
    <n v="0"/>
    <n v="0"/>
    <n v="0"/>
    <n v="0"/>
  </r>
  <r>
    <x v="0"/>
    <x v="4"/>
    <x v="4"/>
    <x v="1"/>
    <s v="21"/>
    <s v="212"/>
    <s v="Reparación de edificios y otras construcciones."/>
    <n v="419100"/>
    <n v="0"/>
    <n v="419100"/>
    <n v="475677.16"/>
    <n v="475677.16"/>
    <n v="161037"/>
    <n v="161037"/>
  </r>
  <r>
    <x v="0"/>
    <x v="4"/>
    <x v="4"/>
    <x v="1"/>
    <s v="21"/>
    <s v="213"/>
    <s v="Reparación de maquinaria, instalaciones técnicas y utillaje."/>
    <n v="69000"/>
    <n v="0"/>
    <n v="69000"/>
    <n v="19847.2"/>
    <n v="19847.2"/>
    <n v="9209"/>
    <n v="9209"/>
  </r>
  <r>
    <x v="0"/>
    <x v="4"/>
    <x v="4"/>
    <x v="1"/>
    <s v="21"/>
    <s v="214"/>
    <s v="Reparación de elementos de transporte."/>
    <n v="4500"/>
    <n v="0"/>
    <n v="4500"/>
    <n v="2491.34"/>
    <n v="2491.34"/>
    <n v="2474.04"/>
    <n v="2474.04"/>
  </r>
  <r>
    <x v="0"/>
    <x v="4"/>
    <x v="4"/>
    <x v="1"/>
    <s v="22"/>
    <s v="22100"/>
    <s v="Energía eléctrica."/>
    <n v="635000"/>
    <n v="0"/>
    <n v="635000"/>
    <n v="605000"/>
    <n v="605000"/>
    <n v="176080.69"/>
    <n v="176080.69"/>
  </r>
  <r>
    <x v="0"/>
    <x v="4"/>
    <x v="4"/>
    <x v="1"/>
    <s v="22"/>
    <s v="22101"/>
    <s v="Agua."/>
    <n v="36200"/>
    <n v="0"/>
    <n v="36200"/>
    <n v="0"/>
    <n v="0"/>
    <n v="0"/>
    <n v="0"/>
  </r>
  <r>
    <x v="0"/>
    <x v="4"/>
    <x v="4"/>
    <x v="1"/>
    <s v="22"/>
    <s v="22102"/>
    <s v="Gas."/>
    <n v="725000"/>
    <n v="0"/>
    <n v="725000"/>
    <n v="560000"/>
    <n v="560000"/>
    <n v="482503.27"/>
    <n v="482503.27"/>
  </r>
  <r>
    <x v="0"/>
    <x v="4"/>
    <x v="4"/>
    <x v="1"/>
    <s v="22"/>
    <s v="22103"/>
    <s v="Combustibles y carburantes."/>
    <n v="32300"/>
    <n v="0"/>
    <n v="32300"/>
    <n v="52158"/>
    <n v="52158"/>
    <n v="14831.92"/>
    <n v="14831.92"/>
  </r>
  <r>
    <x v="0"/>
    <x v="4"/>
    <x v="4"/>
    <x v="1"/>
    <s v="22"/>
    <s v="22110"/>
    <s v="Productos de limpieza y aseo."/>
    <n v="44000"/>
    <n v="0"/>
    <n v="44000"/>
    <n v="39016.06"/>
    <n v="39016.06"/>
    <n v="14745.17"/>
    <n v="14745.17"/>
  </r>
  <r>
    <x v="0"/>
    <x v="4"/>
    <x v="4"/>
    <x v="1"/>
    <s v="22"/>
    <s v="22199"/>
    <s v="Otros suministros."/>
    <n v="154500"/>
    <n v="0"/>
    <n v="154500"/>
    <n v="225931.37"/>
    <n v="167438.29"/>
    <n v="89480.51"/>
    <n v="89480.51"/>
  </r>
  <r>
    <x v="0"/>
    <x v="4"/>
    <x v="4"/>
    <x v="1"/>
    <s v="22"/>
    <s v="223"/>
    <s v="Transportes."/>
    <n v="6500"/>
    <n v="0"/>
    <n v="6500"/>
    <n v="4477"/>
    <n v="4477"/>
    <n v="0"/>
    <n v="0"/>
  </r>
  <r>
    <x v="0"/>
    <x v="4"/>
    <x v="4"/>
    <x v="1"/>
    <s v="22"/>
    <s v="22706"/>
    <s v="Estudios y trabajos técnicos."/>
    <n v="12000"/>
    <n v="0"/>
    <n v="12000"/>
    <n v="11761.2"/>
    <n v="11761.2"/>
    <n v="0"/>
    <n v="0"/>
  </r>
  <r>
    <x v="0"/>
    <x v="4"/>
    <x v="4"/>
    <x v="1"/>
    <s v="22"/>
    <s v="22799"/>
    <s v="Otros trabajos realizados por otras empresas y profes."/>
    <n v="34600"/>
    <n v="0"/>
    <n v="34600"/>
    <n v="30974.89"/>
    <n v="30974.89"/>
    <n v="14642.77"/>
    <n v="14642.77"/>
  </r>
  <r>
    <x v="0"/>
    <x v="4"/>
    <x v="4"/>
    <x v="5"/>
    <s v="60"/>
    <s v="609"/>
    <s v="Otras invers nuevas en infraest y bienes dest al uso gral"/>
    <n v="0"/>
    <n v="108117.91"/>
    <n v="108117.91"/>
    <n v="108117.91"/>
    <n v="108117.91"/>
    <n v="97832.01"/>
    <n v="97832.01"/>
  </r>
  <r>
    <x v="0"/>
    <x v="4"/>
    <x v="4"/>
    <x v="5"/>
    <s v="62"/>
    <s v="622"/>
    <s v="Edificios y otras construcciones."/>
    <n v="123000"/>
    <n v="461218.61"/>
    <n v="584218.61"/>
    <n v="461218.61"/>
    <n v="461218.61"/>
    <n v="108221.67"/>
    <n v="108221.67"/>
  </r>
  <r>
    <x v="0"/>
    <x v="4"/>
    <x v="4"/>
    <x v="5"/>
    <s v="62"/>
    <s v="623"/>
    <s v="Maquinaria, instalaciones técnicas y utillaje."/>
    <n v="830000"/>
    <n v="14943.5"/>
    <n v="844943.5"/>
    <n v="790788.21"/>
    <n v="790788.21"/>
    <n v="43237.48"/>
    <n v="43237.48"/>
  </r>
  <r>
    <x v="0"/>
    <x v="4"/>
    <x v="4"/>
    <x v="5"/>
    <s v="62"/>
    <s v="625"/>
    <s v="Mobiliario."/>
    <n v="0"/>
    <n v="0"/>
    <n v="0"/>
    <n v="0"/>
    <n v="0"/>
    <n v="0"/>
    <n v="0"/>
  </r>
  <r>
    <x v="0"/>
    <x v="4"/>
    <x v="4"/>
    <x v="5"/>
    <s v="62"/>
    <s v="626"/>
    <s v="Equipos para procesos de información."/>
    <n v="0"/>
    <n v="0"/>
    <n v="0"/>
    <n v="1557.27"/>
    <n v="1557.27"/>
    <n v="1557.27"/>
    <n v="1557.27"/>
  </r>
  <r>
    <x v="0"/>
    <x v="4"/>
    <x v="4"/>
    <x v="5"/>
    <s v="63"/>
    <s v="631"/>
    <s v="Terrenos y bienes naturales."/>
    <n v="0"/>
    <n v="0"/>
    <n v="0"/>
    <n v="36793.410000000003"/>
    <n v="36793.410000000003"/>
    <n v="0"/>
    <n v="0"/>
  </r>
  <r>
    <x v="0"/>
    <x v="4"/>
    <x v="4"/>
    <x v="5"/>
    <s v="63"/>
    <s v="632"/>
    <s v="Edificios y otras construcciones."/>
    <n v="1055000"/>
    <n v="893067.16"/>
    <n v="1948067.16"/>
    <n v="1819496.29"/>
    <n v="1414496.29"/>
    <n v="21796.79"/>
    <n v="21796.79"/>
  </r>
  <r>
    <x v="0"/>
    <x v="4"/>
    <x v="4"/>
    <x v="5"/>
    <s v="63"/>
    <s v="633"/>
    <s v="Maquinaria, instalaciones técnicas y utillaje."/>
    <n v="150000"/>
    <n v="0"/>
    <n v="150000"/>
    <n v="41898.639999999999"/>
    <n v="41898.639999999999"/>
    <n v="23164.22"/>
    <n v="23164.22"/>
  </r>
  <r>
    <x v="0"/>
    <x v="4"/>
    <x v="4"/>
    <x v="5"/>
    <s v="63"/>
    <s v="636"/>
    <s v="Equipos para procesos de información."/>
    <n v="0"/>
    <n v="0"/>
    <n v="0"/>
    <n v="4069.82"/>
    <n v="4069.82"/>
    <n v="947.58"/>
    <n v="947.58"/>
  </r>
  <r>
    <x v="0"/>
    <x v="4"/>
    <x v="4"/>
    <x v="5"/>
    <s v="64"/>
    <s v="641"/>
    <s v="Gastos en aplicaciones informáticas."/>
    <n v="0"/>
    <n v="0"/>
    <n v="0"/>
    <n v="0"/>
    <n v="0"/>
    <n v="0"/>
    <n v="0"/>
  </r>
  <r>
    <x v="0"/>
    <x v="4"/>
    <x v="4"/>
    <x v="6"/>
    <s v="78"/>
    <s v="781"/>
    <s v="Transferencias  familias e instituciones sin fines de lucro."/>
    <n v="26000"/>
    <n v="0"/>
    <n v="26000"/>
    <n v="26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3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8">
        <item x="0"/>
        <item x="1"/>
        <item x="3"/>
        <item x="5"/>
        <item x="6"/>
        <item x="4"/>
        <item x="2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0">
    <i>
      <x/>
      <x/>
      <x/>
      <x/>
    </i>
    <i r="3">
      <x v="1"/>
    </i>
    <i r="3">
      <x v="2"/>
    </i>
    <i r="3">
      <x v="5"/>
    </i>
    <i r="3">
      <x v="6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="142" zoomScaleNormal="100" zoomScalePageLayoutView="142" workbookViewId="0">
      <selection sqref="A1:L1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1.28515625" style="1" customWidth="1"/>
    <col min="6" max="6" width="10.28515625" style="1" customWidth="1"/>
    <col min="7" max="8" width="11.28515625" style="1" customWidth="1"/>
    <col min="9" max="9" width="11.85546875" style="1" customWidth="1"/>
    <col min="10" max="11" width="10.28515625" style="1" customWidth="1"/>
    <col min="12" max="12" width="7.7109375" style="1" customWidth="1"/>
    <col min="13" max="16384" width="11.42578125" style="1"/>
  </cols>
  <sheetData>
    <row r="1" spans="1:12" s="11" customFormat="1" ht="29.45" customHeight="1" x14ac:dyDescent="0.3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>
        <v>3</v>
      </c>
      <c r="B4" s="17">
        <v>3401</v>
      </c>
      <c r="C4" s="17" t="s">
        <v>29</v>
      </c>
      <c r="D4" s="17" t="s">
        <v>12</v>
      </c>
      <c r="E4" s="19">
        <v>1742250</v>
      </c>
      <c r="F4" s="19">
        <v>0</v>
      </c>
      <c r="G4" s="19">
        <v>1742250</v>
      </c>
      <c r="H4" s="19">
        <v>847370.9800000001</v>
      </c>
      <c r="I4" s="19">
        <v>847370.9800000001</v>
      </c>
      <c r="J4" s="19">
        <v>649436.11999999988</v>
      </c>
      <c r="K4" s="19">
        <v>649436.11999999988</v>
      </c>
      <c r="L4" s="20">
        <v>0.3727571358875017</v>
      </c>
    </row>
    <row r="5" spans="1:12" x14ac:dyDescent="0.2">
      <c r="A5" s="17"/>
      <c r="B5" s="17"/>
      <c r="C5" s="17"/>
      <c r="D5" s="17" t="s">
        <v>21</v>
      </c>
      <c r="E5" s="19">
        <v>284900</v>
      </c>
      <c r="F5" s="19">
        <v>15478.21</v>
      </c>
      <c r="G5" s="19">
        <v>300378.20999999996</v>
      </c>
      <c r="H5" s="19">
        <v>257127.49999999997</v>
      </c>
      <c r="I5" s="19">
        <v>257127.49999999997</v>
      </c>
      <c r="J5" s="19">
        <v>133961.06</v>
      </c>
      <c r="K5" s="19">
        <v>133961.06</v>
      </c>
      <c r="L5" s="20">
        <v>0.44597462645509478</v>
      </c>
    </row>
    <row r="6" spans="1:12" x14ac:dyDescent="0.2">
      <c r="A6" s="17"/>
      <c r="B6" s="17"/>
      <c r="C6" s="17"/>
      <c r="D6" s="17" t="s">
        <v>22</v>
      </c>
      <c r="E6" s="19">
        <v>8500</v>
      </c>
      <c r="F6" s="19">
        <v>0</v>
      </c>
      <c r="G6" s="19">
        <v>8500</v>
      </c>
      <c r="H6" s="19">
        <v>2300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22650</v>
      </c>
      <c r="F7" s="19">
        <v>0</v>
      </c>
      <c r="G7" s="19">
        <v>22650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/>
      <c r="D8" s="17" t="s">
        <v>47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20">
        <v>0</v>
      </c>
    </row>
    <row r="9" spans="1:12" x14ac:dyDescent="0.2">
      <c r="A9" s="17"/>
      <c r="B9" s="17"/>
      <c r="C9" s="17" t="s">
        <v>35</v>
      </c>
      <c r="D9" s="17"/>
      <c r="E9" s="19">
        <v>2058300</v>
      </c>
      <c r="F9" s="19">
        <v>15478.21</v>
      </c>
      <c r="G9" s="19">
        <v>2073778.21</v>
      </c>
      <c r="H9" s="19">
        <v>1106798.48</v>
      </c>
      <c r="I9" s="19">
        <v>1104498.48</v>
      </c>
      <c r="J9" s="19">
        <v>783397.17999999993</v>
      </c>
      <c r="K9" s="19">
        <v>783397.17999999993</v>
      </c>
      <c r="L9" s="20">
        <v>0.37776324209713807</v>
      </c>
    </row>
    <row r="10" spans="1:12" x14ac:dyDescent="0.2">
      <c r="A10" s="17"/>
      <c r="B10" s="17" t="s">
        <v>36</v>
      </c>
      <c r="C10" s="17"/>
      <c r="D10" s="17"/>
      <c r="E10" s="19">
        <v>2058300</v>
      </c>
      <c r="F10" s="19">
        <v>15478.21</v>
      </c>
      <c r="G10" s="19">
        <v>2073778.21</v>
      </c>
      <c r="H10" s="19">
        <v>1106798.48</v>
      </c>
      <c r="I10" s="19">
        <v>1104498.48</v>
      </c>
      <c r="J10" s="19">
        <v>783397.17999999993</v>
      </c>
      <c r="K10" s="19">
        <v>783397.17999999993</v>
      </c>
      <c r="L10" s="20">
        <v>0.37776324209713807</v>
      </c>
    </row>
    <row r="11" spans="1:12" x14ac:dyDescent="0.2">
      <c r="A11" s="17"/>
      <c r="B11" s="17">
        <v>3412</v>
      </c>
      <c r="C11" s="17" t="s">
        <v>30</v>
      </c>
      <c r="D11" s="17" t="s">
        <v>12</v>
      </c>
      <c r="E11" s="19">
        <v>292500</v>
      </c>
      <c r="F11" s="19">
        <v>0</v>
      </c>
      <c r="G11" s="19">
        <v>292500</v>
      </c>
      <c r="H11" s="19">
        <v>206955.71999999997</v>
      </c>
      <c r="I11" s="19">
        <v>206955.71999999997</v>
      </c>
      <c r="J11" s="19">
        <v>108545.35999999999</v>
      </c>
      <c r="K11" s="19">
        <v>108545.35999999999</v>
      </c>
      <c r="L11" s="20">
        <v>0.37109524786324782</v>
      </c>
    </row>
    <row r="12" spans="1:12" x14ac:dyDescent="0.2">
      <c r="A12" s="17"/>
      <c r="B12" s="17"/>
      <c r="C12" s="17"/>
      <c r="D12" s="17" t="s">
        <v>21</v>
      </c>
      <c r="E12" s="19">
        <v>50800</v>
      </c>
      <c r="F12" s="19">
        <v>0</v>
      </c>
      <c r="G12" s="19">
        <v>50800</v>
      </c>
      <c r="H12" s="19">
        <v>43925.22</v>
      </c>
      <c r="I12" s="19">
        <v>43925.22</v>
      </c>
      <c r="J12" s="19">
        <v>15338.1</v>
      </c>
      <c r="K12" s="19">
        <v>15338.1</v>
      </c>
      <c r="L12" s="20">
        <v>0.30193110236220472</v>
      </c>
    </row>
    <row r="13" spans="1:12" x14ac:dyDescent="0.2">
      <c r="A13" s="17"/>
      <c r="B13" s="17"/>
      <c r="C13" s="17"/>
      <c r="D13" s="17" t="s">
        <v>22</v>
      </c>
      <c r="E13" s="19">
        <v>545000</v>
      </c>
      <c r="F13" s="19">
        <v>0</v>
      </c>
      <c r="G13" s="19">
        <v>545000</v>
      </c>
      <c r="H13" s="19">
        <v>545000</v>
      </c>
      <c r="I13" s="19">
        <v>418250</v>
      </c>
      <c r="J13" s="19">
        <v>85325</v>
      </c>
      <c r="K13" s="19">
        <v>56250</v>
      </c>
      <c r="L13" s="20">
        <v>0.15655963302752293</v>
      </c>
    </row>
    <row r="14" spans="1:12" x14ac:dyDescent="0.2">
      <c r="A14" s="17"/>
      <c r="B14" s="17"/>
      <c r="C14" s="17" t="s">
        <v>37</v>
      </c>
      <c r="D14" s="17"/>
      <c r="E14" s="19">
        <v>888300</v>
      </c>
      <c r="F14" s="19">
        <v>0</v>
      </c>
      <c r="G14" s="19">
        <v>888300</v>
      </c>
      <c r="H14" s="19">
        <v>795880.94</v>
      </c>
      <c r="I14" s="19">
        <v>669130.93999999994</v>
      </c>
      <c r="J14" s="19">
        <v>209208.46</v>
      </c>
      <c r="K14" s="19">
        <v>180133.46</v>
      </c>
      <c r="L14" s="20">
        <v>0.23551554654958909</v>
      </c>
    </row>
    <row r="15" spans="1:12" x14ac:dyDescent="0.2">
      <c r="A15" s="17"/>
      <c r="B15" s="17" t="s">
        <v>38</v>
      </c>
      <c r="C15" s="17"/>
      <c r="D15" s="17"/>
      <c r="E15" s="19">
        <v>888300</v>
      </c>
      <c r="F15" s="19">
        <v>0</v>
      </c>
      <c r="G15" s="19">
        <v>888300</v>
      </c>
      <c r="H15" s="19">
        <v>795880.94</v>
      </c>
      <c r="I15" s="19">
        <v>669130.93999999994</v>
      </c>
      <c r="J15" s="19">
        <v>209208.46</v>
      </c>
      <c r="K15" s="19">
        <v>180133.46</v>
      </c>
      <c r="L15" s="20">
        <v>0.23551554654958909</v>
      </c>
    </row>
    <row r="16" spans="1:12" x14ac:dyDescent="0.2">
      <c r="A16" s="17"/>
      <c r="B16" s="17">
        <v>3413</v>
      </c>
      <c r="C16" s="17" t="s">
        <v>31</v>
      </c>
      <c r="D16" s="17" t="s">
        <v>12</v>
      </c>
      <c r="E16" s="19">
        <v>1056050</v>
      </c>
      <c r="F16" s="19">
        <v>0</v>
      </c>
      <c r="G16" s="19">
        <v>1056050</v>
      </c>
      <c r="H16" s="19">
        <v>820333.77</v>
      </c>
      <c r="I16" s="19">
        <v>820333.77</v>
      </c>
      <c r="J16" s="19">
        <v>469572.99</v>
      </c>
      <c r="K16" s="19">
        <v>469572.99</v>
      </c>
      <c r="L16" s="20">
        <v>0.44465033852563796</v>
      </c>
    </row>
    <row r="17" spans="1:12" x14ac:dyDescent="0.2">
      <c r="A17" s="17"/>
      <c r="B17" s="17"/>
      <c r="C17" s="17"/>
      <c r="D17" s="17" t="s">
        <v>21</v>
      </c>
      <c r="E17" s="19">
        <v>2152500</v>
      </c>
      <c r="F17" s="19">
        <v>-25000</v>
      </c>
      <c r="G17" s="19">
        <v>2127500</v>
      </c>
      <c r="H17" s="19">
        <v>1991340.6400000001</v>
      </c>
      <c r="I17" s="19">
        <v>1991340.6400000001</v>
      </c>
      <c r="J17" s="19">
        <v>707277.32</v>
      </c>
      <c r="K17" s="19">
        <v>707277.32</v>
      </c>
      <c r="L17" s="20">
        <v>0.33244527379553462</v>
      </c>
    </row>
    <row r="18" spans="1:12" x14ac:dyDescent="0.2">
      <c r="A18" s="17"/>
      <c r="B18" s="17"/>
      <c r="C18" s="17"/>
      <c r="D18" s="17" t="s">
        <v>22</v>
      </c>
      <c r="E18" s="19">
        <v>315000</v>
      </c>
      <c r="F18" s="19">
        <v>25000</v>
      </c>
      <c r="G18" s="19">
        <v>340000</v>
      </c>
      <c r="H18" s="19">
        <v>280034.40000000002</v>
      </c>
      <c r="I18" s="19">
        <v>280034.40000000002</v>
      </c>
      <c r="J18" s="19">
        <v>182434.4</v>
      </c>
      <c r="K18" s="19">
        <v>182434.4</v>
      </c>
      <c r="L18" s="20">
        <v>0.5365717647058823</v>
      </c>
    </row>
    <row r="19" spans="1:12" x14ac:dyDescent="0.2">
      <c r="A19" s="17"/>
      <c r="B19" s="17"/>
      <c r="C19" s="17" t="s">
        <v>39</v>
      </c>
      <c r="D19" s="17"/>
      <c r="E19" s="19">
        <v>3523550</v>
      </c>
      <c r="F19" s="19">
        <v>0</v>
      </c>
      <c r="G19" s="19">
        <v>3523550</v>
      </c>
      <c r="H19" s="19">
        <v>3091708.81</v>
      </c>
      <c r="I19" s="19">
        <v>3091708.81</v>
      </c>
      <c r="J19" s="19">
        <v>1359284.71</v>
      </c>
      <c r="K19" s="19">
        <v>1359284.71</v>
      </c>
      <c r="L19" s="20">
        <v>0.38577136978331511</v>
      </c>
    </row>
    <row r="20" spans="1:12" x14ac:dyDescent="0.2">
      <c r="A20" s="17"/>
      <c r="B20" s="17" t="s">
        <v>40</v>
      </c>
      <c r="C20" s="17"/>
      <c r="D20" s="17"/>
      <c r="E20" s="19">
        <v>3523550</v>
      </c>
      <c r="F20" s="19">
        <v>0</v>
      </c>
      <c r="G20" s="19">
        <v>3523550</v>
      </c>
      <c r="H20" s="19">
        <v>3091708.81</v>
      </c>
      <c r="I20" s="19">
        <v>3091708.81</v>
      </c>
      <c r="J20" s="19">
        <v>1359284.71</v>
      </c>
      <c r="K20" s="19">
        <v>1359284.71</v>
      </c>
      <c r="L20" s="20">
        <v>0.38577136978331511</v>
      </c>
    </row>
    <row r="21" spans="1:12" x14ac:dyDescent="0.2">
      <c r="A21" s="17"/>
      <c r="B21" s="17">
        <v>3421</v>
      </c>
      <c r="C21" s="17" t="s">
        <v>32</v>
      </c>
      <c r="D21" s="17" t="s">
        <v>12</v>
      </c>
      <c r="E21" s="19">
        <v>1557950</v>
      </c>
      <c r="F21" s="19">
        <v>0</v>
      </c>
      <c r="G21" s="19">
        <v>1557950</v>
      </c>
      <c r="H21" s="19">
        <v>1294789.3699999999</v>
      </c>
      <c r="I21" s="19">
        <v>1294789.3699999999</v>
      </c>
      <c r="J21" s="19">
        <v>660996.54</v>
      </c>
      <c r="K21" s="19">
        <v>660996.54</v>
      </c>
      <c r="L21" s="20">
        <v>0.42427326936037746</v>
      </c>
    </row>
    <row r="22" spans="1:12" x14ac:dyDescent="0.2">
      <c r="A22" s="17"/>
      <c r="B22" s="17"/>
      <c r="C22" s="17"/>
      <c r="D22" s="17" t="s">
        <v>21</v>
      </c>
      <c r="E22" s="19">
        <v>3051100</v>
      </c>
      <c r="F22" s="19">
        <v>0</v>
      </c>
      <c r="G22" s="19">
        <v>3051100</v>
      </c>
      <c r="H22" s="19">
        <v>3026639.44</v>
      </c>
      <c r="I22" s="19">
        <v>3026639.44</v>
      </c>
      <c r="J22" s="19">
        <v>872664.27</v>
      </c>
      <c r="K22" s="19">
        <v>872664.27</v>
      </c>
      <c r="L22" s="20">
        <v>0.28601627937465179</v>
      </c>
    </row>
    <row r="23" spans="1:12" x14ac:dyDescent="0.2">
      <c r="A23" s="17"/>
      <c r="B23" s="17"/>
      <c r="C23" s="17"/>
      <c r="D23" s="17" t="s">
        <v>22</v>
      </c>
      <c r="E23" s="19">
        <v>26000</v>
      </c>
      <c r="F23" s="19">
        <v>0</v>
      </c>
      <c r="G23" s="19">
        <v>26000</v>
      </c>
      <c r="H23" s="19">
        <v>9250</v>
      </c>
      <c r="I23" s="19">
        <v>9250</v>
      </c>
      <c r="J23" s="19">
        <v>3250</v>
      </c>
      <c r="K23" s="19">
        <v>3250</v>
      </c>
      <c r="L23" s="20">
        <v>0.125</v>
      </c>
    </row>
    <row r="24" spans="1:12" x14ac:dyDescent="0.2">
      <c r="A24" s="17"/>
      <c r="B24" s="17"/>
      <c r="C24" s="17" t="s">
        <v>41</v>
      </c>
      <c r="D24" s="17"/>
      <c r="E24" s="19">
        <v>4635050</v>
      </c>
      <c r="F24" s="19">
        <v>0</v>
      </c>
      <c r="G24" s="19">
        <v>4635050</v>
      </c>
      <c r="H24" s="19">
        <v>4330678.8099999996</v>
      </c>
      <c r="I24" s="19">
        <v>4330678.8099999996</v>
      </c>
      <c r="J24" s="19">
        <v>1536910.81</v>
      </c>
      <c r="K24" s="19">
        <v>1536910.81</v>
      </c>
      <c r="L24" s="20">
        <v>0.33158451580889098</v>
      </c>
    </row>
    <row r="25" spans="1:12" x14ac:dyDescent="0.2">
      <c r="A25" s="17"/>
      <c r="B25" s="17" t="s">
        <v>42</v>
      </c>
      <c r="C25" s="17"/>
      <c r="D25" s="17"/>
      <c r="E25" s="19">
        <v>4635050</v>
      </c>
      <c r="F25" s="19">
        <v>0</v>
      </c>
      <c r="G25" s="19">
        <v>4635050</v>
      </c>
      <c r="H25" s="19">
        <v>4330678.8099999996</v>
      </c>
      <c r="I25" s="19">
        <v>4330678.8099999996</v>
      </c>
      <c r="J25" s="19">
        <v>1536910.81</v>
      </c>
      <c r="K25" s="19">
        <v>1536910.81</v>
      </c>
      <c r="L25" s="20">
        <v>0.33158451580889098</v>
      </c>
    </row>
    <row r="26" spans="1:12" x14ac:dyDescent="0.2">
      <c r="A26" s="17"/>
      <c r="B26" s="17">
        <v>3422</v>
      </c>
      <c r="C26" s="17" t="s">
        <v>33</v>
      </c>
      <c r="D26" s="17" t="s">
        <v>12</v>
      </c>
      <c r="E26" s="19">
        <v>543300</v>
      </c>
      <c r="F26" s="19">
        <v>0</v>
      </c>
      <c r="G26" s="19">
        <v>543300</v>
      </c>
      <c r="H26" s="19">
        <v>428035.11000000004</v>
      </c>
      <c r="I26" s="19">
        <v>428035.11000000004</v>
      </c>
      <c r="J26" s="19">
        <v>217615.81</v>
      </c>
      <c r="K26" s="19">
        <v>217615.81</v>
      </c>
      <c r="L26" s="20">
        <v>0.40054446898582735</v>
      </c>
    </row>
    <row r="27" spans="1:12" x14ac:dyDescent="0.2">
      <c r="A27" s="17"/>
      <c r="B27" s="17"/>
      <c r="C27" s="17"/>
      <c r="D27" s="17" t="s">
        <v>21</v>
      </c>
      <c r="E27" s="19">
        <v>2203800</v>
      </c>
      <c r="F27" s="19">
        <v>0</v>
      </c>
      <c r="G27" s="19">
        <v>2203800</v>
      </c>
      <c r="H27" s="19">
        <v>2052349.5</v>
      </c>
      <c r="I27" s="19">
        <v>1993856.42</v>
      </c>
      <c r="J27" s="19">
        <v>975825.62000000011</v>
      </c>
      <c r="K27" s="19">
        <v>975825.62000000011</v>
      </c>
      <c r="L27" s="20">
        <v>0.44279227697613216</v>
      </c>
    </row>
    <row r="28" spans="1:12" x14ac:dyDescent="0.2">
      <c r="A28" s="17"/>
      <c r="B28" s="17"/>
      <c r="C28" s="17"/>
      <c r="D28" s="17" t="s">
        <v>24</v>
      </c>
      <c r="E28" s="19">
        <v>2158000</v>
      </c>
      <c r="F28" s="19">
        <v>1477347.1800000002</v>
      </c>
      <c r="G28" s="19">
        <v>3635347.1799999997</v>
      </c>
      <c r="H28" s="19">
        <v>3263940.16</v>
      </c>
      <c r="I28" s="19">
        <v>2858940.16</v>
      </c>
      <c r="J28" s="19">
        <v>296757.01999999996</v>
      </c>
      <c r="K28" s="19">
        <v>296757.01999999996</v>
      </c>
      <c r="L28" s="20">
        <v>8.1630998445656022E-2</v>
      </c>
    </row>
    <row r="29" spans="1:12" x14ac:dyDescent="0.2">
      <c r="A29" s="17"/>
      <c r="B29" s="17"/>
      <c r="C29" s="17"/>
      <c r="D29" s="17" t="s">
        <v>43</v>
      </c>
      <c r="E29" s="19">
        <v>26000</v>
      </c>
      <c r="F29" s="19">
        <v>0</v>
      </c>
      <c r="G29" s="19">
        <v>26000</v>
      </c>
      <c r="H29" s="19">
        <v>26000</v>
      </c>
      <c r="I29" s="19">
        <v>0</v>
      </c>
      <c r="J29" s="19">
        <v>0</v>
      </c>
      <c r="K29" s="19">
        <v>0</v>
      </c>
      <c r="L29" s="20">
        <v>0</v>
      </c>
    </row>
    <row r="30" spans="1:12" x14ac:dyDescent="0.2">
      <c r="A30" s="17"/>
      <c r="B30" s="17"/>
      <c r="C30" s="17" t="s">
        <v>44</v>
      </c>
      <c r="D30" s="17"/>
      <c r="E30" s="19">
        <v>4931100</v>
      </c>
      <c r="F30" s="19">
        <v>1477347.1800000002</v>
      </c>
      <c r="G30" s="19">
        <v>6408447.1799999997</v>
      </c>
      <c r="H30" s="19">
        <v>5770324.7699999996</v>
      </c>
      <c r="I30" s="19">
        <v>5280831.6899999995</v>
      </c>
      <c r="J30" s="19">
        <v>1490198.4500000002</v>
      </c>
      <c r="K30" s="19">
        <v>1490198.4500000002</v>
      </c>
      <c r="L30" s="20">
        <v>0.23253658930836346</v>
      </c>
    </row>
    <row r="31" spans="1:12" x14ac:dyDescent="0.2">
      <c r="A31" s="17"/>
      <c r="B31" s="17" t="s">
        <v>45</v>
      </c>
      <c r="C31" s="17"/>
      <c r="D31" s="17"/>
      <c r="E31" s="19">
        <v>4931100</v>
      </c>
      <c r="F31" s="19">
        <v>1477347.1800000002</v>
      </c>
      <c r="G31" s="19">
        <v>6408447.1799999997</v>
      </c>
      <c r="H31" s="19">
        <v>5770324.7699999996</v>
      </c>
      <c r="I31" s="19">
        <v>5280831.6899999995</v>
      </c>
      <c r="J31" s="19">
        <v>1490198.4500000002</v>
      </c>
      <c r="K31" s="19">
        <v>1490198.4500000002</v>
      </c>
      <c r="L31" s="20">
        <v>0.23253658930836346</v>
      </c>
    </row>
    <row r="32" spans="1:12" x14ac:dyDescent="0.2">
      <c r="A32" s="17" t="s">
        <v>46</v>
      </c>
      <c r="B32" s="17"/>
      <c r="C32" s="17"/>
      <c r="D32" s="17"/>
      <c r="E32" s="19">
        <v>16036300</v>
      </c>
      <c r="F32" s="19">
        <v>1492825.3900000001</v>
      </c>
      <c r="G32" s="19">
        <v>17529125.390000001</v>
      </c>
      <c r="H32" s="19">
        <v>15095391.810000001</v>
      </c>
      <c r="I32" s="19">
        <v>14476848.73</v>
      </c>
      <c r="J32" s="19">
        <v>5378999.6099999994</v>
      </c>
      <c r="K32" s="19">
        <v>5349924.6099999994</v>
      </c>
      <c r="L32" s="20">
        <v>0.30686069557518292</v>
      </c>
    </row>
    <row r="33" spans="1:12" x14ac:dyDescent="0.2">
      <c r="A33" s="17" t="s">
        <v>11</v>
      </c>
      <c r="B33" s="17"/>
      <c r="C33" s="17"/>
      <c r="D33" s="17"/>
      <c r="E33" s="19">
        <v>16036300</v>
      </c>
      <c r="F33" s="19">
        <v>1492825.3900000001</v>
      </c>
      <c r="G33" s="19">
        <v>17529125.390000001</v>
      </c>
      <c r="H33" s="19">
        <v>15095391.810000001</v>
      </c>
      <c r="I33" s="19">
        <v>14476848.73</v>
      </c>
      <c r="J33" s="19">
        <v>5378999.6099999994</v>
      </c>
      <c r="K33" s="19">
        <v>5349924.6099999994</v>
      </c>
      <c r="L33" s="20">
        <v>0.30686069557518292</v>
      </c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8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view="pageLayout" topLeftCell="A118" zoomScaleNormal="100" workbookViewId="0">
      <selection activeCell="F2" sqref="F2:N143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5">
        <v>3</v>
      </c>
      <c r="B2" s="25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4" t="s">
        <v>49</v>
      </c>
      <c r="G2" s="26" t="s">
        <v>50</v>
      </c>
      <c r="H2" s="27">
        <v>16200</v>
      </c>
      <c r="I2" s="27">
        <v>0</v>
      </c>
      <c r="J2" s="27">
        <v>16200</v>
      </c>
      <c r="K2" s="27">
        <v>0</v>
      </c>
      <c r="L2" s="27">
        <v>0</v>
      </c>
      <c r="M2" s="27">
        <v>0</v>
      </c>
      <c r="N2" s="27">
        <v>0</v>
      </c>
    </row>
    <row r="3" spans="1:14" x14ac:dyDescent="0.2">
      <c r="A3" s="25">
        <v>3</v>
      </c>
      <c r="B3" s="25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4" t="s">
        <v>51</v>
      </c>
      <c r="G3" s="26" t="s">
        <v>52</v>
      </c>
      <c r="H3" s="27">
        <v>28500</v>
      </c>
      <c r="I3" s="27">
        <v>0</v>
      </c>
      <c r="J3" s="27">
        <v>28500</v>
      </c>
      <c r="K3" s="27">
        <v>14429.14</v>
      </c>
      <c r="L3" s="27">
        <v>14429.14</v>
      </c>
      <c r="M3" s="27">
        <v>7207.51</v>
      </c>
      <c r="N3" s="27">
        <v>7207.51</v>
      </c>
    </row>
    <row r="4" spans="1:14" x14ac:dyDescent="0.2">
      <c r="A4" s="25">
        <v>3</v>
      </c>
      <c r="B4" s="25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4" t="s">
        <v>53</v>
      </c>
      <c r="G4" s="26" t="s">
        <v>54</v>
      </c>
      <c r="H4" s="27">
        <v>66000</v>
      </c>
      <c r="I4" s="27">
        <v>0</v>
      </c>
      <c r="J4" s="27">
        <v>66000</v>
      </c>
      <c r="K4" s="27">
        <v>33153.72</v>
      </c>
      <c r="L4" s="27">
        <v>33153.72</v>
      </c>
      <c r="M4" s="27">
        <v>16560.599999999999</v>
      </c>
      <c r="N4" s="27">
        <v>16560.599999999999</v>
      </c>
    </row>
    <row r="5" spans="1:14" x14ac:dyDescent="0.2">
      <c r="A5" s="25">
        <v>3</v>
      </c>
      <c r="B5" s="25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4" t="s">
        <v>55</v>
      </c>
      <c r="G5" s="26" t="s">
        <v>56</v>
      </c>
      <c r="H5" s="27">
        <v>18750</v>
      </c>
      <c r="I5" s="27">
        <v>0</v>
      </c>
      <c r="J5" s="27">
        <v>18750</v>
      </c>
      <c r="K5" s="27">
        <v>18734.439999999999</v>
      </c>
      <c r="L5" s="27">
        <v>18734.439999999999</v>
      </c>
      <c r="M5" s="27">
        <v>8701.59</v>
      </c>
      <c r="N5" s="27">
        <v>8701.59</v>
      </c>
    </row>
    <row r="6" spans="1:14" x14ac:dyDescent="0.2">
      <c r="A6" s="25">
        <v>3</v>
      </c>
      <c r="B6" s="25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4" t="s">
        <v>57</v>
      </c>
      <c r="G6" s="26" t="s">
        <v>58</v>
      </c>
      <c r="H6" s="27">
        <v>20300</v>
      </c>
      <c r="I6" s="27">
        <v>0</v>
      </c>
      <c r="J6" s="27">
        <v>20300</v>
      </c>
      <c r="K6" s="27">
        <v>19146.080000000002</v>
      </c>
      <c r="L6" s="27">
        <v>19146.080000000002</v>
      </c>
      <c r="M6" s="27">
        <v>9501.33</v>
      </c>
      <c r="N6" s="27">
        <v>9501.33</v>
      </c>
    </row>
    <row r="7" spans="1:14" x14ac:dyDescent="0.2">
      <c r="A7" s="25">
        <v>3</v>
      </c>
      <c r="B7" s="25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4" t="s">
        <v>59</v>
      </c>
      <c r="G7" s="26" t="s">
        <v>60</v>
      </c>
      <c r="H7" s="27">
        <v>79000</v>
      </c>
      <c r="I7" s="27">
        <v>0</v>
      </c>
      <c r="J7" s="27">
        <v>79000</v>
      </c>
      <c r="K7" s="27">
        <v>39116.54</v>
      </c>
      <c r="L7" s="27">
        <v>39116.54</v>
      </c>
      <c r="M7" s="27">
        <v>20095.599999999999</v>
      </c>
      <c r="N7" s="27">
        <v>20095.599999999999</v>
      </c>
    </row>
    <row r="8" spans="1:14" x14ac:dyDescent="0.2">
      <c r="A8" s="25">
        <v>3</v>
      </c>
      <c r="B8" s="25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4" t="s">
        <v>61</v>
      </c>
      <c r="G8" s="26" t="s">
        <v>62</v>
      </c>
      <c r="H8" s="27">
        <v>196000</v>
      </c>
      <c r="I8" s="27">
        <v>0</v>
      </c>
      <c r="J8" s="27">
        <v>196000</v>
      </c>
      <c r="K8" s="27">
        <v>92292.66</v>
      </c>
      <c r="L8" s="27">
        <v>92292.66</v>
      </c>
      <c r="M8" s="27">
        <v>50172.38</v>
      </c>
      <c r="N8" s="27">
        <v>50172.38</v>
      </c>
    </row>
    <row r="9" spans="1:14" x14ac:dyDescent="0.2">
      <c r="A9" s="25">
        <v>3</v>
      </c>
      <c r="B9" s="25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4" t="s">
        <v>63</v>
      </c>
      <c r="G9" s="26" t="s">
        <v>64</v>
      </c>
      <c r="H9" s="27">
        <v>10200</v>
      </c>
      <c r="I9" s="27">
        <v>0</v>
      </c>
      <c r="J9" s="27">
        <v>10200</v>
      </c>
      <c r="K9" s="27">
        <v>8973.08</v>
      </c>
      <c r="L9" s="27">
        <v>8973.08</v>
      </c>
      <c r="M9" s="27">
        <v>4408.13</v>
      </c>
      <c r="N9" s="27">
        <v>4408.13</v>
      </c>
    </row>
    <row r="10" spans="1:14" x14ac:dyDescent="0.2">
      <c r="A10" s="25">
        <v>3</v>
      </c>
      <c r="B10" s="25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4" t="s">
        <v>65</v>
      </c>
      <c r="G10" s="26" t="s">
        <v>66</v>
      </c>
      <c r="H10" s="27">
        <v>125000</v>
      </c>
      <c r="I10" s="27">
        <v>0</v>
      </c>
      <c r="J10" s="27">
        <v>125000</v>
      </c>
      <c r="K10" s="27">
        <v>101837.42</v>
      </c>
      <c r="L10" s="27">
        <v>101837.42</v>
      </c>
      <c r="M10" s="27">
        <v>40048.949999999997</v>
      </c>
      <c r="N10" s="27">
        <v>40048.949999999997</v>
      </c>
    </row>
    <row r="11" spans="1:14" x14ac:dyDescent="0.2">
      <c r="A11" s="25">
        <v>3</v>
      </c>
      <c r="B11" s="25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4" t="s">
        <v>67</v>
      </c>
      <c r="G11" s="26" t="s">
        <v>68</v>
      </c>
      <c r="H11" s="27">
        <v>1000</v>
      </c>
      <c r="I11" s="27">
        <v>0</v>
      </c>
      <c r="J11" s="27">
        <v>1000</v>
      </c>
      <c r="K11" s="27">
        <v>1000</v>
      </c>
      <c r="L11" s="27">
        <v>1000</v>
      </c>
      <c r="M11" s="27">
        <v>0</v>
      </c>
      <c r="N11" s="27">
        <v>0</v>
      </c>
    </row>
    <row r="12" spans="1:14" x14ac:dyDescent="0.2">
      <c r="A12" s="25">
        <v>3</v>
      </c>
      <c r="B12" s="25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4" t="s">
        <v>69</v>
      </c>
      <c r="G12" s="26" t="s">
        <v>70</v>
      </c>
      <c r="H12" s="27">
        <v>64800</v>
      </c>
      <c r="I12" s="27">
        <v>0</v>
      </c>
      <c r="J12" s="27">
        <v>64800</v>
      </c>
      <c r="K12" s="27">
        <v>30866.46</v>
      </c>
      <c r="L12" s="27">
        <v>30866.46</v>
      </c>
      <c r="M12" s="27">
        <v>30866.46</v>
      </c>
      <c r="N12" s="27">
        <v>30866.46</v>
      </c>
    </row>
    <row r="13" spans="1:14" x14ac:dyDescent="0.2">
      <c r="A13" s="25">
        <v>3</v>
      </c>
      <c r="B13" s="25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4" t="s">
        <v>71</v>
      </c>
      <c r="G13" s="26" t="s">
        <v>72</v>
      </c>
      <c r="H13" s="27">
        <v>3300</v>
      </c>
      <c r="I13" s="27">
        <v>0</v>
      </c>
      <c r="J13" s="27">
        <v>3300</v>
      </c>
      <c r="K13" s="27">
        <v>1769.38</v>
      </c>
      <c r="L13" s="27">
        <v>1769.38</v>
      </c>
      <c r="M13" s="27">
        <v>1769.38</v>
      </c>
      <c r="N13" s="27">
        <v>1769.38</v>
      </c>
    </row>
    <row r="14" spans="1:14" x14ac:dyDescent="0.2">
      <c r="A14" s="25">
        <v>3</v>
      </c>
      <c r="B14" s="25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4" t="s">
        <v>73</v>
      </c>
      <c r="G14" s="26" t="s">
        <v>74</v>
      </c>
      <c r="H14" s="27">
        <v>2000</v>
      </c>
      <c r="I14" s="27">
        <v>0</v>
      </c>
      <c r="J14" s="27">
        <v>2000</v>
      </c>
      <c r="K14" s="27">
        <v>266.23</v>
      </c>
      <c r="L14" s="27">
        <v>266.23</v>
      </c>
      <c r="M14" s="27">
        <v>266.23</v>
      </c>
      <c r="N14" s="27">
        <v>266.23</v>
      </c>
    </row>
    <row r="15" spans="1:14" x14ac:dyDescent="0.2">
      <c r="A15" s="25">
        <v>3</v>
      </c>
      <c r="B15" s="25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4" t="s">
        <v>75</v>
      </c>
      <c r="G15" s="26" t="s">
        <v>76</v>
      </c>
      <c r="H15" s="27">
        <v>1059000</v>
      </c>
      <c r="I15" s="27">
        <v>0</v>
      </c>
      <c r="J15" s="27">
        <v>1059000</v>
      </c>
      <c r="K15" s="27">
        <v>450597.94</v>
      </c>
      <c r="L15" s="27">
        <v>450597.94</v>
      </c>
      <c r="M15" s="27">
        <v>450597.94</v>
      </c>
      <c r="N15" s="27">
        <v>450597.94</v>
      </c>
    </row>
    <row r="16" spans="1:14" x14ac:dyDescent="0.2">
      <c r="A16" s="25">
        <v>3</v>
      </c>
      <c r="B16" s="25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4" t="s">
        <v>77</v>
      </c>
      <c r="G16" s="26" t="s">
        <v>78</v>
      </c>
      <c r="H16" s="27">
        <v>14000</v>
      </c>
      <c r="I16" s="27">
        <v>0</v>
      </c>
      <c r="J16" s="27">
        <v>14000</v>
      </c>
      <c r="K16" s="27">
        <v>0</v>
      </c>
      <c r="L16" s="27">
        <v>0</v>
      </c>
      <c r="M16" s="27">
        <v>0</v>
      </c>
      <c r="N16" s="27">
        <v>0</v>
      </c>
    </row>
    <row r="17" spans="1:14" x14ac:dyDescent="0.2">
      <c r="A17" s="25">
        <v>3</v>
      </c>
      <c r="B17" s="25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4" t="s">
        <v>79</v>
      </c>
      <c r="G17" s="26" t="s">
        <v>80</v>
      </c>
      <c r="H17" s="27">
        <v>30000</v>
      </c>
      <c r="I17" s="27">
        <v>0</v>
      </c>
      <c r="J17" s="27">
        <v>30000</v>
      </c>
      <c r="K17" s="27">
        <v>27000</v>
      </c>
      <c r="L17" s="27">
        <v>27000</v>
      </c>
      <c r="M17" s="27">
        <v>5146.07</v>
      </c>
      <c r="N17" s="27">
        <v>5146.07</v>
      </c>
    </row>
    <row r="18" spans="1:14" x14ac:dyDescent="0.2">
      <c r="A18" s="25">
        <v>3</v>
      </c>
      <c r="B18" s="25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4" t="s">
        <v>81</v>
      </c>
      <c r="G18" s="26" t="s">
        <v>82</v>
      </c>
      <c r="H18" s="27">
        <v>8200</v>
      </c>
      <c r="I18" s="27">
        <v>0</v>
      </c>
      <c r="J18" s="27">
        <v>8200</v>
      </c>
      <c r="K18" s="27">
        <v>8187.89</v>
      </c>
      <c r="L18" s="27">
        <v>8187.89</v>
      </c>
      <c r="M18" s="27">
        <v>4093.95</v>
      </c>
      <c r="N18" s="27">
        <v>4093.95</v>
      </c>
    </row>
    <row r="19" spans="1:14" x14ac:dyDescent="0.2">
      <c r="A19" s="25">
        <v>3</v>
      </c>
      <c r="B19" s="25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4" t="s">
        <v>83</v>
      </c>
      <c r="G19" s="26" t="s">
        <v>84</v>
      </c>
      <c r="H19" s="27">
        <v>11000</v>
      </c>
      <c r="I19" s="27">
        <v>0</v>
      </c>
      <c r="J19" s="27">
        <v>11000</v>
      </c>
      <c r="K19" s="27">
        <v>2064.2600000000002</v>
      </c>
      <c r="L19" s="27">
        <v>2064.2600000000002</v>
      </c>
      <c r="M19" s="27">
        <v>0</v>
      </c>
      <c r="N19" s="27">
        <v>0</v>
      </c>
    </row>
    <row r="20" spans="1:14" x14ac:dyDescent="0.2">
      <c r="A20" s="25">
        <v>3</v>
      </c>
      <c r="B20" s="25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4" t="s">
        <v>85</v>
      </c>
      <c r="G20" s="26" t="s">
        <v>86</v>
      </c>
      <c r="H20" s="27">
        <v>12500</v>
      </c>
      <c r="I20" s="27">
        <v>1039.69</v>
      </c>
      <c r="J20" s="27">
        <v>13539.69</v>
      </c>
      <c r="K20" s="27">
        <v>18711.349999999999</v>
      </c>
      <c r="L20" s="27">
        <v>18711.349999999999</v>
      </c>
      <c r="M20" s="27">
        <v>10993.59</v>
      </c>
      <c r="N20" s="27">
        <v>10993.59</v>
      </c>
    </row>
    <row r="21" spans="1:14" x14ac:dyDescent="0.2">
      <c r="A21" s="25">
        <v>3</v>
      </c>
      <c r="B21" s="25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4" t="s">
        <v>87</v>
      </c>
      <c r="G21" s="26" t="s">
        <v>88</v>
      </c>
      <c r="H21" s="27">
        <v>54500</v>
      </c>
      <c r="I21" s="27">
        <v>3548.52</v>
      </c>
      <c r="J21" s="27">
        <v>58048.52</v>
      </c>
      <c r="K21" s="27">
        <v>31851.37</v>
      </c>
      <c r="L21" s="27">
        <v>31851.37</v>
      </c>
      <c r="M21" s="27">
        <v>26310.48</v>
      </c>
      <c r="N21" s="27">
        <v>26310.48</v>
      </c>
    </row>
    <row r="22" spans="1:14" x14ac:dyDescent="0.2">
      <c r="A22" s="25">
        <v>3</v>
      </c>
      <c r="B22" s="25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4" t="s">
        <v>89</v>
      </c>
      <c r="G22" s="26" t="s">
        <v>90</v>
      </c>
      <c r="H22" s="27">
        <v>9800</v>
      </c>
      <c r="I22" s="27">
        <v>0</v>
      </c>
      <c r="J22" s="27">
        <v>9800</v>
      </c>
      <c r="K22" s="27">
        <v>5734.83</v>
      </c>
      <c r="L22" s="27">
        <v>5734.83</v>
      </c>
      <c r="M22" s="27">
        <v>1578.64</v>
      </c>
      <c r="N22" s="27">
        <v>1578.64</v>
      </c>
    </row>
    <row r="23" spans="1:14" x14ac:dyDescent="0.2">
      <c r="A23" s="25">
        <v>3</v>
      </c>
      <c r="B23" s="25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4" t="s">
        <v>91</v>
      </c>
      <c r="G23" s="26" t="s">
        <v>92</v>
      </c>
      <c r="H23" s="27">
        <v>3800</v>
      </c>
      <c r="I23" s="27">
        <v>0</v>
      </c>
      <c r="J23" s="27">
        <v>3800</v>
      </c>
      <c r="K23" s="27">
        <v>1155.5999999999999</v>
      </c>
      <c r="L23" s="27">
        <v>1155.5999999999999</v>
      </c>
      <c r="M23" s="27">
        <v>1153.82</v>
      </c>
      <c r="N23" s="27">
        <v>1153.82</v>
      </c>
    </row>
    <row r="24" spans="1:14" x14ac:dyDescent="0.2">
      <c r="A24" s="25">
        <v>3</v>
      </c>
      <c r="B24" s="25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4" t="s">
        <v>93</v>
      </c>
      <c r="G24" s="26" t="s">
        <v>94</v>
      </c>
      <c r="H24" s="27">
        <v>11200</v>
      </c>
      <c r="I24" s="27">
        <v>0</v>
      </c>
      <c r="J24" s="27">
        <v>11200</v>
      </c>
      <c r="K24" s="27">
        <v>11109.84</v>
      </c>
      <c r="L24" s="27">
        <v>11109.84</v>
      </c>
      <c r="M24" s="27">
        <v>6222.18</v>
      </c>
      <c r="N24" s="27">
        <v>6222.18</v>
      </c>
    </row>
    <row r="25" spans="1:14" x14ac:dyDescent="0.2">
      <c r="A25" s="25">
        <v>3</v>
      </c>
      <c r="B25" s="25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4" t="s">
        <v>95</v>
      </c>
      <c r="G25" s="26" t="s">
        <v>96</v>
      </c>
      <c r="H25" s="27">
        <v>17500</v>
      </c>
      <c r="I25" s="27">
        <v>0</v>
      </c>
      <c r="J25" s="27">
        <v>17500</v>
      </c>
      <c r="K25" s="27">
        <v>7136.25</v>
      </c>
      <c r="L25" s="27">
        <v>7136.25</v>
      </c>
      <c r="M25" s="27">
        <v>6500.73</v>
      </c>
      <c r="N25" s="27">
        <v>6500.73</v>
      </c>
    </row>
    <row r="26" spans="1:14" x14ac:dyDescent="0.2">
      <c r="A26" s="25">
        <v>3</v>
      </c>
      <c r="B26" s="25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4" t="s">
        <v>97</v>
      </c>
      <c r="G26" s="26" t="s">
        <v>98</v>
      </c>
      <c r="H26" s="27">
        <v>105000</v>
      </c>
      <c r="I26" s="27">
        <v>0</v>
      </c>
      <c r="J26" s="27">
        <v>105000</v>
      </c>
      <c r="K26" s="27">
        <v>109524.29</v>
      </c>
      <c r="L26" s="27">
        <v>109524.29</v>
      </c>
      <c r="M26" s="27">
        <v>54746.7</v>
      </c>
      <c r="N26" s="27">
        <v>54746.7</v>
      </c>
    </row>
    <row r="27" spans="1:14" x14ac:dyDescent="0.2">
      <c r="A27" s="25">
        <v>3</v>
      </c>
      <c r="B27" s="25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4" t="s">
        <v>99</v>
      </c>
      <c r="G27" s="26" t="s">
        <v>100</v>
      </c>
      <c r="H27" s="27">
        <v>12500</v>
      </c>
      <c r="I27" s="27">
        <v>0</v>
      </c>
      <c r="J27" s="27">
        <v>12500</v>
      </c>
      <c r="K27" s="27">
        <v>8269.5</v>
      </c>
      <c r="L27" s="27">
        <v>8269.5</v>
      </c>
      <c r="M27" s="27">
        <v>5960.7</v>
      </c>
      <c r="N27" s="27">
        <v>5960.7</v>
      </c>
    </row>
    <row r="28" spans="1:14" x14ac:dyDescent="0.2">
      <c r="A28" s="25">
        <v>3</v>
      </c>
      <c r="B28" s="25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4" t="s">
        <v>101</v>
      </c>
      <c r="G28" s="26" t="s">
        <v>102</v>
      </c>
      <c r="H28" s="27">
        <v>0</v>
      </c>
      <c r="I28" s="27">
        <v>0</v>
      </c>
      <c r="J28" s="27">
        <v>0</v>
      </c>
      <c r="K28" s="27">
        <v>20.07</v>
      </c>
      <c r="L28" s="27">
        <v>20.07</v>
      </c>
      <c r="M28" s="27">
        <v>20.07</v>
      </c>
      <c r="N28" s="27">
        <v>20.07</v>
      </c>
    </row>
    <row r="29" spans="1:14" x14ac:dyDescent="0.2">
      <c r="A29" s="25">
        <v>3</v>
      </c>
      <c r="B29" s="25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4" t="s">
        <v>103</v>
      </c>
      <c r="G29" s="26" t="s">
        <v>104</v>
      </c>
      <c r="H29" s="27">
        <v>13500</v>
      </c>
      <c r="I29" s="27">
        <v>0</v>
      </c>
      <c r="J29" s="27">
        <v>13500</v>
      </c>
      <c r="K29" s="27">
        <v>25232.92</v>
      </c>
      <c r="L29" s="27">
        <v>25232.92</v>
      </c>
      <c r="M29" s="27">
        <v>12250.22</v>
      </c>
      <c r="N29" s="27">
        <v>12250.22</v>
      </c>
    </row>
    <row r="30" spans="1:14" x14ac:dyDescent="0.2">
      <c r="A30" s="25">
        <v>3</v>
      </c>
      <c r="B30" s="25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4" t="s">
        <v>105</v>
      </c>
      <c r="G30" s="26" t="s">
        <v>106</v>
      </c>
      <c r="H30" s="27">
        <v>0</v>
      </c>
      <c r="I30" s="27">
        <v>0</v>
      </c>
      <c r="J30" s="27">
        <v>0</v>
      </c>
      <c r="K30" s="27">
        <v>2815.16</v>
      </c>
      <c r="L30" s="27">
        <v>2815.16</v>
      </c>
      <c r="M30" s="27">
        <v>2315.16</v>
      </c>
      <c r="N30" s="27">
        <v>2315.16</v>
      </c>
    </row>
    <row r="31" spans="1:14" x14ac:dyDescent="0.2">
      <c r="A31" s="25">
        <v>3</v>
      </c>
      <c r="B31" s="25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4" t="s">
        <v>107</v>
      </c>
      <c r="G31" s="26" t="s">
        <v>108</v>
      </c>
      <c r="H31" s="27">
        <v>12100</v>
      </c>
      <c r="I31" s="27">
        <v>0</v>
      </c>
      <c r="J31" s="27">
        <v>12100</v>
      </c>
      <c r="K31" s="27">
        <v>0</v>
      </c>
      <c r="L31" s="27">
        <v>0</v>
      </c>
      <c r="M31" s="27">
        <v>0</v>
      </c>
      <c r="N31" s="27">
        <v>0</v>
      </c>
    </row>
    <row r="32" spans="1:14" x14ac:dyDescent="0.2">
      <c r="A32" s="25">
        <v>3</v>
      </c>
      <c r="B32" s="25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22</v>
      </c>
      <c r="F32" s="24" t="s">
        <v>109</v>
      </c>
      <c r="G32" s="26" t="s">
        <v>110</v>
      </c>
      <c r="H32" s="27">
        <v>2000</v>
      </c>
      <c r="I32" s="27">
        <v>10890</v>
      </c>
      <c r="J32" s="27">
        <v>12890</v>
      </c>
      <c r="K32" s="27">
        <v>11906.4</v>
      </c>
      <c r="L32" s="27">
        <v>11906.4</v>
      </c>
      <c r="M32" s="27">
        <v>508.2</v>
      </c>
      <c r="N32" s="27">
        <v>508.2</v>
      </c>
    </row>
    <row r="33" spans="1:14" x14ac:dyDescent="0.2">
      <c r="A33" s="25">
        <v>3</v>
      </c>
      <c r="B33" s="25">
        <v>3401</v>
      </c>
      <c r="C33" s="2" t="str">
        <f>VLOOKUP(B33,Hoja2!B:C,2,FALSE)</f>
        <v>ADMINISTRACIÓN GENERAL DE DEPORTES</v>
      </c>
      <c r="D33" s="3" t="str">
        <f t="shared" si="0"/>
        <v>2</v>
      </c>
      <c r="E33" s="3" t="str">
        <f t="shared" si="1"/>
        <v>22</v>
      </c>
      <c r="F33" s="24" t="s">
        <v>111</v>
      </c>
      <c r="G33" s="26" t="s">
        <v>112</v>
      </c>
      <c r="H33" s="27">
        <v>19500</v>
      </c>
      <c r="I33" s="27">
        <v>0</v>
      </c>
      <c r="J33" s="27">
        <v>19500</v>
      </c>
      <c r="K33" s="27">
        <v>21595.66</v>
      </c>
      <c r="L33" s="27">
        <v>21595.66</v>
      </c>
      <c r="M33" s="27">
        <v>5400.57</v>
      </c>
      <c r="N33" s="27">
        <v>5400.57</v>
      </c>
    </row>
    <row r="34" spans="1:14" x14ac:dyDescent="0.2">
      <c r="A34" s="25">
        <v>3</v>
      </c>
      <c r="B34" s="25">
        <v>3401</v>
      </c>
      <c r="C34" s="2" t="str">
        <f>VLOOKUP(B34,Hoja2!B:C,2,FALSE)</f>
        <v>ADMINISTRACIÓN GENERAL DE DEPORTES</v>
      </c>
      <c r="D34" s="3" t="str">
        <f t="shared" si="0"/>
        <v>3</v>
      </c>
      <c r="E34" s="3" t="str">
        <f t="shared" si="1"/>
        <v>35</v>
      </c>
      <c r="F34" s="24" t="s">
        <v>113</v>
      </c>
      <c r="G34" s="26" t="s">
        <v>114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</row>
    <row r="35" spans="1:14" x14ac:dyDescent="0.2">
      <c r="A35" s="25">
        <v>3</v>
      </c>
      <c r="B35" s="25">
        <v>3401</v>
      </c>
      <c r="C35" s="2" t="str">
        <f>VLOOKUP(B35,Hoja2!B:C,2,FALSE)</f>
        <v>ADMINISTRACIÓN GENERAL DE DEPORTES</v>
      </c>
      <c r="D35" s="3" t="str">
        <f t="shared" si="0"/>
        <v>4</v>
      </c>
      <c r="E35" s="3" t="str">
        <f t="shared" si="1"/>
        <v>48</v>
      </c>
      <c r="F35" s="24" t="s">
        <v>115</v>
      </c>
      <c r="G35" s="26" t="s">
        <v>116</v>
      </c>
      <c r="H35" s="27">
        <v>8500</v>
      </c>
      <c r="I35" s="27">
        <v>0</v>
      </c>
      <c r="J35" s="27">
        <v>8500</v>
      </c>
      <c r="K35" s="27">
        <v>2300</v>
      </c>
      <c r="L35" s="27">
        <v>0</v>
      </c>
      <c r="M35" s="27">
        <v>0</v>
      </c>
      <c r="N35" s="27">
        <v>0</v>
      </c>
    </row>
    <row r="36" spans="1:14" x14ac:dyDescent="0.2">
      <c r="A36" s="25">
        <v>3</v>
      </c>
      <c r="B36" s="25">
        <v>3401</v>
      </c>
      <c r="C36" s="2" t="str">
        <f>VLOOKUP(B36,Hoja2!B:C,2,FALSE)</f>
        <v>ADMINISTRACIÓN GENERAL DE DEPORTES</v>
      </c>
      <c r="D36" s="3" t="str">
        <f t="shared" si="0"/>
        <v>8</v>
      </c>
      <c r="E36" s="3" t="str">
        <f t="shared" si="1"/>
        <v>83</v>
      </c>
      <c r="F36" s="24" t="s">
        <v>117</v>
      </c>
      <c r="G36" s="26" t="s">
        <v>118</v>
      </c>
      <c r="H36" s="27">
        <v>650</v>
      </c>
      <c r="I36" s="27">
        <v>0</v>
      </c>
      <c r="J36" s="27">
        <v>650</v>
      </c>
      <c r="K36" s="27">
        <v>0</v>
      </c>
      <c r="L36" s="27">
        <v>0</v>
      </c>
      <c r="M36" s="27">
        <v>0</v>
      </c>
      <c r="N36" s="27">
        <v>0</v>
      </c>
    </row>
    <row r="37" spans="1:14" x14ac:dyDescent="0.2">
      <c r="A37" s="25">
        <v>3</v>
      </c>
      <c r="B37" s="25">
        <v>3401</v>
      </c>
      <c r="C37" s="2" t="str">
        <f>VLOOKUP(B37,Hoja2!B:C,2,FALSE)</f>
        <v>ADMINISTRACIÓN GENERAL DE DEPORTES</v>
      </c>
      <c r="D37" s="3" t="str">
        <f t="shared" si="0"/>
        <v>8</v>
      </c>
      <c r="E37" s="3" t="str">
        <f t="shared" si="1"/>
        <v>83</v>
      </c>
      <c r="F37" s="24" t="s">
        <v>119</v>
      </c>
      <c r="G37" s="26" t="s">
        <v>120</v>
      </c>
      <c r="H37" s="27">
        <v>14000</v>
      </c>
      <c r="I37" s="27">
        <v>0</v>
      </c>
      <c r="J37" s="27">
        <v>14000</v>
      </c>
      <c r="K37" s="27">
        <v>0</v>
      </c>
      <c r="L37" s="27">
        <v>0</v>
      </c>
      <c r="M37" s="27">
        <v>0</v>
      </c>
      <c r="N37" s="27">
        <v>0</v>
      </c>
    </row>
    <row r="38" spans="1:14" x14ac:dyDescent="0.2">
      <c r="A38" s="25">
        <v>3</v>
      </c>
      <c r="B38" s="25">
        <v>3401</v>
      </c>
      <c r="C38" s="2" t="str">
        <f>VLOOKUP(B38,Hoja2!B:C,2,FALSE)</f>
        <v>ADMINISTRACIÓN GENERAL DE DEPORTES</v>
      </c>
      <c r="D38" s="3" t="str">
        <f t="shared" si="0"/>
        <v>8</v>
      </c>
      <c r="E38" s="3" t="str">
        <f t="shared" si="1"/>
        <v>83</v>
      </c>
      <c r="F38" s="24" t="s">
        <v>121</v>
      </c>
      <c r="G38" s="26" t="s">
        <v>122</v>
      </c>
      <c r="H38" s="27">
        <v>8000</v>
      </c>
      <c r="I38" s="27">
        <v>0</v>
      </c>
      <c r="J38" s="27">
        <v>8000</v>
      </c>
      <c r="K38" s="27">
        <v>0</v>
      </c>
      <c r="L38" s="27">
        <v>0</v>
      </c>
      <c r="M38" s="27">
        <v>0</v>
      </c>
      <c r="N38" s="27">
        <v>0</v>
      </c>
    </row>
    <row r="39" spans="1:14" x14ac:dyDescent="0.2">
      <c r="A39" s="25">
        <v>3</v>
      </c>
      <c r="B39" s="25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4" t="s">
        <v>49</v>
      </c>
      <c r="G39" s="26" t="s">
        <v>50</v>
      </c>
      <c r="H39" s="27">
        <v>32300</v>
      </c>
      <c r="I39" s="27">
        <v>0</v>
      </c>
      <c r="J39" s="27">
        <v>32300</v>
      </c>
      <c r="K39" s="27">
        <v>16408.919999999998</v>
      </c>
      <c r="L39" s="27">
        <v>16408.919999999998</v>
      </c>
      <c r="M39" s="27">
        <v>8196.4500000000007</v>
      </c>
      <c r="N39" s="27">
        <v>8196.4500000000007</v>
      </c>
    </row>
    <row r="40" spans="1:14" x14ac:dyDescent="0.2">
      <c r="A40" s="25">
        <v>3</v>
      </c>
      <c r="B40" s="25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4" t="s">
        <v>57</v>
      </c>
      <c r="G40" s="26" t="s">
        <v>58</v>
      </c>
      <c r="H40" s="27">
        <v>6000</v>
      </c>
      <c r="I40" s="27">
        <v>0</v>
      </c>
      <c r="J40" s="27">
        <v>6000</v>
      </c>
      <c r="K40" s="27">
        <v>6947.3</v>
      </c>
      <c r="L40" s="27">
        <v>6947.3</v>
      </c>
      <c r="M40" s="27">
        <v>3469.95</v>
      </c>
      <c r="N40" s="27">
        <v>3469.95</v>
      </c>
    </row>
    <row r="41" spans="1:14" x14ac:dyDescent="0.2">
      <c r="A41" s="25">
        <v>3</v>
      </c>
      <c r="B41" s="25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24" t="s">
        <v>59</v>
      </c>
      <c r="G41" s="26" t="s">
        <v>60</v>
      </c>
      <c r="H41" s="27">
        <v>17000</v>
      </c>
      <c r="I41" s="27">
        <v>0</v>
      </c>
      <c r="J41" s="27">
        <v>17000</v>
      </c>
      <c r="K41" s="27">
        <v>9123.66</v>
      </c>
      <c r="L41" s="27">
        <v>9123.66</v>
      </c>
      <c r="M41" s="27">
        <v>4557.42</v>
      </c>
      <c r="N41" s="27">
        <v>4557.42</v>
      </c>
    </row>
    <row r="42" spans="1:14" x14ac:dyDescent="0.2">
      <c r="A42" s="25">
        <v>3</v>
      </c>
      <c r="B42" s="25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12</v>
      </c>
      <c r="F42" s="24" t="s">
        <v>61</v>
      </c>
      <c r="G42" s="26" t="s">
        <v>62</v>
      </c>
      <c r="H42" s="27">
        <v>47200</v>
      </c>
      <c r="I42" s="27">
        <v>0</v>
      </c>
      <c r="J42" s="27">
        <v>47200</v>
      </c>
      <c r="K42" s="27">
        <v>25659.62</v>
      </c>
      <c r="L42" s="27">
        <v>25659.62</v>
      </c>
      <c r="M42" s="27">
        <v>12817.21</v>
      </c>
      <c r="N42" s="27">
        <v>12817.21</v>
      </c>
    </row>
    <row r="43" spans="1:14" x14ac:dyDescent="0.2">
      <c r="A43" s="25">
        <v>3</v>
      </c>
      <c r="B43" s="25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12</v>
      </c>
      <c r="F43" s="24" t="s">
        <v>63</v>
      </c>
      <c r="G43" s="26" t="s">
        <v>64</v>
      </c>
      <c r="H43" s="27">
        <v>3600</v>
      </c>
      <c r="I43" s="27">
        <v>0</v>
      </c>
      <c r="J43" s="27">
        <v>3600</v>
      </c>
      <c r="K43" s="27">
        <v>3603.1</v>
      </c>
      <c r="L43" s="27">
        <v>3603.1</v>
      </c>
      <c r="M43" s="27">
        <v>1799.93</v>
      </c>
      <c r="N43" s="27">
        <v>1799.93</v>
      </c>
    </row>
    <row r="44" spans="1:14" x14ac:dyDescent="0.2">
      <c r="A44" s="25">
        <v>3</v>
      </c>
      <c r="B44" s="25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13</v>
      </c>
      <c r="F44" s="24" t="s">
        <v>65</v>
      </c>
      <c r="G44" s="26" t="s">
        <v>66</v>
      </c>
      <c r="H44" s="27">
        <v>92000</v>
      </c>
      <c r="I44" s="27">
        <v>0</v>
      </c>
      <c r="J44" s="27">
        <v>92000</v>
      </c>
      <c r="K44" s="27">
        <v>73071.039999999994</v>
      </c>
      <c r="L44" s="27">
        <v>73071.039999999994</v>
      </c>
      <c r="M44" s="27">
        <v>37087.269999999997</v>
      </c>
      <c r="N44" s="27">
        <v>37087.269999999997</v>
      </c>
    </row>
    <row r="45" spans="1:14" x14ac:dyDescent="0.2">
      <c r="A45" s="25">
        <v>3</v>
      </c>
      <c r="B45" s="25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13</v>
      </c>
      <c r="F45" s="24" t="s">
        <v>67</v>
      </c>
      <c r="G45" s="26" t="s">
        <v>68</v>
      </c>
      <c r="H45" s="27">
        <v>0</v>
      </c>
      <c r="I45" s="27">
        <v>0</v>
      </c>
      <c r="J45" s="27">
        <v>0</v>
      </c>
      <c r="K45" s="27">
        <v>1000</v>
      </c>
      <c r="L45" s="27">
        <v>1000</v>
      </c>
      <c r="M45" s="27">
        <v>0</v>
      </c>
      <c r="N45" s="27">
        <v>0</v>
      </c>
    </row>
    <row r="46" spans="1:14" x14ac:dyDescent="0.2">
      <c r="A46" s="25">
        <v>3</v>
      </c>
      <c r="B46" s="25">
        <v>3412</v>
      </c>
      <c r="C46" s="2" t="str">
        <f>VLOOKUP(B46,Hoja2!B:C,2,FALSE)</f>
        <v>EVENTOS Y ASOCIACIONISMO DEPORTIVO</v>
      </c>
      <c r="D46" s="3" t="str">
        <f t="shared" si="0"/>
        <v>1</v>
      </c>
      <c r="E46" s="3" t="str">
        <f t="shared" si="1"/>
        <v>13</v>
      </c>
      <c r="F46" s="24" t="s">
        <v>69</v>
      </c>
      <c r="G46" s="26" t="s">
        <v>70</v>
      </c>
      <c r="H46" s="27">
        <v>93000</v>
      </c>
      <c r="I46" s="27">
        <v>0</v>
      </c>
      <c r="J46" s="27">
        <v>93000</v>
      </c>
      <c r="K46" s="27">
        <v>70302.080000000002</v>
      </c>
      <c r="L46" s="27">
        <v>70302.080000000002</v>
      </c>
      <c r="M46" s="27">
        <v>39777.129999999997</v>
      </c>
      <c r="N46" s="27">
        <v>39777.129999999997</v>
      </c>
    </row>
    <row r="47" spans="1:14" x14ac:dyDescent="0.2">
      <c r="A47" s="25">
        <v>3</v>
      </c>
      <c r="B47" s="25">
        <v>3412</v>
      </c>
      <c r="C47" s="2" t="str">
        <f>VLOOKUP(B47,Hoja2!B:C,2,FALSE)</f>
        <v>EVENTOS Y ASOCIACIONISMO DEPORTIVO</v>
      </c>
      <c r="D47" s="3" t="str">
        <f t="shared" si="0"/>
        <v>1</v>
      </c>
      <c r="E47" s="3" t="str">
        <f t="shared" si="1"/>
        <v>15</v>
      </c>
      <c r="F47" s="24" t="s">
        <v>71</v>
      </c>
      <c r="G47" s="26" t="s">
        <v>72</v>
      </c>
      <c r="H47" s="27">
        <v>1400</v>
      </c>
      <c r="I47" s="27">
        <v>0</v>
      </c>
      <c r="J47" s="27">
        <v>1400</v>
      </c>
      <c r="K47" s="27">
        <v>840</v>
      </c>
      <c r="L47" s="27">
        <v>840</v>
      </c>
      <c r="M47" s="27">
        <v>840</v>
      </c>
      <c r="N47" s="27">
        <v>840</v>
      </c>
    </row>
    <row r="48" spans="1:14" x14ac:dyDescent="0.2">
      <c r="A48" s="25">
        <v>3</v>
      </c>
      <c r="B48" s="25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4" t="s">
        <v>95</v>
      </c>
      <c r="G48" s="26" t="s">
        <v>96</v>
      </c>
      <c r="H48" s="27">
        <v>2500</v>
      </c>
      <c r="I48" s="27">
        <v>0</v>
      </c>
      <c r="J48" s="27">
        <v>2500</v>
      </c>
      <c r="K48" s="27">
        <v>0</v>
      </c>
      <c r="L48" s="27">
        <v>0</v>
      </c>
      <c r="M48" s="27">
        <v>0</v>
      </c>
      <c r="N48" s="27">
        <v>0</v>
      </c>
    </row>
    <row r="49" spans="1:14" x14ac:dyDescent="0.2">
      <c r="A49" s="25">
        <v>3</v>
      </c>
      <c r="B49" s="25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4" t="s">
        <v>123</v>
      </c>
      <c r="G49" s="26" t="s">
        <v>124</v>
      </c>
      <c r="H49" s="27">
        <v>800</v>
      </c>
      <c r="I49" s="27">
        <v>0</v>
      </c>
      <c r="J49" s="27">
        <v>800</v>
      </c>
      <c r="K49" s="27">
        <v>0</v>
      </c>
      <c r="L49" s="27">
        <v>0</v>
      </c>
      <c r="M49" s="27">
        <v>0</v>
      </c>
      <c r="N49" s="27">
        <v>0</v>
      </c>
    </row>
    <row r="50" spans="1:14" x14ac:dyDescent="0.2">
      <c r="A50" s="25">
        <v>3</v>
      </c>
      <c r="B50" s="25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4" t="s">
        <v>103</v>
      </c>
      <c r="G50" s="26" t="s">
        <v>104</v>
      </c>
      <c r="H50" s="27">
        <v>5500</v>
      </c>
      <c r="I50" s="27">
        <v>0</v>
      </c>
      <c r="J50" s="27">
        <v>5500</v>
      </c>
      <c r="K50" s="27">
        <v>6029.67</v>
      </c>
      <c r="L50" s="27">
        <v>6029.67</v>
      </c>
      <c r="M50" s="27">
        <v>4003.67</v>
      </c>
      <c r="N50" s="27">
        <v>4003.67</v>
      </c>
    </row>
    <row r="51" spans="1:14" x14ac:dyDescent="0.2">
      <c r="A51" s="25">
        <v>3</v>
      </c>
      <c r="B51" s="25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24" t="s">
        <v>125</v>
      </c>
      <c r="G51" s="26" t="s">
        <v>126</v>
      </c>
      <c r="H51" s="27">
        <v>4500</v>
      </c>
      <c r="I51" s="27">
        <v>0</v>
      </c>
      <c r="J51" s="27">
        <v>4500</v>
      </c>
      <c r="K51" s="27">
        <v>3787.3</v>
      </c>
      <c r="L51" s="27">
        <v>3787.3</v>
      </c>
      <c r="M51" s="27">
        <v>2843.5</v>
      </c>
      <c r="N51" s="27">
        <v>2843.5</v>
      </c>
    </row>
    <row r="52" spans="1:14" x14ac:dyDescent="0.2">
      <c r="A52" s="25">
        <v>3</v>
      </c>
      <c r="B52" s="25">
        <v>3412</v>
      </c>
      <c r="C52" s="2" t="str">
        <f>VLOOKUP(B52,Hoja2!B:C,2,FALSE)</f>
        <v>EVENTOS Y ASOCIACIONISMO DEPORTIVO</v>
      </c>
      <c r="D52" s="3" t="str">
        <f t="shared" si="0"/>
        <v>2</v>
      </c>
      <c r="E52" s="3" t="str">
        <f t="shared" si="1"/>
        <v>22</v>
      </c>
      <c r="F52" s="24" t="s">
        <v>127</v>
      </c>
      <c r="G52" s="26" t="s">
        <v>128</v>
      </c>
      <c r="H52" s="27">
        <v>1500</v>
      </c>
      <c r="I52" s="27">
        <v>0</v>
      </c>
      <c r="J52" s="27">
        <v>1500</v>
      </c>
      <c r="K52" s="27">
        <v>0</v>
      </c>
      <c r="L52" s="27">
        <v>0</v>
      </c>
      <c r="M52" s="27">
        <v>0</v>
      </c>
      <c r="N52" s="27">
        <v>0</v>
      </c>
    </row>
    <row r="53" spans="1:14" x14ac:dyDescent="0.2">
      <c r="A53" s="25">
        <v>3</v>
      </c>
      <c r="B53" s="25">
        <v>3412</v>
      </c>
      <c r="C53" s="2" t="str">
        <f>VLOOKUP(B53,Hoja2!B:C,2,FALSE)</f>
        <v>EVENTOS Y ASOCIACIONISMO DEPORTIVO</v>
      </c>
      <c r="D53" s="3" t="str">
        <f t="shared" si="0"/>
        <v>2</v>
      </c>
      <c r="E53" s="3" t="str">
        <f t="shared" si="1"/>
        <v>22</v>
      </c>
      <c r="F53" s="24" t="s">
        <v>111</v>
      </c>
      <c r="G53" s="26" t="s">
        <v>112</v>
      </c>
      <c r="H53" s="27">
        <v>36000</v>
      </c>
      <c r="I53" s="27">
        <v>0</v>
      </c>
      <c r="J53" s="27">
        <v>36000</v>
      </c>
      <c r="K53" s="27">
        <v>34108.25</v>
      </c>
      <c r="L53" s="27">
        <v>34108.25</v>
      </c>
      <c r="M53" s="27">
        <v>8490.93</v>
      </c>
      <c r="N53" s="27">
        <v>8490.93</v>
      </c>
    </row>
    <row r="54" spans="1:14" x14ac:dyDescent="0.2">
      <c r="A54" s="25">
        <v>3</v>
      </c>
      <c r="B54" s="25">
        <v>3412</v>
      </c>
      <c r="C54" s="2" t="str">
        <f>VLOOKUP(B54,Hoja2!B:C,2,FALSE)</f>
        <v>EVENTOS Y ASOCIACIONISMO DEPORTIVO</v>
      </c>
      <c r="D54" s="3" t="str">
        <f t="shared" si="0"/>
        <v>4</v>
      </c>
      <c r="E54" s="3" t="str">
        <f t="shared" si="1"/>
        <v>48</v>
      </c>
      <c r="F54" s="24" t="s">
        <v>129</v>
      </c>
      <c r="G54" s="26" t="s">
        <v>130</v>
      </c>
      <c r="H54" s="27">
        <v>300000</v>
      </c>
      <c r="I54" s="27">
        <v>0</v>
      </c>
      <c r="J54" s="27">
        <v>300000</v>
      </c>
      <c r="K54" s="27">
        <v>300000</v>
      </c>
      <c r="L54" s="27">
        <v>173250</v>
      </c>
      <c r="M54" s="27">
        <v>85325</v>
      </c>
      <c r="N54" s="27">
        <v>56250</v>
      </c>
    </row>
    <row r="55" spans="1:14" x14ac:dyDescent="0.2">
      <c r="A55" s="25">
        <v>3</v>
      </c>
      <c r="B55" s="25">
        <v>3412</v>
      </c>
      <c r="C55" s="2" t="str">
        <f>VLOOKUP(B55,Hoja2!B:C,2,FALSE)</f>
        <v>EVENTOS Y ASOCIACIONISMO DEPORTIVO</v>
      </c>
      <c r="D55" s="3" t="str">
        <f t="shared" si="0"/>
        <v>4</v>
      </c>
      <c r="E55" s="3" t="str">
        <f t="shared" si="1"/>
        <v>48</v>
      </c>
      <c r="F55" s="24" t="s">
        <v>131</v>
      </c>
      <c r="G55" s="26" t="s">
        <v>132</v>
      </c>
      <c r="H55" s="27">
        <v>245000</v>
      </c>
      <c r="I55" s="27">
        <v>0</v>
      </c>
      <c r="J55" s="27">
        <v>245000</v>
      </c>
      <c r="K55" s="27">
        <v>245000</v>
      </c>
      <c r="L55" s="27">
        <v>245000</v>
      </c>
      <c r="M55" s="27">
        <v>0</v>
      </c>
      <c r="N55" s="27">
        <v>0</v>
      </c>
    </row>
    <row r="56" spans="1:14" x14ac:dyDescent="0.2">
      <c r="A56" s="25">
        <v>3</v>
      </c>
      <c r="B56" s="25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4" t="s">
        <v>49</v>
      </c>
      <c r="G56" s="26" t="s">
        <v>50</v>
      </c>
      <c r="H56" s="27">
        <v>16000</v>
      </c>
      <c r="I56" s="27">
        <v>0</v>
      </c>
      <c r="J56" s="27">
        <v>16000</v>
      </c>
      <c r="K56" s="27">
        <v>0</v>
      </c>
      <c r="L56" s="27">
        <v>0</v>
      </c>
      <c r="M56" s="27">
        <v>0</v>
      </c>
      <c r="N56" s="27">
        <v>0</v>
      </c>
    </row>
    <row r="57" spans="1:14" x14ac:dyDescent="0.2">
      <c r="A57" s="25">
        <v>3</v>
      </c>
      <c r="B57" s="25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4" t="s">
        <v>51</v>
      </c>
      <c r="G57" s="26" t="s">
        <v>52</v>
      </c>
      <c r="H57" s="27">
        <v>28000</v>
      </c>
      <c r="I57" s="27">
        <v>0</v>
      </c>
      <c r="J57" s="27">
        <v>28000</v>
      </c>
      <c r="K57" s="27">
        <v>14429.14</v>
      </c>
      <c r="L57" s="27">
        <v>14429.14</v>
      </c>
      <c r="M57" s="27">
        <v>7207.51</v>
      </c>
      <c r="N57" s="27">
        <v>7207.51</v>
      </c>
    </row>
    <row r="58" spans="1:14" x14ac:dyDescent="0.2">
      <c r="A58" s="25">
        <v>3</v>
      </c>
      <c r="B58" s="25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4" t="s">
        <v>53</v>
      </c>
      <c r="G58" s="26" t="s">
        <v>54</v>
      </c>
      <c r="H58" s="27">
        <v>33000</v>
      </c>
      <c r="I58" s="27">
        <v>0</v>
      </c>
      <c r="J58" s="27">
        <v>33000</v>
      </c>
      <c r="K58" s="27">
        <v>22102.48</v>
      </c>
      <c r="L58" s="27">
        <v>22102.48</v>
      </c>
      <c r="M58" s="27">
        <v>10397.049999999999</v>
      </c>
      <c r="N58" s="27">
        <v>10397.049999999999</v>
      </c>
    </row>
    <row r="59" spans="1:14" x14ac:dyDescent="0.2">
      <c r="A59" s="25">
        <v>3</v>
      </c>
      <c r="B59" s="25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4" t="s">
        <v>55</v>
      </c>
      <c r="G59" s="26" t="s">
        <v>56</v>
      </c>
      <c r="H59" s="27">
        <v>9300</v>
      </c>
      <c r="I59" s="27">
        <v>0</v>
      </c>
      <c r="J59" s="27">
        <v>9300</v>
      </c>
      <c r="K59" s="27">
        <v>9367.2199999999993</v>
      </c>
      <c r="L59" s="27">
        <v>9367.2199999999993</v>
      </c>
      <c r="M59" s="27">
        <v>4679</v>
      </c>
      <c r="N59" s="27">
        <v>4679</v>
      </c>
    </row>
    <row r="60" spans="1:14" x14ac:dyDescent="0.2">
      <c r="A60" s="25">
        <v>3</v>
      </c>
      <c r="B60" s="25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4" t="s">
        <v>57</v>
      </c>
      <c r="G60" s="26" t="s">
        <v>58</v>
      </c>
      <c r="H60" s="27">
        <v>14900</v>
      </c>
      <c r="I60" s="27">
        <v>0</v>
      </c>
      <c r="J60" s="27">
        <v>14900</v>
      </c>
      <c r="K60" s="27">
        <v>14850.34</v>
      </c>
      <c r="L60" s="27">
        <v>14850.34</v>
      </c>
      <c r="M60" s="27">
        <v>7240.47</v>
      </c>
      <c r="N60" s="27">
        <v>7240.47</v>
      </c>
    </row>
    <row r="61" spans="1:14" x14ac:dyDescent="0.2">
      <c r="A61" s="25">
        <v>3</v>
      </c>
      <c r="B61" s="25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12</v>
      </c>
      <c r="F61" s="24" t="s">
        <v>59</v>
      </c>
      <c r="G61" s="26" t="s">
        <v>60</v>
      </c>
      <c r="H61" s="27">
        <v>40800</v>
      </c>
      <c r="I61" s="27">
        <v>0</v>
      </c>
      <c r="J61" s="27">
        <v>40800</v>
      </c>
      <c r="K61" s="27">
        <v>27662.6</v>
      </c>
      <c r="L61" s="27">
        <v>27662.6</v>
      </c>
      <c r="M61" s="27">
        <v>14831.37</v>
      </c>
      <c r="N61" s="27">
        <v>14831.37</v>
      </c>
    </row>
    <row r="62" spans="1:14" x14ac:dyDescent="0.2">
      <c r="A62" s="25">
        <v>3</v>
      </c>
      <c r="B62" s="25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12</v>
      </c>
      <c r="F62" s="24" t="s">
        <v>61</v>
      </c>
      <c r="G62" s="26" t="s">
        <v>62</v>
      </c>
      <c r="H62" s="27">
        <v>101000</v>
      </c>
      <c r="I62" s="27">
        <v>0</v>
      </c>
      <c r="J62" s="27">
        <v>101000</v>
      </c>
      <c r="K62" s="27">
        <v>65788.52</v>
      </c>
      <c r="L62" s="27">
        <v>65788.52</v>
      </c>
      <c r="M62" s="27">
        <v>37170.6</v>
      </c>
      <c r="N62" s="27">
        <v>37170.6</v>
      </c>
    </row>
    <row r="63" spans="1:14" x14ac:dyDescent="0.2">
      <c r="A63" s="25">
        <v>3</v>
      </c>
      <c r="B63" s="25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12</v>
      </c>
      <c r="F63" s="24" t="s">
        <v>63</v>
      </c>
      <c r="G63" s="26" t="s">
        <v>64</v>
      </c>
      <c r="H63" s="27">
        <v>8100</v>
      </c>
      <c r="I63" s="27">
        <v>0</v>
      </c>
      <c r="J63" s="27">
        <v>8100</v>
      </c>
      <c r="K63" s="27">
        <v>7453.92</v>
      </c>
      <c r="L63" s="27">
        <v>7453.92</v>
      </c>
      <c r="M63" s="27">
        <v>3650.57</v>
      </c>
      <c r="N63" s="27">
        <v>3650.57</v>
      </c>
    </row>
    <row r="64" spans="1:14" x14ac:dyDescent="0.2">
      <c r="A64" s="25">
        <v>3</v>
      </c>
      <c r="B64" s="25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24" t="s">
        <v>65</v>
      </c>
      <c r="G64" s="26" t="s">
        <v>66</v>
      </c>
      <c r="H64" s="27">
        <v>410000</v>
      </c>
      <c r="I64" s="27">
        <v>0</v>
      </c>
      <c r="J64" s="27">
        <v>410000</v>
      </c>
      <c r="K64" s="27">
        <v>345588.61</v>
      </c>
      <c r="L64" s="27">
        <v>345588.61</v>
      </c>
      <c r="M64" s="27">
        <v>171340.06</v>
      </c>
      <c r="N64" s="27">
        <v>171340.06</v>
      </c>
    </row>
    <row r="65" spans="1:14" x14ac:dyDescent="0.2">
      <c r="A65" s="25">
        <v>3</v>
      </c>
      <c r="B65" s="25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13</v>
      </c>
      <c r="F65" s="24" t="s">
        <v>67</v>
      </c>
      <c r="G65" s="26" t="s">
        <v>68</v>
      </c>
      <c r="H65" s="27">
        <v>3000</v>
      </c>
      <c r="I65" s="27">
        <v>0</v>
      </c>
      <c r="J65" s="27">
        <v>3000</v>
      </c>
      <c r="K65" s="27">
        <v>3200</v>
      </c>
      <c r="L65" s="27">
        <v>3200</v>
      </c>
      <c r="M65" s="27">
        <v>463.86</v>
      </c>
      <c r="N65" s="27">
        <v>463.86</v>
      </c>
    </row>
    <row r="66" spans="1:14" x14ac:dyDescent="0.2">
      <c r="A66" s="25">
        <v>3</v>
      </c>
      <c r="B66" s="25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13</v>
      </c>
      <c r="F66" s="24" t="s">
        <v>69</v>
      </c>
      <c r="G66" s="26" t="s">
        <v>70</v>
      </c>
      <c r="H66" s="27">
        <v>385500</v>
      </c>
      <c r="I66" s="27">
        <v>0</v>
      </c>
      <c r="J66" s="27">
        <v>385500</v>
      </c>
      <c r="K66" s="27">
        <v>305359.96000000002</v>
      </c>
      <c r="L66" s="27">
        <v>305359.96000000002</v>
      </c>
      <c r="M66" s="27">
        <v>208061.52</v>
      </c>
      <c r="N66" s="27">
        <v>208061.52</v>
      </c>
    </row>
    <row r="67" spans="1:14" x14ac:dyDescent="0.2">
      <c r="A67" s="25">
        <v>3</v>
      </c>
      <c r="B67" s="25">
        <v>3413</v>
      </c>
      <c r="C67" s="2" t="str">
        <f>VLOOKUP(B67,Hoja2!B:C,2,FALSE)</f>
        <v>ACTIVIDADES DEPORTIVAS</v>
      </c>
      <c r="D67" s="3" t="str">
        <f t="shared" ref="D67:D130" si="2">LEFT(F67,1)</f>
        <v>1</v>
      </c>
      <c r="E67" s="3" t="str">
        <f t="shared" ref="E67:E130" si="3">LEFT(F67,2)</f>
        <v>15</v>
      </c>
      <c r="F67" s="24" t="s">
        <v>71</v>
      </c>
      <c r="G67" s="26" t="s">
        <v>72</v>
      </c>
      <c r="H67" s="27">
        <v>6450</v>
      </c>
      <c r="I67" s="27">
        <v>0</v>
      </c>
      <c r="J67" s="27">
        <v>6450</v>
      </c>
      <c r="K67" s="27">
        <v>4530.9799999999996</v>
      </c>
      <c r="L67" s="27">
        <v>4530.9799999999996</v>
      </c>
      <c r="M67" s="27">
        <v>4530.9799999999996</v>
      </c>
      <c r="N67" s="27">
        <v>4530.9799999999996</v>
      </c>
    </row>
    <row r="68" spans="1:14" x14ac:dyDescent="0.2">
      <c r="A68" s="25">
        <v>3</v>
      </c>
      <c r="B68" s="25">
        <v>3413</v>
      </c>
      <c r="C68" s="2" t="str">
        <f>VLOOKUP(B68,Hoja2!B:C,2,FALSE)</f>
        <v>ACTIVIDADES DEPORTIVAS</v>
      </c>
      <c r="D68" s="3" t="str">
        <f t="shared" si="2"/>
        <v>1</v>
      </c>
      <c r="E68" s="3" t="str">
        <f t="shared" si="3"/>
        <v>15</v>
      </c>
      <c r="F68" s="24" t="s">
        <v>73</v>
      </c>
      <c r="G68" s="26" t="s">
        <v>74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</row>
    <row r="69" spans="1:14" x14ac:dyDescent="0.2">
      <c r="A69" s="25">
        <v>3</v>
      </c>
      <c r="B69" s="25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21</v>
      </c>
      <c r="F69" s="24" t="s">
        <v>133</v>
      </c>
      <c r="G69" s="26" t="s">
        <v>134</v>
      </c>
      <c r="H69" s="27">
        <v>3500</v>
      </c>
      <c r="I69" s="27">
        <v>0</v>
      </c>
      <c r="J69" s="27">
        <v>3500</v>
      </c>
      <c r="K69" s="27">
        <v>0</v>
      </c>
      <c r="L69" s="27">
        <v>0</v>
      </c>
      <c r="M69" s="27">
        <v>0</v>
      </c>
      <c r="N69" s="27">
        <v>0</v>
      </c>
    </row>
    <row r="70" spans="1:14" x14ac:dyDescent="0.2">
      <c r="A70" s="25">
        <v>3</v>
      </c>
      <c r="B70" s="25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4" t="s">
        <v>135</v>
      </c>
      <c r="G70" s="26" t="s">
        <v>136</v>
      </c>
      <c r="H70" s="27">
        <v>4000</v>
      </c>
      <c r="I70" s="27">
        <v>0</v>
      </c>
      <c r="J70" s="27">
        <v>4000</v>
      </c>
      <c r="K70" s="27">
        <v>3864.08</v>
      </c>
      <c r="L70" s="27">
        <v>3864.08</v>
      </c>
      <c r="M70" s="27">
        <v>3845.86</v>
      </c>
      <c r="N70" s="27">
        <v>3845.86</v>
      </c>
    </row>
    <row r="71" spans="1:14" x14ac:dyDescent="0.2">
      <c r="A71" s="25">
        <v>3</v>
      </c>
      <c r="B71" s="25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4" t="s">
        <v>137</v>
      </c>
      <c r="G71" s="26" t="s">
        <v>138</v>
      </c>
      <c r="H71" s="27">
        <v>0</v>
      </c>
      <c r="I71" s="27">
        <v>0</v>
      </c>
      <c r="J71" s="27">
        <v>0</v>
      </c>
      <c r="K71" s="27">
        <v>36.21</v>
      </c>
      <c r="L71" s="27">
        <v>36.21</v>
      </c>
      <c r="M71" s="27">
        <v>36.21</v>
      </c>
      <c r="N71" s="27">
        <v>36.21</v>
      </c>
    </row>
    <row r="72" spans="1:14" x14ac:dyDescent="0.2">
      <c r="A72" s="25">
        <v>3</v>
      </c>
      <c r="B72" s="25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4" t="s">
        <v>95</v>
      </c>
      <c r="G72" s="26" t="s">
        <v>96</v>
      </c>
      <c r="H72" s="27">
        <v>20500</v>
      </c>
      <c r="I72" s="27">
        <v>-6000</v>
      </c>
      <c r="J72" s="27">
        <v>14500</v>
      </c>
      <c r="K72" s="27">
        <v>1355.08</v>
      </c>
      <c r="L72" s="27">
        <v>1355.08</v>
      </c>
      <c r="M72" s="27">
        <v>0</v>
      </c>
      <c r="N72" s="27">
        <v>0</v>
      </c>
    </row>
    <row r="73" spans="1:14" x14ac:dyDescent="0.2">
      <c r="A73" s="25">
        <v>3</v>
      </c>
      <c r="B73" s="25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22</v>
      </c>
      <c r="F73" s="24" t="s">
        <v>123</v>
      </c>
      <c r="G73" s="26" t="s">
        <v>124</v>
      </c>
      <c r="H73" s="27">
        <v>64000</v>
      </c>
      <c r="I73" s="27">
        <v>0</v>
      </c>
      <c r="J73" s="27">
        <v>64000</v>
      </c>
      <c r="K73" s="27">
        <v>65000</v>
      </c>
      <c r="L73" s="27">
        <v>65000</v>
      </c>
      <c r="M73" s="27">
        <v>12589.32</v>
      </c>
      <c r="N73" s="27">
        <v>12589.32</v>
      </c>
    </row>
    <row r="74" spans="1:14" x14ac:dyDescent="0.2">
      <c r="A74" s="25">
        <v>3</v>
      </c>
      <c r="B74" s="25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22</v>
      </c>
      <c r="F74" s="24" t="s">
        <v>97</v>
      </c>
      <c r="G74" s="26" t="s">
        <v>98</v>
      </c>
      <c r="H74" s="27">
        <v>46000</v>
      </c>
      <c r="I74" s="27">
        <v>-19000</v>
      </c>
      <c r="J74" s="27">
        <v>27000</v>
      </c>
      <c r="K74" s="27">
        <v>26626.32</v>
      </c>
      <c r="L74" s="27">
        <v>26626.32</v>
      </c>
      <c r="M74" s="27">
        <v>26626.32</v>
      </c>
      <c r="N74" s="27">
        <v>26626.32</v>
      </c>
    </row>
    <row r="75" spans="1:14" x14ac:dyDescent="0.2">
      <c r="A75" s="25">
        <v>3</v>
      </c>
      <c r="B75" s="25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22</v>
      </c>
      <c r="F75" s="24" t="s">
        <v>99</v>
      </c>
      <c r="G75" s="26" t="s">
        <v>100</v>
      </c>
      <c r="H75" s="27">
        <v>8500</v>
      </c>
      <c r="I75" s="27">
        <v>0</v>
      </c>
      <c r="J75" s="27">
        <v>8500</v>
      </c>
      <c r="K75" s="27">
        <v>3944.6</v>
      </c>
      <c r="L75" s="27">
        <v>3944.6</v>
      </c>
      <c r="M75" s="27">
        <v>1564.84</v>
      </c>
      <c r="N75" s="27">
        <v>1564.84</v>
      </c>
    </row>
    <row r="76" spans="1:14" x14ac:dyDescent="0.2">
      <c r="A76" s="25">
        <v>3</v>
      </c>
      <c r="B76" s="25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22</v>
      </c>
      <c r="F76" s="24" t="s">
        <v>103</v>
      </c>
      <c r="G76" s="26" t="s">
        <v>104</v>
      </c>
      <c r="H76" s="27">
        <v>0</v>
      </c>
      <c r="I76" s="27">
        <v>0</v>
      </c>
      <c r="J76" s="27">
        <v>0</v>
      </c>
      <c r="K76" s="27">
        <v>544.79999999999995</v>
      </c>
      <c r="L76" s="27">
        <v>544.79999999999995</v>
      </c>
      <c r="M76" s="27">
        <v>544.79999999999995</v>
      </c>
      <c r="N76" s="27">
        <v>544.79999999999995</v>
      </c>
    </row>
    <row r="77" spans="1:14" x14ac:dyDescent="0.2">
      <c r="A77" s="25">
        <v>3</v>
      </c>
      <c r="B77" s="25">
        <v>3413</v>
      </c>
      <c r="C77" s="2" t="str">
        <f>VLOOKUP(B77,Hoja2!B:C,2,FALSE)</f>
        <v>ACTIVIDADES DEPORTIVAS</v>
      </c>
      <c r="D77" s="3" t="str">
        <f t="shared" si="2"/>
        <v>2</v>
      </c>
      <c r="E77" s="3" t="str">
        <f t="shared" si="3"/>
        <v>22</v>
      </c>
      <c r="F77" s="24" t="s">
        <v>111</v>
      </c>
      <c r="G77" s="26" t="s">
        <v>112</v>
      </c>
      <c r="H77" s="27">
        <v>2001000</v>
      </c>
      <c r="I77" s="27">
        <v>0</v>
      </c>
      <c r="J77" s="27">
        <v>2001000</v>
      </c>
      <c r="K77" s="27">
        <v>1888315.55</v>
      </c>
      <c r="L77" s="27">
        <v>1888315.55</v>
      </c>
      <c r="M77" s="27">
        <v>660415.97</v>
      </c>
      <c r="N77" s="27">
        <v>660415.97</v>
      </c>
    </row>
    <row r="78" spans="1:14" x14ac:dyDescent="0.2">
      <c r="A78" s="25">
        <v>3</v>
      </c>
      <c r="B78" s="25">
        <v>3413</v>
      </c>
      <c r="C78" s="2" t="str">
        <f>VLOOKUP(B78,Hoja2!B:C,2,FALSE)</f>
        <v>ACTIVIDADES DEPORTIVAS</v>
      </c>
      <c r="D78" s="3" t="str">
        <f t="shared" si="2"/>
        <v>2</v>
      </c>
      <c r="E78" s="3" t="str">
        <f t="shared" si="3"/>
        <v>23</v>
      </c>
      <c r="F78" s="24" t="s">
        <v>139</v>
      </c>
      <c r="G78" s="26" t="s">
        <v>140</v>
      </c>
      <c r="H78" s="27">
        <v>3000</v>
      </c>
      <c r="I78" s="27">
        <v>0</v>
      </c>
      <c r="J78" s="27">
        <v>3000</v>
      </c>
      <c r="K78" s="27">
        <v>1654</v>
      </c>
      <c r="L78" s="27">
        <v>1654</v>
      </c>
      <c r="M78" s="27">
        <v>1654</v>
      </c>
      <c r="N78" s="27">
        <v>1654</v>
      </c>
    </row>
    <row r="79" spans="1:14" x14ac:dyDescent="0.2">
      <c r="A79" s="25">
        <v>3</v>
      </c>
      <c r="B79" s="25">
        <v>3413</v>
      </c>
      <c r="C79" s="2" t="str">
        <f>VLOOKUP(B79,Hoja2!B:C,2,FALSE)</f>
        <v>ACTIVIDADES DEPORTIVAS</v>
      </c>
      <c r="D79" s="3" t="str">
        <f t="shared" si="2"/>
        <v>2</v>
      </c>
      <c r="E79" s="3" t="str">
        <f t="shared" si="3"/>
        <v>23</v>
      </c>
      <c r="F79" s="24" t="s">
        <v>141</v>
      </c>
      <c r="G79" s="26" t="s">
        <v>142</v>
      </c>
      <c r="H79" s="27">
        <v>2000</v>
      </c>
      <c r="I79" s="27">
        <v>0</v>
      </c>
      <c r="J79" s="27">
        <v>2000</v>
      </c>
      <c r="K79" s="27">
        <v>0</v>
      </c>
      <c r="L79" s="27">
        <v>0</v>
      </c>
      <c r="M79" s="27">
        <v>0</v>
      </c>
      <c r="N79" s="27">
        <v>0</v>
      </c>
    </row>
    <row r="80" spans="1:14" x14ac:dyDescent="0.2">
      <c r="A80" s="25">
        <v>3</v>
      </c>
      <c r="B80" s="25">
        <v>3413</v>
      </c>
      <c r="C80" s="2" t="str">
        <f>VLOOKUP(B80,Hoja2!B:C,2,FALSE)</f>
        <v>ACTIVIDADES DEPORTIVAS</v>
      </c>
      <c r="D80" s="3" t="str">
        <f t="shared" si="2"/>
        <v>4</v>
      </c>
      <c r="E80" s="3" t="str">
        <f t="shared" si="3"/>
        <v>48</v>
      </c>
      <c r="F80" s="24" t="s">
        <v>131</v>
      </c>
      <c r="G80" s="26" t="s">
        <v>132</v>
      </c>
      <c r="H80" s="27">
        <v>22000</v>
      </c>
      <c r="I80" s="27">
        <v>0</v>
      </c>
      <c r="J80" s="27">
        <v>22000</v>
      </c>
      <c r="K80" s="27">
        <v>40600</v>
      </c>
      <c r="L80" s="27">
        <v>40600</v>
      </c>
      <c r="M80" s="27">
        <v>6850</v>
      </c>
      <c r="N80" s="27">
        <v>6850</v>
      </c>
    </row>
    <row r="81" spans="1:14" x14ac:dyDescent="0.2">
      <c r="A81" s="25">
        <v>3</v>
      </c>
      <c r="B81" s="25">
        <v>3413</v>
      </c>
      <c r="C81" s="2" t="str">
        <f>VLOOKUP(B81,Hoja2!B:C,2,FALSE)</f>
        <v>ACTIVIDADES DEPORTIVAS</v>
      </c>
      <c r="D81" s="3" t="str">
        <f t="shared" si="2"/>
        <v>4</v>
      </c>
      <c r="E81" s="3" t="str">
        <f t="shared" si="3"/>
        <v>48</v>
      </c>
      <c r="F81" s="24" t="s">
        <v>143</v>
      </c>
      <c r="G81" s="26" t="s">
        <v>144</v>
      </c>
      <c r="H81" s="27">
        <v>293000</v>
      </c>
      <c r="I81" s="27">
        <v>25000</v>
      </c>
      <c r="J81" s="27">
        <v>318000</v>
      </c>
      <c r="K81" s="27">
        <v>239434.4</v>
      </c>
      <c r="L81" s="27">
        <v>239434.4</v>
      </c>
      <c r="M81" s="27">
        <v>175584.4</v>
      </c>
      <c r="N81" s="27">
        <v>175584.4</v>
      </c>
    </row>
    <row r="82" spans="1:14" x14ac:dyDescent="0.2">
      <c r="A82" s="25">
        <v>3</v>
      </c>
      <c r="B82" s="25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4" t="s">
        <v>51</v>
      </c>
      <c r="G82" s="26" t="s">
        <v>52</v>
      </c>
      <c r="H82" s="27">
        <v>14200</v>
      </c>
      <c r="I82" s="27">
        <v>0</v>
      </c>
      <c r="J82" s="27">
        <v>14200</v>
      </c>
      <c r="K82" s="27">
        <v>14429.14</v>
      </c>
      <c r="L82" s="27">
        <v>14429.14</v>
      </c>
      <c r="M82" s="27">
        <v>7207.51</v>
      </c>
      <c r="N82" s="27">
        <v>7207.51</v>
      </c>
    </row>
    <row r="83" spans="1:14" x14ac:dyDescent="0.2">
      <c r="A83" s="25">
        <v>3</v>
      </c>
      <c r="B83" s="25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4" t="s">
        <v>53</v>
      </c>
      <c r="G83" s="26" t="s">
        <v>54</v>
      </c>
      <c r="H83" s="27">
        <v>11000</v>
      </c>
      <c r="I83" s="27">
        <v>0</v>
      </c>
      <c r="J83" s="27">
        <v>11000</v>
      </c>
      <c r="K83" s="27">
        <v>11051.24</v>
      </c>
      <c r="L83" s="27">
        <v>11051.24</v>
      </c>
      <c r="M83" s="27">
        <v>5520.2</v>
      </c>
      <c r="N83" s="27">
        <v>5520.2</v>
      </c>
    </row>
    <row r="84" spans="1:14" x14ac:dyDescent="0.2">
      <c r="A84" s="25">
        <v>3</v>
      </c>
      <c r="B84" s="25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24" t="s">
        <v>55</v>
      </c>
      <c r="G84" s="26" t="s">
        <v>56</v>
      </c>
      <c r="H84" s="27">
        <v>18600</v>
      </c>
      <c r="I84" s="27">
        <v>0</v>
      </c>
      <c r="J84" s="27">
        <v>18600</v>
      </c>
      <c r="K84" s="27">
        <v>9367.2199999999993</v>
      </c>
      <c r="L84" s="27">
        <v>9367.2199999999993</v>
      </c>
      <c r="M84" s="27">
        <v>4679</v>
      </c>
      <c r="N84" s="27">
        <v>4679</v>
      </c>
    </row>
    <row r="85" spans="1:14" x14ac:dyDescent="0.2">
      <c r="A85" s="25">
        <v>3</v>
      </c>
      <c r="B85" s="25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24" t="s">
        <v>57</v>
      </c>
      <c r="G85" s="26" t="s">
        <v>58</v>
      </c>
      <c r="H85" s="27">
        <v>15700</v>
      </c>
      <c r="I85" s="27">
        <v>0</v>
      </c>
      <c r="J85" s="27">
        <v>15700</v>
      </c>
      <c r="K85" s="27">
        <v>15223.12</v>
      </c>
      <c r="L85" s="27">
        <v>15223.12</v>
      </c>
      <c r="M85" s="27">
        <v>7603.95</v>
      </c>
      <c r="N85" s="27">
        <v>7603.95</v>
      </c>
    </row>
    <row r="86" spans="1:14" x14ac:dyDescent="0.2">
      <c r="A86" s="25">
        <v>3</v>
      </c>
      <c r="B86" s="25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12</v>
      </c>
      <c r="F86" s="24" t="s">
        <v>59</v>
      </c>
      <c r="G86" s="26" t="s">
        <v>60</v>
      </c>
      <c r="H86" s="27">
        <v>25400</v>
      </c>
      <c r="I86" s="27">
        <v>0</v>
      </c>
      <c r="J86" s="27">
        <v>25400</v>
      </c>
      <c r="K86" s="27">
        <v>20780.34</v>
      </c>
      <c r="L86" s="27">
        <v>20780.34</v>
      </c>
      <c r="M86" s="27">
        <v>11786.48</v>
      </c>
      <c r="N86" s="27">
        <v>11786.48</v>
      </c>
    </row>
    <row r="87" spans="1:14" x14ac:dyDescent="0.2">
      <c r="A87" s="25">
        <v>3</v>
      </c>
      <c r="B87" s="25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12</v>
      </c>
      <c r="F87" s="24" t="s">
        <v>61</v>
      </c>
      <c r="G87" s="26" t="s">
        <v>62</v>
      </c>
      <c r="H87" s="27">
        <v>62350</v>
      </c>
      <c r="I87" s="27">
        <v>0</v>
      </c>
      <c r="J87" s="27">
        <v>62350</v>
      </c>
      <c r="K87" s="27">
        <v>50785.279999999999</v>
      </c>
      <c r="L87" s="27">
        <v>50785.279999999999</v>
      </c>
      <c r="M87" s="27">
        <v>28495.759999999998</v>
      </c>
      <c r="N87" s="27">
        <v>28495.759999999998</v>
      </c>
    </row>
    <row r="88" spans="1:14" x14ac:dyDescent="0.2">
      <c r="A88" s="25">
        <v>3</v>
      </c>
      <c r="B88" s="25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12</v>
      </c>
      <c r="F88" s="24" t="s">
        <v>63</v>
      </c>
      <c r="G88" s="26" t="s">
        <v>64</v>
      </c>
      <c r="H88" s="27">
        <v>10000</v>
      </c>
      <c r="I88" s="27">
        <v>0</v>
      </c>
      <c r="J88" s="27">
        <v>10000</v>
      </c>
      <c r="K88" s="27">
        <v>9511.7800000000007</v>
      </c>
      <c r="L88" s="27">
        <v>9511.7800000000007</v>
      </c>
      <c r="M88" s="27">
        <v>4751.54</v>
      </c>
      <c r="N88" s="27">
        <v>4751.54</v>
      </c>
    </row>
    <row r="89" spans="1:14" x14ac:dyDescent="0.2">
      <c r="A89" s="25">
        <v>3</v>
      </c>
      <c r="B89" s="25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13</v>
      </c>
      <c r="F89" s="24" t="s">
        <v>65</v>
      </c>
      <c r="G89" s="26" t="s">
        <v>66</v>
      </c>
      <c r="H89" s="27">
        <v>653000</v>
      </c>
      <c r="I89" s="27">
        <v>0</v>
      </c>
      <c r="J89" s="27">
        <v>653000</v>
      </c>
      <c r="K89" s="27">
        <v>586832.57999999996</v>
      </c>
      <c r="L89" s="27">
        <v>586832.57999999996</v>
      </c>
      <c r="M89" s="27">
        <v>261861.28</v>
      </c>
      <c r="N89" s="27">
        <v>261861.28</v>
      </c>
    </row>
    <row r="90" spans="1:14" x14ac:dyDescent="0.2">
      <c r="A90" s="25">
        <v>3</v>
      </c>
      <c r="B90" s="25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13</v>
      </c>
      <c r="F90" s="24" t="s">
        <v>67</v>
      </c>
      <c r="G90" s="26" t="s">
        <v>68</v>
      </c>
      <c r="H90" s="27">
        <v>2500</v>
      </c>
      <c r="I90" s="27">
        <v>0</v>
      </c>
      <c r="J90" s="27">
        <v>2500</v>
      </c>
      <c r="K90" s="27">
        <v>3500</v>
      </c>
      <c r="L90" s="27">
        <v>3500</v>
      </c>
      <c r="M90" s="27">
        <v>309.24</v>
      </c>
      <c r="N90" s="27">
        <v>309.24</v>
      </c>
    </row>
    <row r="91" spans="1:14" x14ac:dyDescent="0.2">
      <c r="A91" s="25">
        <v>3</v>
      </c>
      <c r="B91" s="25">
        <v>3421</v>
      </c>
      <c r="C91" s="2" t="str">
        <f>VLOOKUP(B91,Hoja2!B:C,2,FALSE)</f>
        <v>GESTIÓN DE ACTIVIDADES DEPORTIVAS</v>
      </c>
      <c r="D91" s="3" t="str">
        <f t="shared" si="2"/>
        <v>1</v>
      </c>
      <c r="E91" s="3" t="str">
        <f t="shared" si="3"/>
        <v>13</v>
      </c>
      <c r="F91" s="24" t="s">
        <v>69</v>
      </c>
      <c r="G91" s="26" t="s">
        <v>70</v>
      </c>
      <c r="H91" s="27">
        <v>631600</v>
      </c>
      <c r="I91" s="27">
        <v>0</v>
      </c>
      <c r="J91" s="27">
        <v>631600</v>
      </c>
      <c r="K91" s="27">
        <v>543777.72</v>
      </c>
      <c r="L91" s="27">
        <v>543777.72</v>
      </c>
      <c r="M91" s="27">
        <v>310049.78999999998</v>
      </c>
      <c r="N91" s="27">
        <v>310049.78999999998</v>
      </c>
    </row>
    <row r="92" spans="1:14" x14ac:dyDescent="0.2">
      <c r="A92" s="25">
        <v>3</v>
      </c>
      <c r="B92" s="25">
        <v>3421</v>
      </c>
      <c r="C92" s="2" t="str">
        <f>VLOOKUP(B92,Hoja2!B:C,2,FALSE)</f>
        <v>GESTIÓN DE ACTIVIDADES DEPORTIVAS</v>
      </c>
      <c r="D92" s="3" t="str">
        <f t="shared" si="2"/>
        <v>1</v>
      </c>
      <c r="E92" s="3" t="str">
        <f t="shared" si="3"/>
        <v>13</v>
      </c>
      <c r="F92" s="24" t="s">
        <v>145</v>
      </c>
      <c r="G92" s="26" t="s">
        <v>146</v>
      </c>
      <c r="H92" s="27">
        <v>104000</v>
      </c>
      <c r="I92" s="27">
        <v>0</v>
      </c>
      <c r="J92" s="27">
        <v>104000</v>
      </c>
      <c r="K92" s="27">
        <v>21577.200000000001</v>
      </c>
      <c r="L92" s="27">
        <v>21577.200000000001</v>
      </c>
      <c r="M92" s="27">
        <v>10778.04</v>
      </c>
      <c r="N92" s="27">
        <v>10778.04</v>
      </c>
    </row>
    <row r="93" spans="1:14" x14ac:dyDescent="0.2">
      <c r="A93" s="25">
        <v>3</v>
      </c>
      <c r="B93" s="25">
        <v>3421</v>
      </c>
      <c r="C93" s="2" t="str">
        <f>VLOOKUP(B93,Hoja2!B:C,2,FALSE)</f>
        <v>GESTIÓN DE ACTIVIDADES DEPORTIVAS</v>
      </c>
      <c r="D93" s="3" t="str">
        <f t="shared" si="2"/>
        <v>1</v>
      </c>
      <c r="E93" s="3" t="str">
        <f t="shared" si="3"/>
        <v>15</v>
      </c>
      <c r="F93" s="24" t="s">
        <v>71</v>
      </c>
      <c r="G93" s="26" t="s">
        <v>72</v>
      </c>
      <c r="H93" s="27">
        <v>9600</v>
      </c>
      <c r="I93" s="27">
        <v>0</v>
      </c>
      <c r="J93" s="27">
        <v>9600</v>
      </c>
      <c r="K93" s="27">
        <v>7953.75</v>
      </c>
      <c r="L93" s="27">
        <v>7953.75</v>
      </c>
      <c r="M93" s="27">
        <v>7953.75</v>
      </c>
      <c r="N93" s="27">
        <v>7953.75</v>
      </c>
    </row>
    <row r="94" spans="1:14" x14ac:dyDescent="0.2">
      <c r="A94" s="25">
        <v>3</v>
      </c>
      <c r="B94" s="25">
        <v>3421</v>
      </c>
      <c r="C94" s="2" t="str">
        <f>VLOOKUP(B94,Hoja2!B:C,2,FALSE)</f>
        <v>GESTIÓN DE ACTIVIDADES DEPORTIVAS</v>
      </c>
      <c r="D94" s="3" t="str">
        <f t="shared" si="2"/>
        <v>1</v>
      </c>
      <c r="E94" s="3" t="str">
        <f t="shared" si="3"/>
        <v>15</v>
      </c>
      <c r="F94" s="24" t="s">
        <v>73</v>
      </c>
      <c r="G94" s="26" t="s">
        <v>74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</row>
    <row r="95" spans="1:14" x14ac:dyDescent="0.2">
      <c r="A95" s="25">
        <v>3</v>
      </c>
      <c r="B95" s="25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20</v>
      </c>
      <c r="F95" s="24" t="s">
        <v>147</v>
      </c>
      <c r="G95" s="26" t="s">
        <v>148</v>
      </c>
      <c r="H95" s="27">
        <v>4400</v>
      </c>
      <c r="I95" s="27">
        <v>0</v>
      </c>
      <c r="J95" s="27">
        <v>4400</v>
      </c>
      <c r="K95" s="27">
        <v>2940.3</v>
      </c>
      <c r="L95" s="27">
        <v>2940.3</v>
      </c>
      <c r="M95" s="27">
        <v>2940.3</v>
      </c>
      <c r="N95" s="27">
        <v>2940.3</v>
      </c>
    </row>
    <row r="96" spans="1:14" x14ac:dyDescent="0.2">
      <c r="A96" s="25">
        <v>3</v>
      </c>
      <c r="B96" s="25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21</v>
      </c>
      <c r="F96" s="24" t="s">
        <v>133</v>
      </c>
      <c r="G96" s="26" t="s">
        <v>134</v>
      </c>
      <c r="H96" s="27">
        <v>8000</v>
      </c>
      <c r="I96" s="27">
        <v>0</v>
      </c>
      <c r="J96" s="27">
        <v>8000</v>
      </c>
      <c r="K96" s="27">
        <v>2563.02</v>
      </c>
      <c r="L96" s="27">
        <v>2563.02</v>
      </c>
      <c r="M96" s="27">
        <v>2558.1</v>
      </c>
      <c r="N96" s="27">
        <v>2558.1</v>
      </c>
    </row>
    <row r="97" spans="1:14" x14ac:dyDescent="0.2">
      <c r="A97" s="25">
        <v>3</v>
      </c>
      <c r="B97" s="25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4" t="s">
        <v>135</v>
      </c>
      <c r="G97" s="26" t="s">
        <v>136</v>
      </c>
      <c r="H97" s="27">
        <v>9000</v>
      </c>
      <c r="I97" s="27">
        <v>0</v>
      </c>
      <c r="J97" s="27">
        <v>9000</v>
      </c>
      <c r="K97" s="27">
        <v>9229.09</v>
      </c>
      <c r="L97" s="27">
        <v>9229.09</v>
      </c>
      <c r="M97" s="27">
        <v>7479.7</v>
      </c>
      <c r="N97" s="27">
        <v>7479.7</v>
      </c>
    </row>
    <row r="98" spans="1:14" x14ac:dyDescent="0.2">
      <c r="A98" s="25">
        <v>3</v>
      </c>
      <c r="B98" s="25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4" t="s">
        <v>137</v>
      </c>
      <c r="G98" s="26" t="s">
        <v>138</v>
      </c>
      <c r="H98" s="27">
        <v>3900</v>
      </c>
      <c r="I98" s="27">
        <v>0</v>
      </c>
      <c r="J98" s="27">
        <v>3900</v>
      </c>
      <c r="K98" s="27">
        <v>1796.33</v>
      </c>
      <c r="L98" s="27">
        <v>1796.33</v>
      </c>
      <c r="M98" s="27">
        <v>646.79999999999995</v>
      </c>
      <c r="N98" s="27">
        <v>646.79999999999995</v>
      </c>
    </row>
    <row r="99" spans="1:14" x14ac:dyDescent="0.2">
      <c r="A99" s="25">
        <v>3</v>
      </c>
      <c r="B99" s="25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4" t="s">
        <v>95</v>
      </c>
      <c r="G99" s="26" t="s">
        <v>96</v>
      </c>
      <c r="H99" s="27">
        <v>20500</v>
      </c>
      <c r="I99" s="27">
        <v>0</v>
      </c>
      <c r="J99" s="27">
        <v>20500</v>
      </c>
      <c r="K99" s="27">
        <v>683.51</v>
      </c>
      <c r="L99" s="27">
        <v>683.51</v>
      </c>
      <c r="M99" s="27">
        <v>681.75</v>
      </c>
      <c r="N99" s="27">
        <v>681.75</v>
      </c>
    </row>
    <row r="100" spans="1:14" x14ac:dyDescent="0.2">
      <c r="A100" s="25">
        <v>3</v>
      </c>
      <c r="B100" s="25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4" t="s">
        <v>149</v>
      </c>
      <c r="G100" s="26" t="s">
        <v>150</v>
      </c>
      <c r="H100" s="27">
        <v>20000</v>
      </c>
      <c r="I100" s="27">
        <v>0</v>
      </c>
      <c r="J100" s="27">
        <v>20000</v>
      </c>
      <c r="K100" s="27">
        <v>24337.49</v>
      </c>
      <c r="L100" s="27">
        <v>24337.49</v>
      </c>
      <c r="M100" s="27">
        <v>6011.9</v>
      </c>
      <c r="N100" s="27">
        <v>6011.9</v>
      </c>
    </row>
    <row r="101" spans="1:14" x14ac:dyDescent="0.2">
      <c r="A101" s="25">
        <v>3</v>
      </c>
      <c r="B101" s="25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4" t="s">
        <v>151</v>
      </c>
      <c r="G101" s="26" t="s">
        <v>152</v>
      </c>
      <c r="H101" s="27">
        <v>11500</v>
      </c>
      <c r="I101" s="27">
        <v>0</v>
      </c>
      <c r="J101" s="27">
        <v>11500</v>
      </c>
      <c r="K101" s="27">
        <v>14456.56</v>
      </c>
      <c r="L101" s="27">
        <v>14456.56</v>
      </c>
      <c r="M101" s="27">
        <v>2065.38</v>
      </c>
      <c r="N101" s="27">
        <v>2065.38</v>
      </c>
    </row>
    <row r="102" spans="1:14" x14ac:dyDescent="0.2">
      <c r="A102" s="25">
        <v>3</v>
      </c>
      <c r="B102" s="25">
        <v>3421</v>
      </c>
      <c r="C102" s="2" t="str">
        <f>VLOOKUP(B102,Hoja2!B:C,2,FALSE)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24" t="s">
        <v>123</v>
      </c>
      <c r="G102" s="26" t="s">
        <v>124</v>
      </c>
      <c r="H102" s="27">
        <v>7000</v>
      </c>
      <c r="I102" s="27">
        <v>0</v>
      </c>
      <c r="J102" s="27">
        <v>7000</v>
      </c>
      <c r="K102" s="27">
        <v>0</v>
      </c>
      <c r="L102" s="27">
        <v>0</v>
      </c>
      <c r="M102" s="27">
        <v>0</v>
      </c>
      <c r="N102" s="27">
        <v>0</v>
      </c>
    </row>
    <row r="103" spans="1:14" x14ac:dyDescent="0.2">
      <c r="A103" s="25">
        <v>3</v>
      </c>
      <c r="B103" s="25">
        <v>3421</v>
      </c>
      <c r="C103" s="2" t="str">
        <f>VLOOKUP(B103,Hoja2!B:C,2,FALSE)</f>
        <v>GESTIÓN DE ACTIVIDADES DEPORTIVAS</v>
      </c>
      <c r="D103" s="3" t="str">
        <f t="shared" si="2"/>
        <v>2</v>
      </c>
      <c r="E103" s="3" t="str">
        <f t="shared" si="3"/>
        <v>22</v>
      </c>
      <c r="F103" s="24" t="s">
        <v>103</v>
      </c>
      <c r="G103" s="26" t="s">
        <v>104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</row>
    <row r="104" spans="1:14" x14ac:dyDescent="0.2">
      <c r="A104" s="25">
        <v>3</v>
      </c>
      <c r="B104" s="25">
        <v>3421</v>
      </c>
      <c r="C104" s="2" t="str">
        <f>VLOOKUP(B104,Hoja2!B:C,2,FALSE)</f>
        <v>GESTIÓN DE ACTIVIDADES DEPORTIVAS</v>
      </c>
      <c r="D104" s="3" t="str">
        <f t="shared" si="2"/>
        <v>2</v>
      </c>
      <c r="E104" s="3" t="str">
        <f t="shared" si="3"/>
        <v>22</v>
      </c>
      <c r="F104" s="24" t="s">
        <v>107</v>
      </c>
      <c r="G104" s="26" t="s">
        <v>108</v>
      </c>
      <c r="H104" s="27">
        <v>424300</v>
      </c>
      <c r="I104" s="27">
        <v>0</v>
      </c>
      <c r="J104" s="27">
        <v>424300</v>
      </c>
      <c r="K104" s="27">
        <v>400664.16</v>
      </c>
      <c r="L104" s="27">
        <v>400664.16</v>
      </c>
      <c r="M104" s="27">
        <v>148833.59</v>
      </c>
      <c r="N104" s="27">
        <v>148833.59</v>
      </c>
    </row>
    <row r="105" spans="1:14" x14ac:dyDescent="0.2">
      <c r="A105" s="25">
        <v>3</v>
      </c>
      <c r="B105" s="25">
        <v>3421</v>
      </c>
      <c r="C105" s="2" t="str">
        <f>VLOOKUP(B105,Hoja2!B:C,2,FALSE)</f>
        <v>GESTIÓN DE ACTIVIDADES DEPORTIVAS</v>
      </c>
      <c r="D105" s="3" t="str">
        <f t="shared" si="2"/>
        <v>2</v>
      </c>
      <c r="E105" s="3" t="str">
        <f t="shared" si="3"/>
        <v>22</v>
      </c>
      <c r="F105" s="24" t="s">
        <v>127</v>
      </c>
      <c r="G105" s="26" t="s">
        <v>128</v>
      </c>
      <c r="H105" s="27">
        <v>1817500</v>
      </c>
      <c r="I105" s="27">
        <v>0</v>
      </c>
      <c r="J105" s="27">
        <v>1817500</v>
      </c>
      <c r="K105" s="27">
        <v>1706304.19</v>
      </c>
      <c r="L105" s="27">
        <v>1706304.19</v>
      </c>
      <c r="M105" s="27">
        <v>507931.14</v>
      </c>
      <c r="N105" s="27">
        <v>507931.14</v>
      </c>
    </row>
    <row r="106" spans="1:14" x14ac:dyDescent="0.2">
      <c r="A106" s="25">
        <v>3</v>
      </c>
      <c r="B106" s="25">
        <v>3421</v>
      </c>
      <c r="C106" s="2" t="str">
        <f>VLOOKUP(B106,Hoja2!B:C,2,FALSE)</f>
        <v>GESTIÓN DE ACTIVIDADES DEPORTIVAS</v>
      </c>
      <c r="D106" s="3" t="str">
        <f t="shared" si="2"/>
        <v>2</v>
      </c>
      <c r="E106" s="3" t="str">
        <f t="shared" si="3"/>
        <v>22</v>
      </c>
      <c r="F106" s="24" t="s">
        <v>111</v>
      </c>
      <c r="G106" s="26" t="s">
        <v>112</v>
      </c>
      <c r="H106" s="27">
        <v>725000</v>
      </c>
      <c r="I106" s="27">
        <v>0</v>
      </c>
      <c r="J106" s="27">
        <v>725000</v>
      </c>
      <c r="K106" s="27">
        <v>863664.79</v>
      </c>
      <c r="L106" s="27">
        <v>863664.79</v>
      </c>
      <c r="M106" s="27">
        <v>193515.61</v>
      </c>
      <c r="N106" s="27">
        <v>193515.61</v>
      </c>
    </row>
    <row r="107" spans="1:14" x14ac:dyDescent="0.2">
      <c r="A107" s="25">
        <v>3</v>
      </c>
      <c r="B107" s="25">
        <v>3421</v>
      </c>
      <c r="C107" s="2" t="str">
        <f>VLOOKUP(B107,Hoja2!B:C,2,FALSE)</f>
        <v>GESTIÓN DE ACTIVIDADES DEPORTIVAS</v>
      </c>
      <c r="D107" s="3" t="str">
        <f t="shared" si="2"/>
        <v>4</v>
      </c>
      <c r="E107" s="3" t="str">
        <f t="shared" si="3"/>
        <v>48</v>
      </c>
      <c r="F107" s="24" t="s">
        <v>131</v>
      </c>
      <c r="G107" s="26" t="s">
        <v>132</v>
      </c>
      <c r="H107" s="27">
        <v>26000</v>
      </c>
      <c r="I107" s="27">
        <v>0</v>
      </c>
      <c r="J107" s="27">
        <v>26000</v>
      </c>
      <c r="K107" s="27">
        <v>9250</v>
      </c>
      <c r="L107" s="27">
        <v>9250</v>
      </c>
      <c r="M107" s="27">
        <v>3250</v>
      </c>
      <c r="N107" s="27">
        <v>3250</v>
      </c>
    </row>
    <row r="108" spans="1:14" x14ac:dyDescent="0.2">
      <c r="A108" s="25">
        <v>3</v>
      </c>
      <c r="B108" s="25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24" t="s">
        <v>51</v>
      </c>
      <c r="G108" s="26" t="s">
        <v>52</v>
      </c>
      <c r="H108" s="27">
        <v>28700</v>
      </c>
      <c r="I108" s="27">
        <v>0</v>
      </c>
      <c r="J108" s="27">
        <v>28700</v>
      </c>
      <c r="K108" s="27">
        <v>28858.28</v>
      </c>
      <c r="L108" s="27">
        <v>28858.28</v>
      </c>
      <c r="M108" s="27">
        <v>9566.44</v>
      </c>
      <c r="N108" s="27">
        <v>9566.44</v>
      </c>
    </row>
    <row r="109" spans="1:14" x14ac:dyDescent="0.2">
      <c r="A109" s="25">
        <v>3</v>
      </c>
      <c r="B109" s="25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4" t="s">
        <v>53</v>
      </c>
      <c r="G109" s="26" t="s">
        <v>54</v>
      </c>
      <c r="H109" s="27">
        <v>11000</v>
      </c>
      <c r="I109" s="27">
        <v>0</v>
      </c>
      <c r="J109" s="27">
        <v>11000</v>
      </c>
      <c r="K109" s="27">
        <v>11051.24</v>
      </c>
      <c r="L109" s="27">
        <v>11051.24</v>
      </c>
      <c r="M109" s="27">
        <v>1495.57</v>
      </c>
      <c r="N109" s="27">
        <v>1495.57</v>
      </c>
    </row>
    <row r="110" spans="1:14" x14ac:dyDescent="0.2">
      <c r="A110" s="25">
        <v>3</v>
      </c>
      <c r="B110" s="25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4" t="s">
        <v>57</v>
      </c>
      <c r="G110" s="26" t="s">
        <v>58</v>
      </c>
      <c r="H110" s="27">
        <v>9900</v>
      </c>
      <c r="I110" s="27">
        <v>0</v>
      </c>
      <c r="J110" s="27">
        <v>9900</v>
      </c>
      <c r="K110" s="27">
        <v>9805.16</v>
      </c>
      <c r="L110" s="27">
        <v>9805.16</v>
      </c>
      <c r="M110" s="27">
        <v>2770.06</v>
      </c>
      <c r="N110" s="27">
        <v>2770.06</v>
      </c>
    </row>
    <row r="111" spans="1:14" x14ac:dyDescent="0.2">
      <c r="A111" s="25">
        <v>3</v>
      </c>
      <c r="B111" s="25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12</v>
      </c>
      <c r="F111" s="24" t="s">
        <v>59</v>
      </c>
      <c r="G111" s="26" t="s">
        <v>60</v>
      </c>
      <c r="H111" s="27">
        <v>21800</v>
      </c>
      <c r="I111" s="27">
        <v>0</v>
      </c>
      <c r="J111" s="27">
        <v>21800</v>
      </c>
      <c r="K111" s="27">
        <v>21744.52</v>
      </c>
      <c r="L111" s="27">
        <v>21744.52</v>
      </c>
      <c r="M111" s="27">
        <v>7910.85</v>
      </c>
      <c r="N111" s="27">
        <v>7910.85</v>
      </c>
    </row>
    <row r="112" spans="1:14" x14ac:dyDescent="0.2">
      <c r="A112" s="25">
        <v>3</v>
      </c>
      <c r="B112" s="25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12</v>
      </c>
      <c r="F112" s="24" t="s">
        <v>61</v>
      </c>
      <c r="G112" s="26" t="s">
        <v>62</v>
      </c>
      <c r="H112" s="27">
        <v>54300</v>
      </c>
      <c r="I112" s="27">
        <v>0</v>
      </c>
      <c r="J112" s="27">
        <v>54300</v>
      </c>
      <c r="K112" s="27">
        <v>54423.74</v>
      </c>
      <c r="L112" s="27">
        <v>54423.74</v>
      </c>
      <c r="M112" s="27">
        <v>40029.97</v>
      </c>
      <c r="N112" s="27">
        <v>40029.97</v>
      </c>
    </row>
    <row r="113" spans="1:14" x14ac:dyDescent="0.2">
      <c r="A113" s="25">
        <v>3</v>
      </c>
      <c r="B113" s="25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12</v>
      </c>
      <c r="F113" s="24" t="s">
        <v>63</v>
      </c>
      <c r="G113" s="26" t="s">
        <v>64</v>
      </c>
      <c r="H113" s="27">
        <v>4300</v>
      </c>
      <c r="I113" s="27">
        <v>0</v>
      </c>
      <c r="J113" s="27">
        <v>4300</v>
      </c>
      <c r="K113" s="27">
        <v>4371.24</v>
      </c>
      <c r="L113" s="27">
        <v>4371.24</v>
      </c>
      <c r="M113" s="27">
        <v>1292.49</v>
      </c>
      <c r="N113" s="27">
        <v>1292.49</v>
      </c>
    </row>
    <row r="114" spans="1:14" x14ac:dyDescent="0.2">
      <c r="A114" s="25">
        <v>3</v>
      </c>
      <c r="B114" s="25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13</v>
      </c>
      <c r="F114" s="24" t="s">
        <v>65</v>
      </c>
      <c r="G114" s="26" t="s">
        <v>66</v>
      </c>
      <c r="H114" s="27">
        <v>199600</v>
      </c>
      <c r="I114" s="27">
        <v>0</v>
      </c>
      <c r="J114" s="27">
        <v>199600</v>
      </c>
      <c r="K114" s="27">
        <v>145472.19</v>
      </c>
      <c r="L114" s="27">
        <v>145472.19</v>
      </c>
      <c r="M114" s="27">
        <v>74074.48</v>
      </c>
      <c r="N114" s="27">
        <v>74074.48</v>
      </c>
    </row>
    <row r="115" spans="1:14" x14ac:dyDescent="0.2">
      <c r="A115" s="25">
        <v>3</v>
      </c>
      <c r="B115" s="25">
        <v>3422</v>
      </c>
      <c r="C115" s="2" t="str">
        <f>VLOOKUP(B115,Hoja2!B:C,2,FALSE)</f>
        <v>MANTENIMIENTO DE INFRAESTRUCTURAS DEPORTIVAS</v>
      </c>
      <c r="D115" s="3" t="str">
        <f t="shared" si="2"/>
        <v>1</v>
      </c>
      <c r="E115" s="3" t="str">
        <f t="shared" si="3"/>
        <v>13</v>
      </c>
      <c r="F115" s="24" t="s">
        <v>67</v>
      </c>
      <c r="G115" s="26" t="s">
        <v>68</v>
      </c>
      <c r="H115" s="27">
        <v>500</v>
      </c>
      <c r="I115" s="27">
        <v>0</v>
      </c>
      <c r="J115" s="27">
        <v>500</v>
      </c>
      <c r="K115" s="27">
        <v>1000</v>
      </c>
      <c r="L115" s="27">
        <v>1000</v>
      </c>
      <c r="M115" s="27">
        <v>0</v>
      </c>
      <c r="N115" s="27">
        <v>0</v>
      </c>
    </row>
    <row r="116" spans="1:14" x14ac:dyDescent="0.2">
      <c r="A116" s="25">
        <v>3</v>
      </c>
      <c r="B116" s="25">
        <v>3422</v>
      </c>
      <c r="C116" s="2" t="str">
        <f>VLOOKUP(B116,Hoja2!B:C,2,FALSE)</f>
        <v>MANTENIMIENTO DE INFRAESTRUCTURAS DEPORTIVAS</v>
      </c>
      <c r="D116" s="3" t="str">
        <f t="shared" si="2"/>
        <v>1</v>
      </c>
      <c r="E116" s="3" t="str">
        <f t="shared" si="3"/>
        <v>13</v>
      </c>
      <c r="F116" s="24" t="s">
        <v>69</v>
      </c>
      <c r="G116" s="26" t="s">
        <v>70</v>
      </c>
      <c r="H116" s="27">
        <v>210000</v>
      </c>
      <c r="I116" s="27">
        <v>0</v>
      </c>
      <c r="J116" s="27">
        <v>210000</v>
      </c>
      <c r="K116" s="27">
        <v>148898.42000000001</v>
      </c>
      <c r="L116" s="27">
        <v>148898.42000000001</v>
      </c>
      <c r="M116" s="27">
        <v>78215.63</v>
      </c>
      <c r="N116" s="27">
        <v>78215.63</v>
      </c>
    </row>
    <row r="117" spans="1:14" x14ac:dyDescent="0.2">
      <c r="A117" s="25">
        <v>3</v>
      </c>
      <c r="B117" s="25">
        <v>3422</v>
      </c>
      <c r="C117" s="2" t="str">
        <f>VLOOKUP(B117,Hoja2!B:C,2,FALSE)</f>
        <v>MANTENIMIENTO DE INFRAESTRUCTURAS DEPORTIVAS</v>
      </c>
      <c r="D117" s="3" t="str">
        <f t="shared" si="2"/>
        <v>1</v>
      </c>
      <c r="E117" s="3" t="str">
        <f t="shared" si="3"/>
        <v>15</v>
      </c>
      <c r="F117" s="24" t="s">
        <v>71</v>
      </c>
      <c r="G117" s="26" t="s">
        <v>72</v>
      </c>
      <c r="H117" s="27">
        <v>3200</v>
      </c>
      <c r="I117" s="27">
        <v>0</v>
      </c>
      <c r="J117" s="27">
        <v>3200</v>
      </c>
      <c r="K117" s="27">
        <v>2410.3200000000002</v>
      </c>
      <c r="L117" s="27">
        <v>2410.3200000000002</v>
      </c>
      <c r="M117" s="27">
        <v>2260.3200000000002</v>
      </c>
      <c r="N117" s="27">
        <v>2260.3200000000002</v>
      </c>
    </row>
    <row r="118" spans="1:14" x14ac:dyDescent="0.2">
      <c r="A118" s="25">
        <v>3</v>
      </c>
      <c r="B118" s="25">
        <v>3422</v>
      </c>
      <c r="C118" s="2" t="str">
        <f>VLOOKUP(B118,Hoja2!B:C,2,FALSE)</f>
        <v>MANTENIMIENTO DE INFRAESTRUCTURAS DEPORTIVAS</v>
      </c>
      <c r="D118" s="3" t="str">
        <f t="shared" si="2"/>
        <v>1</v>
      </c>
      <c r="E118" s="3" t="str">
        <f t="shared" si="3"/>
        <v>15</v>
      </c>
      <c r="F118" s="24" t="s">
        <v>73</v>
      </c>
      <c r="G118" s="26" t="s">
        <v>74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</row>
    <row r="119" spans="1:14" x14ac:dyDescent="0.2">
      <c r="A119" s="25">
        <v>3</v>
      </c>
      <c r="B119" s="25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20</v>
      </c>
      <c r="F119" s="24" t="s">
        <v>147</v>
      </c>
      <c r="G119" s="26" t="s">
        <v>148</v>
      </c>
      <c r="H119" s="27">
        <v>24000</v>
      </c>
      <c r="I119" s="27">
        <v>0</v>
      </c>
      <c r="J119" s="27">
        <v>24000</v>
      </c>
      <c r="K119" s="27">
        <v>25015.279999999999</v>
      </c>
      <c r="L119" s="27">
        <v>25015.279999999999</v>
      </c>
      <c r="M119" s="27">
        <v>10821.25</v>
      </c>
      <c r="N119" s="27">
        <v>10821.25</v>
      </c>
    </row>
    <row r="120" spans="1:14" x14ac:dyDescent="0.2">
      <c r="A120" s="25">
        <v>3</v>
      </c>
      <c r="B120" s="25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20</v>
      </c>
      <c r="F120" s="24" t="s">
        <v>85</v>
      </c>
      <c r="G120" s="26" t="s">
        <v>86</v>
      </c>
      <c r="H120" s="27">
        <v>7100</v>
      </c>
      <c r="I120" s="27">
        <v>0</v>
      </c>
      <c r="J120" s="27">
        <v>7100</v>
      </c>
      <c r="K120" s="27">
        <v>0</v>
      </c>
      <c r="L120" s="27">
        <v>0</v>
      </c>
      <c r="M120" s="27">
        <v>0</v>
      </c>
      <c r="N120" s="27">
        <v>0</v>
      </c>
    </row>
    <row r="121" spans="1:14" x14ac:dyDescent="0.2">
      <c r="A121" s="25">
        <v>3</v>
      </c>
      <c r="B121" s="25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21</v>
      </c>
      <c r="F121" s="24" t="s">
        <v>153</v>
      </c>
      <c r="G121" s="26" t="s">
        <v>154</v>
      </c>
      <c r="H121" s="27">
        <v>419100</v>
      </c>
      <c r="I121" s="27">
        <v>0</v>
      </c>
      <c r="J121" s="27">
        <v>419100</v>
      </c>
      <c r="K121" s="27">
        <v>475677.16</v>
      </c>
      <c r="L121" s="27">
        <v>475677.16</v>
      </c>
      <c r="M121" s="27">
        <v>161037</v>
      </c>
      <c r="N121" s="27">
        <v>161037</v>
      </c>
    </row>
    <row r="122" spans="1:14" x14ac:dyDescent="0.2">
      <c r="A122" s="25">
        <v>3</v>
      </c>
      <c r="B122" s="25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21</v>
      </c>
      <c r="F122" s="24" t="s">
        <v>133</v>
      </c>
      <c r="G122" s="26" t="s">
        <v>134</v>
      </c>
      <c r="H122" s="27">
        <v>69000</v>
      </c>
      <c r="I122" s="27">
        <v>0</v>
      </c>
      <c r="J122" s="27">
        <v>69000</v>
      </c>
      <c r="K122" s="27">
        <v>19847.2</v>
      </c>
      <c r="L122" s="27">
        <v>19847.2</v>
      </c>
      <c r="M122" s="27">
        <v>9209</v>
      </c>
      <c r="N122" s="27">
        <v>9209</v>
      </c>
    </row>
    <row r="123" spans="1:14" x14ac:dyDescent="0.2">
      <c r="A123" s="25">
        <v>3</v>
      </c>
      <c r="B123" s="25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21</v>
      </c>
      <c r="F123" s="24" t="s">
        <v>155</v>
      </c>
      <c r="G123" s="26" t="s">
        <v>156</v>
      </c>
      <c r="H123" s="27">
        <v>4500</v>
      </c>
      <c r="I123" s="27">
        <v>0</v>
      </c>
      <c r="J123" s="27">
        <v>4500</v>
      </c>
      <c r="K123" s="27">
        <v>2491.34</v>
      </c>
      <c r="L123" s="27">
        <v>2491.34</v>
      </c>
      <c r="M123" s="27">
        <v>2474.04</v>
      </c>
      <c r="N123" s="27">
        <v>2474.04</v>
      </c>
    </row>
    <row r="124" spans="1:14" x14ac:dyDescent="0.2">
      <c r="A124" s="25">
        <v>3</v>
      </c>
      <c r="B124" s="25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4" t="s">
        <v>157</v>
      </c>
      <c r="G124" s="26" t="s">
        <v>158</v>
      </c>
      <c r="H124" s="27">
        <v>635000</v>
      </c>
      <c r="I124" s="27">
        <v>0</v>
      </c>
      <c r="J124" s="27">
        <v>635000</v>
      </c>
      <c r="K124" s="27">
        <v>605000</v>
      </c>
      <c r="L124" s="27">
        <v>605000</v>
      </c>
      <c r="M124" s="27">
        <v>176080.69</v>
      </c>
      <c r="N124" s="27">
        <v>176080.69</v>
      </c>
    </row>
    <row r="125" spans="1:14" x14ac:dyDescent="0.2">
      <c r="A125" s="25">
        <v>3</v>
      </c>
      <c r="B125" s="25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4" t="s">
        <v>159</v>
      </c>
      <c r="G125" s="26" t="s">
        <v>160</v>
      </c>
      <c r="H125" s="27">
        <v>36200</v>
      </c>
      <c r="I125" s="27">
        <v>0</v>
      </c>
      <c r="J125" s="27">
        <v>36200</v>
      </c>
      <c r="K125" s="27">
        <v>0</v>
      </c>
      <c r="L125" s="27">
        <v>0</v>
      </c>
      <c r="M125" s="27">
        <v>0</v>
      </c>
      <c r="N125" s="27">
        <v>0</v>
      </c>
    </row>
    <row r="126" spans="1:14" x14ac:dyDescent="0.2">
      <c r="A126" s="25">
        <v>3</v>
      </c>
      <c r="B126" s="25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4" t="s">
        <v>161</v>
      </c>
      <c r="G126" s="26" t="s">
        <v>162</v>
      </c>
      <c r="H126" s="27">
        <v>725000</v>
      </c>
      <c r="I126" s="27">
        <v>0</v>
      </c>
      <c r="J126" s="27">
        <v>725000</v>
      </c>
      <c r="K126" s="27">
        <v>560000</v>
      </c>
      <c r="L126" s="27">
        <v>560000</v>
      </c>
      <c r="M126" s="27">
        <v>482503.27</v>
      </c>
      <c r="N126" s="27">
        <v>482503.27</v>
      </c>
    </row>
    <row r="127" spans="1:14" x14ac:dyDescent="0.2">
      <c r="A127" s="25">
        <v>3</v>
      </c>
      <c r="B127" s="25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4" t="s">
        <v>163</v>
      </c>
      <c r="G127" s="26" t="s">
        <v>164</v>
      </c>
      <c r="H127" s="27">
        <v>32300</v>
      </c>
      <c r="I127" s="27">
        <v>0</v>
      </c>
      <c r="J127" s="27">
        <v>32300</v>
      </c>
      <c r="K127" s="27">
        <v>52158</v>
      </c>
      <c r="L127" s="27">
        <v>52158</v>
      </c>
      <c r="M127" s="27">
        <v>14831.92</v>
      </c>
      <c r="N127" s="27">
        <v>14831.92</v>
      </c>
    </row>
    <row r="128" spans="1:14" x14ac:dyDescent="0.2">
      <c r="A128" s="25">
        <v>3</v>
      </c>
      <c r="B128" s="25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4" t="s">
        <v>165</v>
      </c>
      <c r="G128" s="26" t="s">
        <v>166</v>
      </c>
      <c r="H128" s="27">
        <v>44000</v>
      </c>
      <c r="I128" s="27">
        <v>0</v>
      </c>
      <c r="J128" s="27">
        <v>44000</v>
      </c>
      <c r="K128" s="27">
        <v>39016.06</v>
      </c>
      <c r="L128" s="27">
        <v>39016.06</v>
      </c>
      <c r="M128" s="27">
        <v>14745.17</v>
      </c>
      <c r="N128" s="27">
        <v>14745.17</v>
      </c>
    </row>
    <row r="129" spans="1:14" x14ac:dyDescent="0.2">
      <c r="A129" s="25">
        <v>3</v>
      </c>
      <c r="B129" s="25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4" t="s">
        <v>95</v>
      </c>
      <c r="G129" s="26" t="s">
        <v>96</v>
      </c>
      <c r="H129" s="27">
        <v>154500</v>
      </c>
      <c r="I129" s="27">
        <v>0</v>
      </c>
      <c r="J129" s="27">
        <v>154500</v>
      </c>
      <c r="K129" s="27">
        <v>225931.37</v>
      </c>
      <c r="L129" s="27">
        <v>167438.29</v>
      </c>
      <c r="M129" s="27">
        <v>89480.51</v>
      </c>
      <c r="N129" s="27">
        <v>89480.51</v>
      </c>
    </row>
    <row r="130" spans="1:14" x14ac:dyDescent="0.2">
      <c r="A130" s="25">
        <v>3</v>
      </c>
      <c r="B130" s="25">
        <v>3422</v>
      </c>
      <c r="C130" s="2" t="str">
        <f>VLOOKUP(B130,Hoja2!B:C,2,FALSE)</f>
        <v>MANTENIMIENTO DE INFRAESTRUCTURAS DEPORTIVAS</v>
      </c>
      <c r="D130" s="3" t="str">
        <f t="shared" si="2"/>
        <v>2</v>
      </c>
      <c r="E130" s="3" t="str">
        <f t="shared" si="3"/>
        <v>22</v>
      </c>
      <c r="F130" s="24" t="s">
        <v>123</v>
      </c>
      <c r="G130" s="26" t="s">
        <v>124</v>
      </c>
      <c r="H130" s="27">
        <v>6500</v>
      </c>
      <c r="I130" s="27">
        <v>0</v>
      </c>
      <c r="J130" s="27">
        <v>6500</v>
      </c>
      <c r="K130" s="27">
        <v>4477</v>
      </c>
      <c r="L130" s="27">
        <v>4477</v>
      </c>
      <c r="M130" s="27">
        <v>0</v>
      </c>
      <c r="N130" s="27">
        <v>0</v>
      </c>
    </row>
    <row r="131" spans="1:14" x14ac:dyDescent="0.2">
      <c r="A131" s="25">
        <v>3</v>
      </c>
      <c r="B131" s="25">
        <v>3422</v>
      </c>
      <c r="C131" s="2" t="str">
        <f>VLOOKUP(B131,Hoja2!B:C,2,FALSE)</f>
        <v>MANTENIMIENTO DE INFRAESTRUCTURAS DEPORTIVAS</v>
      </c>
      <c r="D131" s="3" t="str">
        <f t="shared" ref="D131:D135" si="4">LEFT(F131,1)</f>
        <v>2</v>
      </c>
      <c r="E131" s="3" t="str">
        <f t="shared" ref="E131:E135" si="5">LEFT(F131,2)</f>
        <v>22</v>
      </c>
      <c r="F131" s="24" t="s">
        <v>109</v>
      </c>
      <c r="G131" s="26" t="s">
        <v>110</v>
      </c>
      <c r="H131" s="27">
        <v>12000</v>
      </c>
      <c r="I131" s="27">
        <v>0</v>
      </c>
      <c r="J131" s="27">
        <v>12000</v>
      </c>
      <c r="K131" s="27">
        <v>11761.2</v>
      </c>
      <c r="L131" s="27">
        <v>11761.2</v>
      </c>
      <c r="M131" s="27">
        <v>0</v>
      </c>
      <c r="N131" s="27">
        <v>0</v>
      </c>
    </row>
    <row r="132" spans="1:14" x14ac:dyDescent="0.2">
      <c r="A132" s="25">
        <v>3</v>
      </c>
      <c r="B132" s="25">
        <v>3422</v>
      </c>
      <c r="C132" s="2" t="str">
        <f>VLOOKUP(B132,Hoja2!B:C,2,FALSE)</f>
        <v>MANTENIMIENTO DE INFRAESTRUCTURAS DEPORTIVAS</v>
      </c>
      <c r="D132" s="3" t="str">
        <f t="shared" si="4"/>
        <v>2</v>
      </c>
      <c r="E132" s="3" t="str">
        <f t="shared" si="5"/>
        <v>22</v>
      </c>
      <c r="F132" s="24" t="s">
        <v>111</v>
      </c>
      <c r="G132" s="26" t="s">
        <v>112</v>
      </c>
      <c r="H132" s="27">
        <v>34600</v>
      </c>
      <c r="I132" s="27">
        <v>0</v>
      </c>
      <c r="J132" s="27">
        <v>34600</v>
      </c>
      <c r="K132" s="27">
        <v>30974.89</v>
      </c>
      <c r="L132" s="27">
        <v>30974.89</v>
      </c>
      <c r="M132" s="27">
        <v>14642.77</v>
      </c>
      <c r="N132" s="27">
        <v>14642.77</v>
      </c>
    </row>
    <row r="133" spans="1:14" x14ac:dyDescent="0.2">
      <c r="A133" s="25">
        <v>3</v>
      </c>
      <c r="B133" s="25">
        <v>3422</v>
      </c>
      <c r="C133" s="2" t="str">
        <f>VLOOKUP(B133,Hoja2!B:C,2,FALSE)</f>
        <v>MANTENIMIENTO DE INFRAESTRUCTURAS DEPORTIVAS</v>
      </c>
      <c r="D133" s="3" t="str">
        <f t="shared" si="4"/>
        <v>6</v>
      </c>
      <c r="E133" s="3" t="str">
        <f t="shared" si="5"/>
        <v>60</v>
      </c>
      <c r="F133" s="24" t="s">
        <v>167</v>
      </c>
      <c r="G133" s="26" t="s">
        <v>168</v>
      </c>
      <c r="H133" s="27">
        <v>0</v>
      </c>
      <c r="I133" s="27">
        <v>108117.91</v>
      </c>
      <c r="J133" s="27">
        <v>108117.91</v>
      </c>
      <c r="K133" s="27">
        <v>108117.91</v>
      </c>
      <c r="L133" s="27">
        <v>108117.91</v>
      </c>
      <c r="M133" s="27">
        <v>97832.01</v>
      </c>
      <c r="N133" s="27">
        <v>97832.01</v>
      </c>
    </row>
    <row r="134" spans="1:14" x14ac:dyDescent="0.2">
      <c r="A134" s="25">
        <v>3</v>
      </c>
      <c r="B134" s="25">
        <v>3422</v>
      </c>
      <c r="C134" s="2" t="str">
        <f>VLOOKUP(B134,Hoja2!B:C,2,FALSE)</f>
        <v>MANTENIMIENTO DE INFRAESTRUCTURAS DEPORTIVAS</v>
      </c>
      <c r="D134" s="3" t="str">
        <f t="shared" si="4"/>
        <v>6</v>
      </c>
      <c r="E134" s="3" t="str">
        <f t="shared" si="5"/>
        <v>62</v>
      </c>
      <c r="F134" s="24" t="s">
        <v>169</v>
      </c>
      <c r="G134" s="26" t="s">
        <v>170</v>
      </c>
      <c r="H134" s="27">
        <v>123000</v>
      </c>
      <c r="I134" s="27">
        <v>461218.61</v>
      </c>
      <c r="J134" s="27">
        <v>584218.61</v>
      </c>
      <c r="K134" s="27">
        <v>461218.61</v>
      </c>
      <c r="L134" s="27">
        <v>461218.61</v>
      </c>
      <c r="M134" s="27">
        <v>108221.67</v>
      </c>
      <c r="N134" s="27">
        <v>108221.67</v>
      </c>
    </row>
    <row r="135" spans="1:14" x14ac:dyDescent="0.2">
      <c r="A135" s="25">
        <v>3</v>
      </c>
      <c r="B135" s="25">
        <v>3422</v>
      </c>
      <c r="C135" s="2" t="str">
        <f>VLOOKUP(B135,Hoja2!B:C,2,FALSE)</f>
        <v>MANTENIMIENTO DE INFRAESTRUCTURAS DEPORTIVAS</v>
      </c>
      <c r="D135" s="3" t="str">
        <f t="shared" si="4"/>
        <v>6</v>
      </c>
      <c r="E135" s="3" t="str">
        <f t="shared" si="5"/>
        <v>62</v>
      </c>
      <c r="F135" s="24" t="s">
        <v>171</v>
      </c>
      <c r="G135" s="26" t="s">
        <v>172</v>
      </c>
      <c r="H135" s="27">
        <v>830000</v>
      </c>
      <c r="I135" s="27">
        <v>14943.5</v>
      </c>
      <c r="J135" s="27">
        <v>844943.5</v>
      </c>
      <c r="K135" s="27">
        <v>790788.21</v>
      </c>
      <c r="L135" s="27">
        <v>790788.21</v>
      </c>
      <c r="M135" s="27">
        <v>43237.48</v>
      </c>
      <c r="N135" s="27">
        <v>43237.48</v>
      </c>
    </row>
    <row r="136" spans="1:14" x14ac:dyDescent="0.2">
      <c r="A136" s="25">
        <v>3</v>
      </c>
      <c r="B136" s="25">
        <v>3422</v>
      </c>
      <c r="C136" s="2" t="str">
        <f>VLOOKUP(B136,Hoja2!B:C,2,FALSE)</f>
        <v>MANTENIMIENTO DE INFRAESTRUCTURAS DEPORTIVAS</v>
      </c>
      <c r="D136" s="3" t="str">
        <f t="shared" ref="D136:D143" si="6">LEFT(F136,1)</f>
        <v>6</v>
      </c>
      <c r="E136" s="3" t="str">
        <f t="shared" ref="E136:E143" si="7">LEFT(F136,2)</f>
        <v>62</v>
      </c>
      <c r="F136" s="24" t="s">
        <v>173</v>
      </c>
      <c r="G136" s="26" t="s">
        <v>174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</row>
    <row r="137" spans="1:14" x14ac:dyDescent="0.2">
      <c r="A137" s="25">
        <v>3</v>
      </c>
      <c r="B137" s="25">
        <v>3422</v>
      </c>
      <c r="C137" s="2" t="str">
        <f>VLOOKUP(B137,Hoja2!B:C,2,FALSE)</f>
        <v>MANTENIMIENTO DE INFRAESTRUCTURAS DEPORTIVAS</v>
      </c>
      <c r="D137" s="3" t="str">
        <f t="shared" si="6"/>
        <v>6</v>
      </c>
      <c r="E137" s="3" t="str">
        <f t="shared" si="7"/>
        <v>62</v>
      </c>
      <c r="F137" s="24" t="s">
        <v>175</v>
      </c>
      <c r="G137" s="26" t="s">
        <v>88</v>
      </c>
      <c r="H137" s="27">
        <v>0</v>
      </c>
      <c r="I137" s="27">
        <v>0</v>
      </c>
      <c r="J137" s="27">
        <v>0</v>
      </c>
      <c r="K137" s="27">
        <v>1557.27</v>
      </c>
      <c r="L137" s="27">
        <v>1557.27</v>
      </c>
      <c r="M137" s="27">
        <v>1557.27</v>
      </c>
      <c r="N137" s="27">
        <v>1557.27</v>
      </c>
    </row>
    <row r="138" spans="1:14" x14ac:dyDescent="0.2">
      <c r="A138" s="25">
        <v>3</v>
      </c>
      <c r="B138" s="25">
        <v>3422</v>
      </c>
      <c r="C138" s="2" t="str">
        <f>VLOOKUP(B138,Hoja2!B:C,2,FALSE)</f>
        <v>MANTENIMIENTO DE INFRAESTRUCTURAS DEPORTIVAS</v>
      </c>
      <c r="D138" s="3" t="str">
        <f t="shared" si="6"/>
        <v>6</v>
      </c>
      <c r="E138" s="3" t="str">
        <f t="shared" si="7"/>
        <v>63</v>
      </c>
      <c r="F138" s="24" t="s">
        <v>176</v>
      </c>
      <c r="G138" s="26" t="s">
        <v>177</v>
      </c>
      <c r="H138" s="27">
        <v>0</v>
      </c>
      <c r="I138" s="27">
        <v>0</v>
      </c>
      <c r="J138" s="27">
        <v>0</v>
      </c>
      <c r="K138" s="27">
        <v>36793.410000000003</v>
      </c>
      <c r="L138" s="27">
        <v>36793.410000000003</v>
      </c>
      <c r="M138" s="27">
        <v>0</v>
      </c>
      <c r="N138" s="27">
        <v>0</v>
      </c>
    </row>
    <row r="139" spans="1:14" x14ac:dyDescent="0.2">
      <c r="A139" s="25">
        <v>3</v>
      </c>
      <c r="B139" s="25">
        <v>3422</v>
      </c>
      <c r="C139" s="2" t="str">
        <f>VLOOKUP(B139,Hoja2!B:C,2,FALSE)</f>
        <v>MANTENIMIENTO DE INFRAESTRUCTURAS DEPORTIVAS</v>
      </c>
      <c r="D139" s="3" t="str">
        <f t="shared" si="6"/>
        <v>6</v>
      </c>
      <c r="E139" s="3" t="str">
        <f t="shared" si="7"/>
        <v>63</v>
      </c>
      <c r="F139" s="24" t="s">
        <v>178</v>
      </c>
      <c r="G139" s="26" t="s">
        <v>170</v>
      </c>
      <c r="H139" s="27">
        <v>1055000</v>
      </c>
      <c r="I139" s="27">
        <v>893067.16</v>
      </c>
      <c r="J139" s="27">
        <v>1948067.16</v>
      </c>
      <c r="K139" s="27">
        <v>1819496.29</v>
      </c>
      <c r="L139" s="27">
        <v>1414496.29</v>
      </c>
      <c r="M139" s="27">
        <v>21796.79</v>
      </c>
      <c r="N139" s="27">
        <v>21796.79</v>
      </c>
    </row>
    <row r="140" spans="1:14" x14ac:dyDescent="0.2">
      <c r="A140" s="25">
        <v>3</v>
      </c>
      <c r="B140" s="25">
        <v>3422</v>
      </c>
      <c r="C140" s="2" t="str">
        <f>VLOOKUP(B140,Hoja2!B:C,2,FALSE)</f>
        <v>MANTENIMIENTO DE INFRAESTRUCTURAS DEPORTIVAS</v>
      </c>
      <c r="D140" s="3" t="str">
        <f t="shared" si="6"/>
        <v>6</v>
      </c>
      <c r="E140" s="3" t="str">
        <f t="shared" si="7"/>
        <v>63</v>
      </c>
      <c r="F140" s="24" t="s">
        <v>179</v>
      </c>
      <c r="G140" s="26" t="s">
        <v>172</v>
      </c>
      <c r="H140" s="27">
        <v>150000</v>
      </c>
      <c r="I140" s="27">
        <v>0</v>
      </c>
      <c r="J140" s="27">
        <v>150000</v>
      </c>
      <c r="K140" s="27">
        <v>41898.639999999999</v>
      </c>
      <c r="L140" s="27">
        <v>41898.639999999999</v>
      </c>
      <c r="M140" s="27">
        <v>23164.22</v>
      </c>
      <c r="N140" s="27">
        <v>23164.22</v>
      </c>
    </row>
    <row r="141" spans="1:14" x14ac:dyDescent="0.2">
      <c r="A141" s="25">
        <v>3</v>
      </c>
      <c r="B141" s="25">
        <v>3422</v>
      </c>
      <c r="C141" s="2" t="str">
        <f>VLOOKUP(B141,Hoja2!B:C,2,FALSE)</f>
        <v>MANTENIMIENTO DE INFRAESTRUCTURAS DEPORTIVAS</v>
      </c>
      <c r="D141" s="3" t="str">
        <f t="shared" si="6"/>
        <v>6</v>
      </c>
      <c r="E141" s="3" t="str">
        <f t="shared" si="7"/>
        <v>63</v>
      </c>
      <c r="F141" s="24" t="s">
        <v>180</v>
      </c>
      <c r="G141" s="26" t="s">
        <v>88</v>
      </c>
      <c r="H141" s="27">
        <v>0</v>
      </c>
      <c r="I141" s="27">
        <v>0</v>
      </c>
      <c r="J141" s="27">
        <v>0</v>
      </c>
      <c r="K141" s="27">
        <v>4069.82</v>
      </c>
      <c r="L141" s="27">
        <v>4069.82</v>
      </c>
      <c r="M141" s="27">
        <v>947.58</v>
      </c>
      <c r="N141" s="27">
        <v>947.58</v>
      </c>
    </row>
    <row r="142" spans="1:14" x14ac:dyDescent="0.2">
      <c r="A142" s="25">
        <v>3</v>
      </c>
      <c r="B142" s="25">
        <v>3422</v>
      </c>
      <c r="C142" s="2" t="str">
        <f>VLOOKUP(B142,Hoja2!B:C,2,FALSE)</f>
        <v>MANTENIMIENTO DE INFRAESTRUCTURAS DEPORTIVAS</v>
      </c>
      <c r="D142" s="3" t="str">
        <f t="shared" si="6"/>
        <v>6</v>
      </c>
      <c r="E142" s="3" t="str">
        <f t="shared" si="7"/>
        <v>64</v>
      </c>
      <c r="F142" s="24" t="s">
        <v>181</v>
      </c>
      <c r="G142" s="26" t="s">
        <v>182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</row>
    <row r="143" spans="1:14" x14ac:dyDescent="0.2">
      <c r="A143" s="25">
        <v>3</v>
      </c>
      <c r="B143" s="25">
        <v>3422</v>
      </c>
      <c r="C143" s="2" t="str">
        <f>VLOOKUP(B143,Hoja2!B:C,2,FALSE)</f>
        <v>MANTENIMIENTO DE INFRAESTRUCTURAS DEPORTIVAS</v>
      </c>
      <c r="D143" s="3" t="str">
        <f t="shared" si="6"/>
        <v>7</v>
      </c>
      <c r="E143" s="3" t="str">
        <f t="shared" si="7"/>
        <v>78</v>
      </c>
      <c r="F143" s="24" t="s">
        <v>183</v>
      </c>
      <c r="G143" s="26" t="s">
        <v>184</v>
      </c>
      <c r="H143" s="27">
        <v>26000</v>
      </c>
      <c r="I143" s="27">
        <v>0</v>
      </c>
      <c r="J143" s="27">
        <v>26000</v>
      </c>
      <c r="K143" s="27">
        <v>26000</v>
      </c>
      <c r="L143" s="27">
        <v>0</v>
      </c>
      <c r="M143" s="27">
        <v>0</v>
      </c>
      <c r="N143" s="27">
        <v>0</v>
      </c>
    </row>
  </sheetData>
  <autoFilter ref="A1:N135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PRIMER  SEMESTRE DE 2022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7:C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SEMESTRE 22</vt:lpstr>
      <vt:lpstr>Ejecución PRIMER SEMESTRE 22</vt:lpstr>
      <vt:lpstr>Hoja2</vt:lpstr>
      <vt:lpstr>'TD PRIMER SEMESTRE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2020-07-03T07:12:55Z</cp:lastPrinted>
  <dcterms:created xsi:type="dcterms:W3CDTF">2016-04-19T12:18:23Z</dcterms:created>
  <dcterms:modified xsi:type="dcterms:W3CDTF">2022-07-04T08:12:59Z</dcterms:modified>
</cp:coreProperties>
</file>