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AYUNTAMIENTO\12 - DICIEMBRE\"/>
    </mc:Choice>
  </mc:AlternateContent>
  <bookViews>
    <workbookView xWindow="0" yWindow="30" windowWidth="7490" windowHeight="4140"/>
  </bookViews>
  <sheets>
    <sheet name="TABLA DINAMICA 30 DICIEMBRE" sheetId="2" r:id="rId1"/>
    <sheet name="Ejecución 30 diciembre" sheetId="1" state="hidden" r:id="rId2"/>
    <sheet name="Hoja2" sheetId="4" state="hidden" r:id="rId3"/>
  </sheets>
  <definedNames>
    <definedName name="_xlnm._FilterDatabase" localSheetId="1" hidden="1">'Ejecución 30 diciembre'!$A$1:$N$1324</definedName>
    <definedName name="_xlnm.Print_Titles" localSheetId="0">'TABLA DINAMICA 30 DICIEMBRE'!$3:$3</definedName>
  </definedNames>
  <calcPr calcId="162913"/>
  <pivotCaches>
    <pivotCache cacheId="1" r:id="rId4"/>
  </pivotCaches>
</workbook>
</file>

<file path=xl/calcChain.xml><?xml version="1.0" encoding="utf-8"?>
<calcChain xmlns="http://schemas.openxmlformats.org/spreadsheetml/2006/main">
  <c r="D1355" i="1" l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47" i="1" l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2" i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B67" i="4" l="1"/>
  <c r="C67" i="4"/>
  <c r="B66" i="4"/>
  <c r="C66" i="4"/>
  <c r="B65" i="4"/>
  <c r="C65" i="4"/>
  <c r="B64" i="4"/>
  <c r="C64" i="4"/>
  <c r="B63" i="4"/>
  <c r="C63" i="4"/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1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1" i="4"/>
  <c r="C1355" i="1" l="1"/>
  <c r="C1359" i="1"/>
  <c r="C1363" i="1"/>
  <c r="C1358" i="1"/>
  <c r="C1362" i="1"/>
  <c r="C1357" i="1"/>
  <c r="C1361" i="1"/>
  <c r="C1360" i="1"/>
  <c r="C1356" i="1"/>
  <c r="C1347" i="1"/>
  <c r="C1351" i="1"/>
  <c r="C1350" i="1"/>
  <c r="C1354" i="1"/>
  <c r="C1349" i="1"/>
  <c r="C1353" i="1"/>
  <c r="C1348" i="1"/>
  <c r="C1352" i="1"/>
  <c r="C1339" i="1"/>
  <c r="C1343" i="1"/>
  <c r="C1340" i="1"/>
  <c r="C1345" i="1"/>
  <c r="C1342" i="1"/>
  <c r="C1346" i="1"/>
  <c r="C1344" i="1"/>
  <c r="C1341" i="1"/>
  <c r="C1334" i="1"/>
  <c r="C1338" i="1"/>
  <c r="C1333" i="1"/>
  <c r="C1335" i="1"/>
  <c r="C1332" i="1"/>
  <c r="C1336" i="1"/>
  <c r="C1337" i="1"/>
  <c r="C1327" i="1"/>
  <c r="C1331" i="1"/>
  <c r="C1329" i="1"/>
  <c r="C1330" i="1"/>
  <c r="C1328" i="1"/>
  <c r="C1325" i="1"/>
  <c r="C1326" i="1"/>
  <c r="C1318" i="1"/>
  <c r="C1319" i="1"/>
  <c r="C1323" i="1"/>
  <c r="C1316" i="1"/>
  <c r="C1320" i="1"/>
  <c r="C1324" i="1"/>
  <c r="C1317" i="1"/>
  <c r="C1321" i="1"/>
  <c r="C1322" i="1"/>
  <c r="C1296" i="1"/>
  <c r="C1297" i="1"/>
  <c r="C1301" i="1"/>
  <c r="C1305" i="1"/>
  <c r="C1309" i="1"/>
  <c r="C1313" i="1"/>
  <c r="C1302" i="1"/>
  <c r="C1306" i="1"/>
  <c r="C1310" i="1"/>
  <c r="C1314" i="1"/>
  <c r="C1299" i="1"/>
  <c r="C1303" i="1"/>
  <c r="C1307" i="1"/>
  <c r="C1315" i="1"/>
  <c r="C1300" i="1"/>
  <c r="C1304" i="1"/>
  <c r="C1312" i="1"/>
  <c r="C1298" i="1"/>
  <c r="C1311" i="1"/>
  <c r="C1308" i="1"/>
  <c r="C1285" i="1"/>
  <c r="C1289" i="1"/>
  <c r="C1293" i="1"/>
  <c r="C1288" i="1"/>
  <c r="C1292" i="1"/>
  <c r="C1287" i="1"/>
  <c r="C1291" i="1"/>
  <c r="C1295" i="1"/>
  <c r="C1286" i="1"/>
  <c r="C1290" i="1"/>
  <c r="C1294" i="1"/>
  <c r="C1249" i="1"/>
  <c r="C1251" i="1"/>
  <c r="C1253" i="1"/>
  <c r="C1255" i="1"/>
  <c r="C1257" i="1"/>
  <c r="C1259" i="1"/>
  <c r="C1261" i="1"/>
  <c r="C1263" i="1"/>
  <c r="C1265" i="1"/>
  <c r="C1267" i="1"/>
  <c r="C1269" i="1"/>
  <c r="C1271" i="1"/>
  <c r="C1273" i="1"/>
  <c r="C1275" i="1"/>
  <c r="C1277" i="1"/>
  <c r="C1279" i="1"/>
  <c r="C1281" i="1"/>
  <c r="C1283" i="1"/>
  <c r="C1284" i="1"/>
  <c r="C1250" i="1"/>
  <c r="C1252" i="1"/>
  <c r="C1254" i="1"/>
  <c r="C1256" i="1"/>
  <c r="C1258" i="1"/>
  <c r="C1260" i="1"/>
  <c r="C1262" i="1"/>
  <c r="C1264" i="1"/>
  <c r="C1266" i="1"/>
  <c r="C1268" i="1"/>
  <c r="C1270" i="1"/>
  <c r="C1272" i="1"/>
  <c r="C1274" i="1"/>
  <c r="C1276" i="1"/>
  <c r="C1278" i="1"/>
  <c r="C1280" i="1"/>
  <c r="C1282" i="1"/>
  <c r="C1240" i="1"/>
  <c r="C1242" i="1"/>
  <c r="C1244" i="1"/>
  <c r="C1246" i="1"/>
  <c r="C1248" i="1"/>
  <c r="C1241" i="1"/>
  <c r="C1243" i="1"/>
  <c r="C1245" i="1"/>
  <c r="C1247" i="1"/>
  <c r="C880" i="1"/>
  <c r="C1238" i="1"/>
  <c r="C1234" i="1"/>
  <c r="C1230" i="1"/>
  <c r="C1226" i="1"/>
  <c r="C1221" i="1"/>
  <c r="C1216" i="1"/>
  <c r="C1210" i="1"/>
  <c r="C1205" i="1"/>
  <c r="C1200" i="1"/>
  <c r="C1193" i="1"/>
  <c r="C1185" i="1"/>
  <c r="C1177" i="1"/>
  <c r="C1169" i="1"/>
  <c r="C1161" i="1"/>
  <c r="C1153" i="1"/>
  <c r="C1145" i="1"/>
  <c r="C1137" i="1"/>
  <c r="C1126" i="1"/>
  <c r="C1110" i="1"/>
  <c r="C1094" i="1"/>
  <c r="C1078" i="1"/>
  <c r="C1062" i="1"/>
  <c r="C1046" i="1"/>
  <c r="C1030" i="1"/>
  <c r="C1014" i="1"/>
  <c r="C998" i="1"/>
  <c r="C982" i="1"/>
  <c r="C966" i="1"/>
  <c r="C950" i="1"/>
  <c r="C933" i="1"/>
  <c r="C912" i="1"/>
  <c r="C890" i="1"/>
  <c r="C1237" i="1"/>
  <c r="C1233" i="1"/>
  <c r="C1229" i="1"/>
  <c r="C1225" i="1"/>
  <c r="C1220" i="1"/>
  <c r="C1214" i="1"/>
  <c r="C1209" i="1"/>
  <c r="C1204" i="1"/>
  <c r="C1198" i="1"/>
  <c r="C1190" i="1"/>
  <c r="C1182" i="1"/>
  <c r="C1174" i="1"/>
  <c r="C1166" i="1"/>
  <c r="C1158" i="1"/>
  <c r="C1150" i="1"/>
  <c r="C1142" i="1"/>
  <c r="C1134" i="1"/>
  <c r="C1122" i="1"/>
  <c r="C1106" i="1"/>
  <c r="C1090" i="1"/>
  <c r="C1074" i="1"/>
  <c r="C1058" i="1"/>
  <c r="C1042" i="1"/>
  <c r="C1026" i="1"/>
  <c r="C1010" i="1"/>
  <c r="C994" i="1"/>
  <c r="C978" i="1"/>
  <c r="C962" i="1"/>
  <c r="C946" i="1"/>
  <c r="C928" i="1"/>
  <c r="C906" i="1"/>
  <c r="C885" i="1"/>
  <c r="C2" i="1"/>
  <c r="C1236" i="1"/>
  <c r="C1232" i="1"/>
  <c r="C1228" i="1"/>
  <c r="C1224" i="1"/>
  <c r="C1218" i="1"/>
  <c r="C1213" i="1"/>
  <c r="C1208" i="1"/>
  <c r="C1202" i="1"/>
  <c r="C1197" i="1"/>
  <c r="C1189" i="1"/>
  <c r="C1181" i="1"/>
  <c r="C1173" i="1"/>
  <c r="C1165" i="1"/>
  <c r="C1157" i="1"/>
  <c r="C1149" i="1"/>
  <c r="C1141" i="1"/>
  <c r="C1133" i="1"/>
  <c r="C1118" i="1"/>
  <c r="C1102" i="1"/>
  <c r="C1086" i="1"/>
  <c r="C1070" i="1"/>
  <c r="C1054" i="1"/>
  <c r="C1038" i="1"/>
  <c r="C1022" i="1"/>
  <c r="C1006" i="1"/>
  <c r="C990" i="1"/>
  <c r="C974" i="1"/>
  <c r="C958" i="1"/>
  <c r="C942" i="1"/>
  <c r="C922" i="1"/>
  <c r="C901" i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6" i="1"/>
  <c r="C190" i="1"/>
  <c r="C194" i="1"/>
  <c r="C198" i="1"/>
  <c r="C202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7" i="1"/>
  <c r="C191" i="1"/>
  <c r="C195" i="1"/>
  <c r="C199" i="1"/>
  <c r="C203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8" i="1"/>
  <c r="C192" i="1"/>
  <c r="C196" i="1"/>
  <c r="C200" i="1"/>
  <c r="C204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5" i="1"/>
  <c r="C189" i="1"/>
  <c r="C193" i="1"/>
  <c r="C197" i="1"/>
  <c r="C201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266" i="1"/>
  <c r="C282" i="1"/>
  <c r="C290" i="1"/>
  <c r="C298" i="1"/>
  <c r="C306" i="1"/>
  <c r="C314" i="1"/>
  <c r="C322" i="1"/>
  <c r="C330" i="1"/>
  <c r="C336" i="1"/>
  <c r="C341" i="1"/>
  <c r="C345" i="1"/>
  <c r="C349" i="1"/>
  <c r="C353" i="1"/>
  <c r="C357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270" i="1"/>
  <c r="C283" i="1"/>
  <c r="C291" i="1"/>
  <c r="C299" i="1"/>
  <c r="C307" i="1"/>
  <c r="C315" i="1"/>
  <c r="C323" i="1"/>
  <c r="C331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522" i="1"/>
  <c r="C526" i="1"/>
  <c r="C530" i="1"/>
  <c r="C534" i="1"/>
  <c r="C538" i="1"/>
  <c r="C542" i="1"/>
  <c r="C546" i="1"/>
  <c r="C550" i="1"/>
  <c r="C554" i="1"/>
  <c r="C278" i="1"/>
  <c r="C287" i="1"/>
  <c r="C295" i="1"/>
  <c r="C303" i="1"/>
  <c r="C311" i="1"/>
  <c r="C319" i="1"/>
  <c r="C327" i="1"/>
  <c r="C335" i="1"/>
  <c r="C340" i="1"/>
  <c r="C344" i="1"/>
  <c r="C348" i="1"/>
  <c r="C352" i="1"/>
  <c r="C356" i="1"/>
  <c r="C360" i="1"/>
  <c r="C364" i="1"/>
  <c r="C368" i="1"/>
  <c r="C372" i="1"/>
  <c r="C376" i="1"/>
  <c r="C380" i="1"/>
  <c r="C384" i="1"/>
  <c r="C388" i="1"/>
  <c r="C392" i="1"/>
  <c r="C396" i="1"/>
  <c r="C400" i="1"/>
  <c r="C404" i="1"/>
  <c r="C408" i="1"/>
  <c r="C412" i="1"/>
  <c r="C416" i="1"/>
  <c r="C420" i="1"/>
  <c r="C424" i="1"/>
  <c r="C428" i="1"/>
  <c r="C432" i="1"/>
  <c r="C436" i="1"/>
  <c r="C440" i="1"/>
  <c r="C444" i="1"/>
  <c r="C448" i="1"/>
  <c r="C452" i="1"/>
  <c r="C456" i="1"/>
  <c r="C460" i="1"/>
  <c r="C464" i="1"/>
  <c r="C468" i="1"/>
  <c r="C472" i="1"/>
  <c r="C476" i="1"/>
  <c r="C480" i="1"/>
  <c r="C484" i="1"/>
  <c r="C488" i="1"/>
  <c r="C492" i="1"/>
  <c r="C496" i="1"/>
  <c r="C500" i="1"/>
  <c r="C504" i="1"/>
  <c r="C508" i="1"/>
  <c r="C512" i="1"/>
  <c r="C516" i="1"/>
  <c r="C520" i="1"/>
  <c r="C524" i="1"/>
  <c r="C528" i="1"/>
  <c r="C532" i="1"/>
  <c r="C536" i="1"/>
  <c r="C540" i="1"/>
  <c r="C544" i="1"/>
  <c r="C548" i="1"/>
  <c r="C552" i="1"/>
  <c r="C556" i="1"/>
  <c r="C560" i="1"/>
  <c r="C564" i="1"/>
  <c r="C568" i="1"/>
  <c r="C572" i="1"/>
  <c r="C576" i="1"/>
  <c r="C580" i="1"/>
  <c r="C584" i="1"/>
  <c r="C588" i="1"/>
  <c r="C592" i="1"/>
  <c r="C596" i="1"/>
  <c r="C600" i="1"/>
  <c r="C604" i="1"/>
  <c r="C608" i="1"/>
  <c r="C612" i="1"/>
  <c r="C616" i="1"/>
  <c r="C620" i="1"/>
  <c r="C624" i="1"/>
  <c r="C628" i="1"/>
  <c r="C632" i="1"/>
  <c r="C636" i="1"/>
  <c r="C640" i="1"/>
  <c r="C644" i="1"/>
  <c r="C274" i="1"/>
  <c r="C310" i="1"/>
  <c r="C339" i="1"/>
  <c r="C355" i="1"/>
  <c r="C371" i="1"/>
  <c r="C387" i="1"/>
  <c r="C403" i="1"/>
  <c r="C419" i="1"/>
  <c r="C435" i="1"/>
  <c r="C451" i="1"/>
  <c r="C467" i="1"/>
  <c r="C483" i="1"/>
  <c r="C499" i="1"/>
  <c r="C515" i="1"/>
  <c r="C531" i="1"/>
  <c r="C547" i="1"/>
  <c r="C559" i="1"/>
  <c r="C567" i="1"/>
  <c r="C575" i="1"/>
  <c r="C583" i="1"/>
  <c r="C591" i="1"/>
  <c r="C599" i="1"/>
  <c r="C607" i="1"/>
  <c r="C615" i="1"/>
  <c r="C623" i="1"/>
  <c r="C631" i="1"/>
  <c r="C637" i="1"/>
  <c r="C642" i="1"/>
  <c r="C647" i="1"/>
  <c r="C651" i="1"/>
  <c r="C655" i="1"/>
  <c r="C659" i="1"/>
  <c r="C663" i="1"/>
  <c r="C667" i="1"/>
  <c r="C671" i="1"/>
  <c r="C675" i="1"/>
  <c r="C679" i="1"/>
  <c r="C683" i="1"/>
  <c r="C687" i="1"/>
  <c r="C691" i="1"/>
  <c r="C695" i="1"/>
  <c r="C699" i="1"/>
  <c r="C703" i="1"/>
  <c r="C707" i="1"/>
  <c r="C711" i="1"/>
  <c r="C715" i="1"/>
  <c r="C719" i="1"/>
  <c r="C723" i="1"/>
  <c r="C727" i="1"/>
  <c r="C731" i="1"/>
  <c r="C735" i="1"/>
  <c r="C739" i="1"/>
  <c r="C743" i="1"/>
  <c r="C747" i="1"/>
  <c r="C751" i="1"/>
  <c r="C755" i="1"/>
  <c r="C759" i="1"/>
  <c r="C763" i="1"/>
  <c r="C767" i="1"/>
  <c r="C771" i="1"/>
  <c r="C775" i="1"/>
  <c r="C779" i="1"/>
  <c r="C783" i="1"/>
  <c r="C787" i="1"/>
  <c r="C791" i="1"/>
  <c r="C795" i="1"/>
  <c r="C799" i="1"/>
  <c r="C803" i="1"/>
  <c r="C807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879" i="1"/>
  <c r="C883" i="1"/>
  <c r="C887" i="1"/>
  <c r="C891" i="1"/>
  <c r="C895" i="1"/>
  <c r="C899" i="1"/>
  <c r="C903" i="1"/>
  <c r="C907" i="1"/>
  <c r="C911" i="1"/>
  <c r="C915" i="1"/>
  <c r="C919" i="1"/>
  <c r="C923" i="1"/>
  <c r="C927" i="1"/>
  <c r="C931" i="1"/>
  <c r="C935" i="1"/>
  <c r="C286" i="1"/>
  <c r="C318" i="1"/>
  <c r="C343" i="1"/>
  <c r="C359" i="1"/>
  <c r="C375" i="1"/>
  <c r="C391" i="1"/>
  <c r="C407" i="1"/>
  <c r="C423" i="1"/>
  <c r="C439" i="1"/>
  <c r="C455" i="1"/>
  <c r="C471" i="1"/>
  <c r="C487" i="1"/>
  <c r="C503" i="1"/>
  <c r="C519" i="1"/>
  <c r="C535" i="1"/>
  <c r="C551" i="1"/>
  <c r="C562" i="1"/>
  <c r="C570" i="1"/>
  <c r="C578" i="1"/>
  <c r="C586" i="1"/>
  <c r="C594" i="1"/>
  <c r="C602" i="1"/>
  <c r="C610" i="1"/>
  <c r="C618" i="1"/>
  <c r="C626" i="1"/>
  <c r="C633" i="1"/>
  <c r="C638" i="1"/>
  <c r="C643" i="1"/>
  <c r="C648" i="1"/>
  <c r="C652" i="1"/>
  <c r="C656" i="1"/>
  <c r="C660" i="1"/>
  <c r="C664" i="1"/>
  <c r="C668" i="1"/>
  <c r="C672" i="1"/>
  <c r="C676" i="1"/>
  <c r="C680" i="1"/>
  <c r="C684" i="1"/>
  <c r="C688" i="1"/>
  <c r="C692" i="1"/>
  <c r="C696" i="1"/>
  <c r="C700" i="1"/>
  <c r="C704" i="1"/>
  <c r="C708" i="1"/>
  <c r="C712" i="1"/>
  <c r="C716" i="1"/>
  <c r="C720" i="1"/>
  <c r="C724" i="1"/>
  <c r="C728" i="1"/>
  <c r="C732" i="1"/>
  <c r="C736" i="1"/>
  <c r="C740" i="1"/>
  <c r="C744" i="1"/>
  <c r="C748" i="1"/>
  <c r="C752" i="1"/>
  <c r="C756" i="1"/>
  <c r="C760" i="1"/>
  <c r="C764" i="1"/>
  <c r="C768" i="1"/>
  <c r="C772" i="1"/>
  <c r="C776" i="1"/>
  <c r="C780" i="1"/>
  <c r="C784" i="1"/>
  <c r="C788" i="1"/>
  <c r="C792" i="1"/>
  <c r="C796" i="1"/>
  <c r="C800" i="1"/>
  <c r="C804" i="1"/>
  <c r="C808" i="1"/>
  <c r="C812" i="1"/>
  <c r="C816" i="1"/>
  <c r="C294" i="1"/>
  <c r="C326" i="1"/>
  <c r="C347" i="1"/>
  <c r="C363" i="1"/>
  <c r="C379" i="1"/>
  <c r="C395" i="1"/>
  <c r="C411" i="1"/>
  <c r="C427" i="1"/>
  <c r="C443" i="1"/>
  <c r="C459" i="1"/>
  <c r="C475" i="1"/>
  <c r="C491" i="1"/>
  <c r="C507" i="1"/>
  <c r="C523" i="1"/>
  <c r="C539" i="1"/>
  <c r="C555" i="1"/>
  <c r="C563" i="1"/>
  <c r="C571" i="1"/>
  <c r="C579" i="1"/>
  <c r="C587" i="1"/>
  <c r="C595" i="1"/>
  <c r="C603" i="1"/>
  <c r="C611" i="1"/>
  <c r="C619" i="1"/>
  <c r="C627" i="1"/>
  <c r="C634" i="1"/>
  <c r="C639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302" i="1"/>
  <c r="C383" i="1"/>
  <c r="C447" i="1"/>
  <c r="C511" i="1"/>
  <c r="C566" i="1"/>
  <c r="C598" i="1"/>
  <c r="C630" i="1"/>
  <c r="C650" i="1"/>
  <c r="C666" i="1"/>
  <c r="C682" i="1"/>
  <c r="C698" i="1"/>
  <c r="C714" i="1"/>
  <c r="C730" i="1"/>
  <c r="C746" i="1"/>
  <c r="C762" i="1"/>
  <c r="C778" i="1"/>
  <c r="C794" i="1"/>
  <c r="C810" i="1"/>
  <c r="C822" i="1"/>
  <c r="C830" i="1"/>
  <c r="C838" i="1"/>
  <c r="C846" i="1"/>
  <c r="C854" i="1"/>
  <c r="C862" i="1"/>
  <c r="C870" i="1"/>
  <c r="C877" i="1"/>
  <c r="C882" i="1"/>
  <c r="C888" i="1"/>
  <c r="C893" i="1"/>
  <c r="C898" i="1"/>
  <c r="C904" i="1"/>
  <c r="C909" i="1"/>
  <c r="C914" i="1"/>
  <c r="C920" i="1"/>
  <c r="C925" i="1"/>
  <c r="C930" i="1"/>
  <c r="C936" i="1"/>
  <c r="C940" i="1"/>
  <c r="C944" i="1"/>
  <c r="C948" i="1"/>
  <c r="C952" i="1"/>
  <c r="C956" i="1"/>
  <c r="C960" i="1"/>
  <c r="C964" i="1"/>
  <c r="C968" i="1"/>
  <c r="C972" i="1"/>
  <c r="C976" i="1"/>
  <c r="C980" i="1"/>
  <c r="C984" i="1"/>
  <c r="C988" i="1"/>
  <c r="C992" i="1"/>
  <c r="C996" i="1"/>
  <c r="C1000" i="1"/>
  <c r="C1004" i="1"/>
  <c r="C1008" i="1"/>
  <c r="C1012" i="1"/>
  <c r="C1016" i="1"/>
  <c r="C1020" i="1"/>
  <c r="C1024" i="1"/>
  <c r="C1028" i="1"/>
  <c r="C1032" i="1"/>
  <c r="C1036" i="1"/>
  <c r="C1040" i="1"/>
  <c r="C1044" i="1"/>
  <c r="C1048" i="1"/>
  <c r="C1052" i="1"/>
  <c r="C1056" i="1"/>
  <c r="C1060" i="1"/>
  <c r="C1064" i="1"/>
  <c r="C1068" i="1"/>
  <c r="C1072" i="1"/>
  <c r="C1076" i="1"/>
  <c r="C1080" i="1"/>
  <c r="C1084" i="1"/>
  <c r="C1088" i="1"/>
  <c r="C1092" i="1"/>
  <c r="C1096" i="1"/>
  <c r="C1100" i="1"/>
  <c r="C1104" i="1"/>
  <c r="C1108" i="1"/>
  <c r="C1112" i="1"/>
  <c r="C1116" i="1"/>
  <c r="C1120" i="1"/>
  <c r="C1124" i="1"/>
  <c r="C1128" i="1"/>
  <c r="C1132" i="1"/>
  <c r="C1136" i="1"/>
  <c r="C1140" i="1"/>
  <c r="C1144" i="1"/>
  <c r="C1148" i="1"/>
  <c r="C1152" i="1"/>
  <c r="C1156" i="1"/>
  <c r="C1160" i="1"/>
  <c r="C1164" i="1"/>
  <c r="C1168" i="1"/>
  <c r="C1172" i="1"/>
  <c r="C1176" i="1"/>
  <c r="C1180" i="1"/>
  <c r="C1184" i="1"/>
  <c r="C1188" i="1"/>
  <c r="C1192" i="1"/>
  <c r="C1196" i="1"/>
  <c r="C334" i="1"/>
  <c r="C399" i="1"/>
  <c r="C463" i="1"/>
  <c r="C527" i="1"/>
  <c r="C574" i="1"/>
  <c r="C606" i="1"/>
  <c r="C635" i="1"/>
  <c r="C654" i="1"/>
  <c r="C670" i="1"/>
  <c r="C686" i="1"/>
  <c r="C702" i="1"/>
  <c r="C718" i="1"/>
  <c r="C734" i="1"/>
  <c r="C750" i="1"/>
  <c r="C766" i="1"/>
  <c r="C782" i="1"/>
  <c r="C798" i="1"/>
  <c r="C814" i="1"/>
  <c r="C824" i="1"/>
  <c r="C832" i="1"/>
  <c r="C840" i="1"/>
  <c r="C848" i="1"/>
  <c r="C856" i="1"/>
  <c r="C864" i="1"/>
  <c r="C872" i="1"/>
  <c r="C878" i="1"/>
  <c r="C884" i="1"/>
  <c r="C889" i="1"/>
  <c r="C894" i="1"/>
  <c r="C900" i="1"/>
  <c r="C905" i="1"/>
  <c r="C910" i="1"/>
  <c r="C916" i="1"/>
  <c r="C921" i="1"/>
  <c r="C926" i="1"/>
  <c r="C932" i="1"/>
  <c r="C937" i="1"/>
  <c r="C941" i="1"/>
  <c r="C945" i="1"/>
  <c r="C949" i="1"/>
  <c r="C953" i="1"/>
  <c r="C957" i="1"/>
  <c r="C961" i="1"/>
  <c r="C965" i="1"/>
  <c r="C969" i="1"/>
  <c r="C973" i="1"/>
  <c r="C977" i="1"/>
  <c r="C981" i="1"/>
  <c r="C985" i="1"/>
  <c r="C989" i="1"/>
  <c r="C993" i="1"/>
  <c r="C997" i="1"/>
  <c r="C1001" i="1"/>
  <c r="C1005" i="1"/>
  <c r="C1009" i="1"/>
  <c r="C1013" i="1"/>
  <c r="C1017" i="1"/>
  <c r="C1021" i="1"/>
  <c r="C1025" i="1"/>
  <c r="C1029" i="1"/>
  <c r="C1033" i="1"/>
  <c r="C1037" i="1"/>
  <c r="C1041" i="1"/>
  <c r="C1045" i="1"/>
  <c r="C1049" i="1"/>
  <c r="C1053" i="1"/>
  <c r="C1057" i="1"/>
  <c r="C1061" i="1"/>
  <c r="C1065" i="1"/>
  <c r="C1069" i="1"/>
  <c r="C1073" i="1"/>
  <c r="C1077" i="1"/>
  <c r="C1081" i="1"/>
  <c r="C1085" i="1"/>
  <c r="C1089" i="1"/>
  <c r="C1093" i="1"/>
  <c r="C1097" i="1"/>
  <c r="C1101" i="1"/>
  <c r="C1105" i="1"/>
  <c r="C1109" i="1"/>
  <c r="C1113" i="1"/>
  <c r="C1117" i="1"/>
  <c r="C1121" i="1"/>
  <c r="C1125" i="1"/>
  <c r="C1129" i="1"/>
  <c r="C351" i="1"/>
  <c r="C415" i="1"/>
  <c r="C479" i="1"/>
  <c r="C543" i="1"/>
  <c r="C582" i="1"/>
  <c r="C614" i="1"/>
  <c r="C641" i="1"/>
  <c r="C658" i="1"/>
  <c r="C674" i="1"/>
  <c r="C690" i="1"/>
  <c r="C706" i="1"/>
  <c r="C722" i="1"/>
  <c r="C738" i="1"/>
  <c r="C754" i="1"/>
  <c r="C770" i="1"/>
  <c r="C786" i="1"/>
  <c r="C802" i="1"/>
  <c r="C818" i="1"/>
  <c r="C826" i="1"/>
  <c r="C834" i="1"/>
  <c r="C842" i="1"/>
  <c r="C850" i="1"/>
  <c r="C858" i="1"/>
  <c r="C866" i="1"/>
  <c r="C367" i="1"/>
  <c r="C431" i="1"/>
  <c r="C495" i="1"/>
  <c r="C558" i="1"/>
  <c r="C590" i="1"/>
  <c r="C622" i="1"/>
  <c r="C646" i="1"/>
  <c r="C662" i="1"/>
  <c r="C678" i="1"/>
  <c r="C694" i="1"/>
  <c r="C710" i="1"/>
  <c r="C726" i="1"/>
  <c r="C742" i="1"/>
  <c r="C758" i="1"/>
  <c r="C774" i="1"/>
  <c r="C790" i="1"/>
  <c r="C806" i="1"/>
  <c r="C820" i="1"/>
  <c r="C828" i="1"/>
  <c r="C836" i="1"/>
  <c r="C844" i="1"/>
  <c r="C852" i="1"/>
  <c r="C860" i="1"/>
  <c r="C868" i="1"/>
  <c r="C876" i="1"/>
  <c r="C881" i="1"/>
  <c r="C886" i="1"/>
  <c r="C892" i="1"/>
  <c r="C897" i="1"/>
  <c r="C902" i="1"/>
  <c r="C908" i="1"/>
  <c r="C913" i="1"/>
  <c r="C918" i="1"/>
  <c r="C924" i="1"/>
  <c r="C929" i="1"/>
  <c r="C934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1135" i="1"/>
  <c r="C1139" i="1"/>
  <c r="C1143" i="1"/>
  <c r="C1147" i="1"/>
  <c r="C1151" i="1"/>
  <c r="C1155" i="1"/>
  <c r="C1159" i="1"/>
  <c r="C1163" i="1"/>
  <c r="C1167" i="1"/>
  <c r="C1171" i="1"/>
  <c r="C1175" i="1"/>
  <c r="C1179" i="1"/>
  <c r="C1183" i="1"/>
  <c r="C1187" i="1"/>
  <c r="C1191" i="1"/>
  <c r="C1195" i="1"/>
  <c r="C1199" i="1"/>
  <c r="C1203" i="1"/>
  <c r="C1207" i="1"/>
  <c r="C1211" i="1"/>
  <c r="C1215" i="1"/>
  <c r="C1219" i="1"/>
  <c r="C1223" i="1"/>
  <c r="C1239" i="1"/>
  <c r="C1235" i="1"/>
  <c r="C1231" i="1"/>
  <c r="C1227" i="1"/>
  <c r="C1222" i="1"/>
  <c r="C1217" i="1"/>
  <c r="C1212" i="1"/>
  <c r="C1206" i="1"/>
  <c r="C1201" i="1"/>
  <c r="C1194" i="1"/>
  <c r="C1186" i="1"/>
  <c r="C1178" i="1"/>
  <c r="C1170" i="1"/>
  <c r="C1162" i="1"/>
  <c r="C1154" i="1"/>
  <c r="C1146" i="1"/>
  <c r="C1138" i="1"/>
  <c r="C1130" i="1"/>
  <c r="C1114" i="1"/>
  <c r="C1098" i="1"/>
  <c r="C1082" i="1"/>
  <c r="C1066" i="1"/>
  <c r="C1050" i="1"/>
  <c r="C1034" i="1"/>
  <c r="C1018" i="1"/>
  <c r="C1002" i="1"/>
  <c r="C986" i="1"/>
  <c r="C970" i="1"/>
  <c r="C954" i="1"/>
  <c r="C938" i="1"/>
  <c r="C917" i="1"/>
  <c r="C896" i="1"/>
  <c r="C874" i="1"/>
</calcChain>
</file>

<file path=xl/sharedStrings.xml><?xml version="1.0" encoding="utf-8"?>
<sst xmlns="http://schemas.openxmlformats.org/spreadsheetml/2006/main" count="6042" uniqueCount="673">
  <si>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</si>
  <si>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</si>
  <si>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</si>
  <si>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</si>
  <si>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</si>
  <si>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</si>
  <si>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</si>
  <si>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</si>
  <si>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</si>
  <si>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</si>
  <si>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</si>
  <si>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</si>
  <si>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</si>
  <si>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</si>
  <si>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</si>
  <si>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</si>
  <si>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</si>
  <si>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</si>
  <si>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</si>
  <si>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</si>
  <si>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</si>
  <si>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</si>
  <si>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</si>
  <si>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</si>
  <si>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</si>
  <si>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</si>
  <si>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</si>
  <si>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</si>
  <si>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</si>
  <si>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</si>
  <si>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</si>
  <si>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2411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</si>
  <si>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</si>
  <si>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</si>
  <si>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</si>
  <si>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</si>
  <si>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</si>
  <si>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</si>
  <si>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</si>
  <si>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</si>
  <si>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</si>
  <si>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</si>
  <si>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</si>
  <si>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</si>
  <si>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</si>
  <si>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</si>
  <si>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</si>
  <si>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</si>
  <si>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</si>
  <si>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</si>
  <si>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</si>
  <si>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</si>
  <si>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</si>
  <si>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</si>
  <si>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</si>
  <si>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4312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</si>
  <si>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</si>
  <si>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</si>
  <si>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</si>
  <si>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</si>
  <si>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</si>
  <si>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</si>
  <si>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</si>
  <si>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</si>
  <si>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</si>
  <si>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</si>
  <si>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</si>
  <si>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</si>
  <si>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</si>
  <si>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</si>
  <si>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</si>
  <si>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</si>
  <si>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DENOMINACIÓN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</si>
  <si>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</si>
  <si>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</si>
  <si>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</si>
  <si>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</si>
  <si>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</si>
  <si>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</si>
  <si>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</si>
  <si>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</si>
  <si>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</si>
  <si>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</si>
  <si>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</si>
  <si>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</si>
  <si>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</si>
  <si>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</si>
  <si>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</si>
  <si>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</si>
  <si>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</si>
  <si>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</si>
  <si>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</si>
  <si>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</si>
  <si>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</si>
  <si>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</si>
  <si>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</si>
  <si>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</si>
  <si>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</si>
  <si>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</si>
  <si>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</si>
  <si>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</si>
  <si>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</si>
  <si>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2411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</si>
  <si>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</si>
  <si>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</si>
  <si>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</si>
  <si>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</si>
  <si>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</si>
  <si>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</si>
  <si>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</si>
  <si>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</si>
  <si>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</si>
  <si>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</si>
  <si>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</si>
  <si>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</si>
  <si>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</si>
  <si>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</si>
  <si>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</si>
  <si>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</si>
  <si>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</si>
  <si>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4312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</si>
  <si>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</si>
  <si>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</si>
  <si>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</si>
  <si>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</si>
  <si>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</si>
  <si>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</si>
  <si>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</si>
  <si>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</si>
  <si>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</si>
  <si>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</si>
  <si>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</si>
  <si>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</si>
  <si>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</si>
  <si>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</si>
  <si>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</si>
  <si>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</si>
  <si>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</si>
  <si>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</si>
  <si>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</si>
  <si>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</si>
  <si>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</si>
  <si>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</si>
  <si>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</si>
  <si>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</si>
  <si>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</si>
  <si>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</si>
  <si>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Total 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</si>
  <si>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</si>
  <si>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</si>
  <si>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</si>
  <si>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</si>
  <si>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</si>
  <si>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</si>
  <si>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</si>
  <si>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</si>
  <si>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</si>
  <si>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</si>
  <si>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</si>
  <si>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</si>
  <si>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</si>
  <si>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</si>
  <si>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</si>
  <si>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</si>
  <si>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</si>
  <si>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</si>
  <si>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</si>
  <si>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</si>
  <si>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</si>
  <si>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</si>
  <si>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</si>
  <si>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</si>
  <si>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</si>
  <si>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</si>
  <si>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</si>
  <si>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</si>
  <si>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</si>
  <si>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</si>
  <si>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Servicio de Limpieza</t>
  </si>
  <si>
    <t>Total Servicio de Limpieza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</si>
  <si>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</si>
  <si>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</si>
  <si>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</si>
  <si>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</si>
  <si>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</si>
  <si>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</si>
  <si>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</si>
  <si>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</si>
  <si>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</si>
  <si>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</si>
  <si>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</si>
  <si>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</si>
  <si>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</si>
  <si>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</si>
  <si>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</si>
  <si>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</si>
  <si>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</si>
  <si>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</si>
  <si>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</si>
  <si>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</si>
  <si>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</si>
  <si>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12003</t>
  </si>
  <si>
    <t>12006</t>
  </si>
  <si>
    <t>12103</t>
  </si>
  <si>
    <t>10000</t>
  </si>
  <si>
    <t>23010</t>
  </si>
  <si>
    <t>22601</t>
  </si>
  <si>
    <t>233</t>
  </si>
  <si>
    <t>23120</t>
  </si>
  <si>
    <t>11000</t>
  </si>
  <si>
    <t>23020</t>
  </si>
  <si>
    <t>23100</t>
  </si>
  <si>
    <t>22001</t>
  </si>
  <si>
    <t>489</t>
  </si>
  <si>
    <t>12100</t>
  </si>
  <si>
    <t>223</t>
  </si>
  <si>
    <t>23110</t>
  </si>
  <si>
    <t>22706</t>
  </si>
  <si>
    <t>11001</t>
  </si>
  <si>
    <t>12101</t>
  </si>
  <si>
    <t>22000</t>
  </si>
  <si>
    <t>23000</t>
  </si>
  <si>
    <t>213</t>
  </si>
  <si>
    <t>12000</t>
  </si>
  <si>
    <t>203</t>
  </si>
  <si>
    <t>22604</t>
  </si>
  <si>
    <t>12004</t>
  </si>
  <si>
    <t>22799</t>
  </si>
  <si>
    <t>13002</t>
  </si>
  <si>
    <t>22699</t>
  </si>
  <si>
    <t>22103</t>
  </si>
  <si>
    <t>22104</t>
  </si>
  <si>
    <t>13000</t>
  </si>
  <si>
    <t>22199</t>
  </si>
  <si>
    <t>13001</t>
  </si>
  <si>
    <t>22602</t>
  </si>
  <si>
    <t>151</t>
  </si>
  <si>
    <t>12005</t>
  </si>
  <si>
    <t>22110</t>
  </si>
  <si>
    <t>22606</t>
  </si>
  <si>
    <t>214</t>
  </si>
  <si>
    <t>623</t>
  </si>
  <si>
    <t>22100</t>
  </si>
  <si>
    <t>12001</t>
  </si>
  <si>
    <t>131</t>
  </si>
  <si>
    <t>466</t>
  </si>
  <si>
    <t>463</t>
  </si>
  <si>
    <t>83000</t>
  </si>
  <si>
    <t>44905</t>
  </si>
  <si>
    <t>352</t>
  </si>
  <si>
    <t>82190</t>
  </si>
  <si>
    <t>83100</t>
  </si>
  <si>
    <t>600</t>
  </si>
  <si>
    <t>633</t>
  </si>
  <si>
    <t>629</t>
  </si>
  <si>
    <t>74905</t>
  </si>
  <si>
    <t>622</t>
  </si>
  <si>
    <t>609</t>
  </si>
  <si>
    <t>632</t>
  </si>
  <si>
    <t>619</t>
  </si>
  <si>
    <t>640</t>
  </si>
  <si>
    <t>210</t>
  </si>
  <si>
    <t>204</t>
  </si>
  <si>
    <t>212</t>
  </si>
  <si>
    <t>22102</t>
  </si>
  <si>
    <t>22700</t>
  </si>
  <si>
    <t>22609</t>
  </si>
  <si>
    <t>48000</t>
  </si>
  <si>
    <t>412</t>
  </si>
  <si>
    <t>712</t>
  </si>
  <si>
    <t>473</t>
  </si>
  <si>
    <t>22002</t>
  </si>
  <si>
    <t>641</t>
  </si>
  <si>
    <t>22701</t>
  </si>
  <si>
    <t>636</t>
  </si>
  <si>
    <t>626</t>
  </si>
  <si>
    <t>206</t>
  </si>
  <si>
    <t>216</t>
  </si>
  <si>
    <t>22200</t>
  </si>
  <si>
    <t>22201</t>
  </si>
  <si>
    <t>22705</t>
  </si>
  <si>
    <t>202</t>
  </si>
  <si>
    <t>481</t>
  </si>
  <si>
    <t>635</t>
  </si>
  <si>
    <t>913</t>
  </si>
  <si>
    <t>310</t>
  </si>
  <si>
    <t>470</t>
  </si>
  <si>
    <t>143</t>
  </si>
  <si>
    <t>482</t>
  </si>
  <si>
    <t>224</t>
  </si>
  <si>
    <t>479</t>
  </si>
  <si>
    <t>22106</t>
  </si>
  <si>
    <t>467</t>
  </si>
  <si>
    <t>22607</t>
  </si>
  <si>
    <t>16205</t>
  </si>
  <si>
    <t>16000</t>
  </si>
  <si>
    <t>83101</t>
  </si>
  <si>
    <t>16204</t>
  </si>
  <si>
    <t>150</t>
  </si>
  <si>
    <t>16105</t>
  </si>
  <si>
    <t>83001</t>
  </si>
  <si>
    <t>16200</t>
  </si>
  <si>
    <t>625</t>
  </si>
  <si>
    <t>500</t>
  </si>
  <si>
    <t>225</t>
  </si>
  <si>
    <t>215</t>
  </si>
  <si>
    <t>83002</t>
  </si>
  <si>
    <t>22614</t>
  </si>
  <si>
    <t>22613</t>
  </si>
  <si>
    <t>22611</t>
  </si>
  <si>
    <t>22603</t>
  </si>
  <si>
    <t>634</t>
  </si>
  <si>
    <t>219</t>
  </si>
  <si>
    <t>610</t>
  </si>
  <si>
    <t>22113</t>
  </si>
  <si>
    <t>82192</t>
  </si>
  <si>
    <t>124</t>
  </si>
  <si>
    <t>22105</t>
  </si>
  <si>
    <t>44901</t>
  </si>
  <si>
    <t>82091</t>
  </si>
  <si>
    <t>711</t>
  </si>
  <si>
    <t>771</t>
  </si>
  <si>
    <t>789</t>
  </si>
  <si>
    <t>411</t>
  </si>
  <si>
    <t>74902</t>
  </si>
  <si>
    <t>44902</t>
  </si>
  <si>
    <t>48002</t>
  </si>
  <si>
    <t>48001</t>
  </si>
  <si>
    <t>22617</t>
  </si>
  <si>
    <t>22612</t>
  </si>
  <si>
    <t>22616</t>
  </si>
  <si>
    <t>22615</t>
  </si>
  <si>
    <t>22618</t>
  </si>
  <si>
    <t>490</t>
  </si>
  <si>
    <t>Gastos Autorizados</t>
  </si>
  <si>
    <t>Disposiciones ó Compromisos</t>
  </si>
  <si>
    <t>83102</t>
  </si>
  <si>
    <t>714</t>
  </si>
  <si>
    <t>05</t>
  </si>
  <si>
    <t>4301</t>
  </si>
  <si>
    <t>4331</t>
  </si>
  <si>
    <t>22101</t>
  </si>
  <si>
    <t>22619</t>
  </si>
  <si>
    <t>22112</t>
  </si>
  <si>
    <t>1513</t>
  </si>
  <si>
    <t>48900</t>
  </si>
  <si>
    <t>689</t>
  </si>
  <si>
    <t>2316</t>
  </si>
  <si>
    <t>11</t>
  </si>
  <si>
    <t>1302</t>
  </si>
  <si>
    <t>4315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</si>
  <si>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</si>
  <si>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</si>
  <si>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</si>
  <si>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</si>
  <si>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</si>
  <si>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</si>
  <si>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</si>
  <si>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</si>
  <si>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</si>
  <si>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</si>
  <si>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</si>
  <si>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</si>
  <si>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</si>
  <si>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</si>
  <si>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</si>
  <si>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</si>
  <si>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</si>
  <si>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</si>
  <si>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</si>
  <si>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</si>
  <si>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</si>
  <si>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</si>
  <si>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</si>
  <si>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</si>
  <si>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</si>
  <si>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17-2411 Fomento del Empleo</t>
  </si>
  <si>
    <t>11-4301 Dirección del Área de Innovación</t>
  </si>
  <si>
    <t>37-4312 Mercados, Abastos y Lonjas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</si>
  <si>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</si>
  <si>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</si>
  <si>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</si>
  <si>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</si>
  <si>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</si>
  <si>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</si>
  <si>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</si>
  <si>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</si>
  <si>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</si>
  <si>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</si>
  <si>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</si>
  <si>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</si>
  <si>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</si>
  <si>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</si>
  <si>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</si>
  <si>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</si>
  <si>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</si>
  <si>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</si>
  <si>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</si>
  <si>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</si>
  <si>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</si>
  <si>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</si>
  <si>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</si>
  <si>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</si>
  <si>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</si>
  <si>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</si>
  <si>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</si>
  <si>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</si>
  <si>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</si>
  <si>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</si>
  <si>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</si>
  <si>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</si>
  <si>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</si>
  <si>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</si>
  <si>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42-4315 Actuaciones en Materia de Consumo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</si>
  <si>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</si>
  <si>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</si>
  <si>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</si>
  <si>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</si>
  <si>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</si>
  <si>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</si>
  <si>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</si>
  <si>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</si>
  <si>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</si>
  <si>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</si>
  <si>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</si>
  <si>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</si>
  <si>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</si>
  <si>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</si>
  <si>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</si>
  <si>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</si>
  <si>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</si>
  <si>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</si>
  <si>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</si>
  <si>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</si>
  <si>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</si>
  <si>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</si>
  <si>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</si>
  <si>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</si>
  <si>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</si>
  <si>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</si>
  <si>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</si>
  <si>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</si>
  <si>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</si>
  <si>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</si>
  <si>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</si>
  <si>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</si>
  <si>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</si>
  <si>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</si>
  <si>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</si>
  <si>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</si>
  <si>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</si>
  <si>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</si>
  <si>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</si>
  <si>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</si>
  <si>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</si>
  <si>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</si>
  <si>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</si>
  <si>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</si>
  <si>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</si>
  <si>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</si>
  <si>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Fomento del Empleo</t>
  </si>
  <si>
    <t>Total Fomento del Empleo</t>
  </si>
  <si>
    <t>Mercados, Abastos y Lonjas</t>
  </si>
  <si>
    <t>Total Mercados, Abastos y Lonjas</t>
  </si>
  <si>
    <t>Fomento del Comercio</t>
  </si>
  <si>
    <t>Total Fomento del Comercio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</si>
  <si>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</si>
  <si>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</si>
  <si>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</si>
  <si>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</si>
  <si>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</si>
  <si>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</si>
  <si>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</si>
  <si>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</si>
  <si>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</si>
  <si>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</si>
  <si>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</si>
  <si>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</si>
  <si>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</si>
  <si>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Actuaciones en Materia de Consumo</t>
  </si>
  <si>
    <t>Total Actuaciones en Materia de Consumo</t>
  </si>
  <si>
    <t>Total 4315</t>
  </si>
  <si>
    <t>Total 11</t>
  </si>
  <si>
    <t>Suma de Gastos Autorizados</t>
  </si>
  <si>
    <t>Suma de Disposiciones ó Compromisos</t>
  </si>
  <si>
    <t>200</t>
  </si>
  <si>
    <t>22501</t>
  </si>
  <si>
    <t>624</t>
  </si>
  <si>
    <t>1521</t>
  </si>
  <si>
    <t>4911</t>
  </si>
  <si>
    <t>9333</t>
  </si>
  <si>
    <t>9339</t>
  </si>
  <si>
    <t>9337</t>
  </si>
  <si>
    <t>89-1521 Promoción y Gestión de la Vivienda</t>
  </si>
  <si>
    <t>59-4911 Sociedad de la Información</t>
  </si>
  <si>
    <t>81-9333 Patrimonio IFS Área 03</t>
  </si>
  <si>
    <t>86-9337 Patrominio IFS Área 09</t>
  </si>
  <si>
    <t>90-9339 Patrimonio IFS Área 05</t>
  </si>
  <si>
    <t>44906</t>
  </si>
  <si>
    <t>779</t>
  </si>
  <si>
    <t>74901</t>
  </si>
  <si>
    <t>1</t>
  </si>
  <si>
    <t>4</t>
  </si>
  <si>
    <t>6</t>
  </si>
  <si>
    <t>3</t>
  </si>
  <si>
    <t>7</t>
  </si>
  <si>
    <t>8</t>
  </si>
  <si>
    <t>Promoción y Gestión de la Vivienda</t>
  </si>
  <si>
    <t>Total Promoción y Gestión de la Vivienda</t>
  </si>
  <si>
    <t>Total 1521</t>
  </si>
  <si>
    <t>Promoción y Fomento del Deporte</t>
  </si>
  <si>
    <t>Total Promoción y Fomento del Deporte</t>
  </si>
  <si>
    <t>Total 3411</t>
  </si>
  <si>
    <t>Patrimonio IFS Área 03</t>
  </si>
  <si>
    <t>Total Patrimonio IFS Área 03</t>
  </si>
  <si>
    <t>Total 9333</t>
  </si>
  <si>
    <t>Sociedad de la Información</t>
  </si>
  <si>
    <t>Total Sociedad de la Información</t>
  </si>
  <si>
    <t>Total 4911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</si>
  <si>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</si>
  <si>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</si>
  <si>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</si>
  <si>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</si>
  <si>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</si>
  <si>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</si>
  <si>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</si>
  <si>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</si>
  <si>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</si>
  <si>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</si>
  <si>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</si>
  <si>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Patrominio IFS Área 09</t>
  </si>
  <si>
    <t>Total Patrominio IFS Área 09</t>
  </si>
  <si>
    <t>Total 9337</t>
  </si>
  <si>
    <t>Patrimonio IFS Área 05</t>
  </si>
  <si>
    <t>Total Patrimonio IFS Área 05</t>
  </si>
  <si>
    <t>Total 9339</t>
  </si>
  <si>
    <t>74906</t>
  </si>
  <si>
    <t>Retribuciones básicas</t>
  </si>
  <si>
    <t>Retribuciones básicas.</t>
  </si>
  <si>
    <t>Retribuciones complementarias.</t>
  </si>
  <si>
    <t>Sueldos del Grupo C1.</t>
  </si>
  <si>
    <t>Trienios.</t>
  </si>
  <si>
    <t>Complemento de destino.</t>
  </si>
  <si>
    <t>Complemento específico.</t>
  </si>
  <si>
    <t>Otros complementos.</t>
  </si>
  <si>
    <t>Ordinario no inventariable.</t>
  </si>
  <si>
    <t>Prensa, revistas, libros y otras publicaciones.</t>
  </si>
  <si>
    <t>Transportes.</t>
  </si>
  <si>
    <t>Atenciones protocolarias y representativas.</t>
  </si>
  <si>
    <t>De los miembros de los órganos de gobierno.</t>
  </si>
  <si>
    <t>Del personal directivo.</t>
  </si>
  <si>
    <t>Dietas del personal no directivo</t>
  </si>
  <si>
    <t>Locomoción del personal no directivo.</t>
  </si>
  <si>
    <t>Otras transf. a Familias e Instituciones sin fines de lucro.</t>
  </si>
  <si>
    <t>Sueldos del Grupo A1.</t>
  </si>
  <si>
    <t>Sueldos del Grupo A2.</t>
  </si>
  <si>
    <t>Sueldos del Grupo C2.</t>
  </si>
  <si>
    <t>Arrendamientos de maquinaria, instalaciones y utillaje.</t>
  </si>
  <si>
    <t>Reparación de maquinaria, instalaciones técnicas y utillaje.</t>
  </si>
  <si>
    <t>Jurídicos, contenciosos.</t>
  </si>
  <si>
    <t>Otros trabajos realizados por otras empresas y profes.</t>
  </si>
  <si>
    <t>Sueldos del Grupo E.</t>
  </si>
  <si>
    <t>Horas extraordinarias</t>
  </si>
  <si>
    <t>Otras remuneraciones.</t>
  </si>
  <si>
    <t>Gratificaciones.</t>
  </si>
  <si>
    <t>Reparación de elementos de transporte.</t>
  </si>
  <si>
    <t>Mobiliario.</t>
  </si>
  <si>
    <t>Combustibles y carburantes.</t>
  </si>
  <si>
    <t>Vestuario.</t>
  </si>
  <si>
    <t>Productos de limpieza y aseo.</t>
  </si>
  <si>
    <t>Otros suministros.</t>
  </si>
  <si>
    <t>Publicidad y propaganda.</t>
  </si>
  <si>
    <t>Reuniones, conferencias y cursos.</t>
  </si>
  <si>
    <t>Otros gastos diversos</t>
  </si>
  <si>
    <t>Energía eléctrica.</t>
  </si>
  <si>
    <t>Maquinaria, instalaciones técnicas y utillaje.</t>
  </si>
  <si>
    <t>Laboral temporal.</t>
  </si>
  <si>
    <t>Estudios y trabajos técnicos.</t>
  </si>
  <si>
    <t>Otros gastos en inversiones de bienes patrimoniales.</t>
  </si>
  <si>
    <t>Otras indemnizaciones.</t>
  </si>
  <si>
    <t>A Mancomunidades.</t>
  </si>
  <si>
    <t>A otras Entidades que agrupen municipios.</t>
  </si>
  <si>
    <t>Arrendamientos de terrenos y bienes naturales.</t>
  </si>
  <si>
    <t>Arrendamientos de edificios y otras construcciones.</t>
  </si>
  <si>
    <t>Primas de seguros.</t>
  </si>
  <si>
    <t>Intereses de demora.</t>
  </si>
  <si>
    <t>Transferencia corriente a VIVA</t>
  </si>
  <si>
    <t>Transferencia a VIVA para subvenciones para pago de alquiler</t>
  </si>
  <si>
    <t>Gastos en inversiones de carácter inmaterial.</t>
  </si>
  <si>
    <t>Transf de capital a VIVA</t>
  </si>
  <si>
    <t>Préstamo participativo a Sociedad Valladolid Alta Velocidad</t>
  </si>
  <si>
    <t>Anuncios por cuenta de particulares</t>
  </si>
  <si>
    <t>Equipos para procesos de información.</t>
  </si>
  <si>
    <t>Inversiones en terrenos.</t>
  </si>
  <si>
    <t>Otras invers nuevas en infraest y bienes dest al uso gral</t>
  </si>
  <si>
    <t>Otras inver de reposic en infraest y bienes dest al uso gral</t>
  </si>
  <si>
    <t>Edificios y otras construcciones.</t>
  </si>
  <si>
    <t>Elementos de transporte.</t>
  </si>
  <si>
    <t>Obras por cuenta de particulares</t>
  </si>
  <si>
    <t>Anticipo sistema de compensación Ariza</t>
  </si>
  <si>
    <t>Arrendamientos de material de transporte.</t>
  </si>
  <si>
    <t>Reparación de edificios y otras construcciones.</t>
  </si>
  <si>
    <t>Gas.</t>
  </si>
  <si>
    <t>Limpieza y aseo.</t>
  </si>
  <si>
    <t>Transf. corriente a la F.M. Deportes</t>
  </si>
  <si>
    <t>Transferencias a Sociedades Anónimas Deportivas</t>
  </si>
  <si>
    <t>Aportación capital F.M. Deportes</t>
  </si>
  <si>
    <t>Aportación capital FMD (presupuestos participativos)</t>
  </si>
  <si>
    <t>Gastos en aplicaciones informáticas.</t>
  </si>
  <si>
    <t>Servicios de Telecomunicaciones.</t>
  </si>
  <si>
    <t>Actividades culturales y deportivas</t>
  </si>
  <si>
    <t>Seguridad.</t>
  </si>
  <si>
    <t>Premios, becas, etc.</t>
  </si>
  <si>
    <t>Intereses.</t>
  </si>
  <si>
    <t>Amort de prést a l/p de entes de fuera del sector público.</t>
  </si>
  <si>
    <t>Material informático no inventariable.</t>
  </si>
  <si>
    <t>Productos farmacéuticos y material sanitario.</t>
  </si>
  <si>
    <t>Otro personal.</t>
  </si>
  <si>
    <t>Productividad.</t>
  </si>
  <si>
    <t>Seguridad Social.</t>
  </si>
  <si>
    <t>Pensiones a cargo de la Entidad local.</t>
  </si>
  <si>
    <t>Formación y perfeccionamiento del personal.</t>
  </si>
  <si>
    <t>Acción social.</t>
  </si>
  <si>
    <t>Seguros.</t>
  </si>
  <si>
    <t>Oposiciones y pruebas selectivas</t>
  </si>
  <si>
    <t>Anticipos al personal</t>
  </si>
  <si>
    <t>Prestamos al personal</t>
  </si>
  <si>
    <t>Arrendamientos de equipos para procesos de información.</t>
  </si>
  <si>
    <t>Procesos electorales.</t>
  </si>
  <si>
    <t>Fondo de Contingencia</t>
  </si>
  <si>
    <t>Tributos.</t>
  </si>
  <si>
    <t>Daños en bienes asegurados</t>
  </si>
  <si>
    <t>Subvenciones para fomento del empleo.</t>
  </si>
  <si>
    <t>Otras subvenciones a Empresas privadas.</t>
  </si>
  <si>
    <t>Transf. a fundaciones, instituciones y otras entidades</t>
  </si>
  <si>
    <t>A empresas privadas.</t>
  </si>
  <si>
    <t>Préstamo participativo a la Asoc. Industr. Mercado del Val</t>
  </si>
  <si>
    <t>A Consorcios.</t>
  </si>
  <si>
    <t>Postales.</t>
  </si>
  <si>
    <t>Publicación en Diarios Oficiales</t>
  </si>
  <si>
    <t>Subvenciones a asociaciones y atenciones benéficas</t>
  </si>
  <si>
    <t>Agua.</t>
  </si>
  <si>
    <t>Plan contra la violencia de género</t>
  </si>
  <si>
    <t>Plan Igualdad de Oportunidades</t>
  </si>
  <si>
    <t>Plan Infancia</t>
  </si>
  <si>
    <t>Plan Conciliación y Corresponsabilidad</t>
  </si>
  <si>
    <t>Otras inv nuevas asoc al funcionam operativo de los serv</t>
  </si>
  <si>
    <t>Manutención de animales.</t>
  </si>
  <si>
    <t>Sumin. de material electrónico, eléctrico y de telecomunic.</t>
  </si>
  <si>
    <t>Infraestructuras y bienes naturales.</t>
  </si>
  <si>
    <t>Aportación corriente a AUVASA</t>
  </si>
  <si>
    <t>Aportación de capital a AUVASA</t>
  </si>
  <si>
    <t>Anticipos a entidades del sector público municipal</t>
  </si>
  <si>
    <t>Transf. corriente a la F.M. Cultura</t>
  </si>
  <si>
    <t>Aportación capital a F.M. Cultura</t>
  </si>
  <si>
    <t>Tran. capital a familias e instituciones sin fines de lucro.</t>
  </si>
  <si>
    <t>Aportación corriente a la sociedad mixta de Turismo</t>
  </si>
  <si>
    <t>Aportación de capital a la sociedad mixta de Turismo</t>
  </si>
  <si>
    <t>Atenc. beneficas ayuda a familias</t>
  </si>
  <si>
    <t>Atenc. benéficas: pensiones para transeuntes/indomiciliados</t>
  </si>
  <si>
    <t>Plan Solidaridad</t>
  </si>
  <si>
    <t>Plan Municipal Drogas</t>
  </si>
  <si>
    <t>Plan Municipal de Convivencia</t>
  </si>
  <si>
    <t>Plan de Accesibilidad</t>
  </si>
  <si>
    <t>Plan Municipal de Ciudad Amigable con los Mayores</t>
  </si>
  <si>
    <t>Al exterior.</t>
  </si>
  <si>
    <t>Tributos de las Comunidades Autónomas.</t>
  </si>
  <si>
    <t>Retrib. de funcionarios en prácticas.</t>
  </si>
  <si>
    <t>Productos alimenticios.</t>
  </si>
  <si>
    <t>Otro inmovilizado material.</t>
  </si>
  <si>
    <t>AYUNTAMIENTO DE VALLADOLID  -  ESTADO DE EJECUCIÓN PRESUPUESTO DE GASTOS -  30 DE DICIEMBRE DE 2020</t>
  </si>
  <si>
    <t>773</t>
  </si>
  <si>
    <t>A SOCIEDADES ANÓNIMAS DEPORTIVAS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</si>
</sst>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5" fillId="0" borderId="0"/>
    <xf numFmtId="0" fontId="7" fillId="2" borderId="0" applyNumberFormat="0" applyBorder="0" applyAlignment="0" applyProtection="0"/>
    <xf numFmtId="0" fontId="6" fillId="0" borderId="1" applyNumberFormat="0" applyFill="0" applyAlignment="0" applyProtection="0"/>
    <xf numFmtId="0" fontId="3" fillId="0" borderId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2" fillId="0" borderId="0" xfId="4" applyFont="1"/>
    <xf numFmtId="49" fontId="2" fillId="0" borderId="0" xfId="4" applyNumberFormat="1" applyFont="1" applyFill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1" fontId="12" fillId="0" borderId="0" xfId="5" applyNumberFormat="1" applyFont="1"/>
    <xf numFmtId="49" fontId="12" fillId="0" borderId="0" xfId="5" applyNumberFormat="1" applyFont="1"/>
    <xf numFmtId="4" fontId="12" fillId="0" borderId="0" xfId="5" applyNumberFormat="1" applyFont="1"/>
    <xf numFmtId="0" fontId="4" fillId="0" borderId="0" xfId="0" pivotButton="1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10" fontId="4" fillId="0" borderId="0" xfId="0" applyNumberFormat="1" applyFont="1" applyFill="1" applyBorder="1" applyAlignment="1" applyProtection="1"/>
    <xf numFmtId="0" fontId="4" fillId="0" borderId="0" xfId="0" pivotButton="1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30 diciembre" xfId="5"/>
    <cellStyle name="Normal_Hoja2" xfId="4"/>
    <cellStyle name="Título 1" xfId="3"/>
  </cellStyles>
  <dxfs count="23"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4200.494564930559" createdVersion="6" refreshedVersion="6" minRefreshableVersion="3" recordCount="1362">
  <cacheSource type="worksheet">
    <worksheetSource ref="A1:N1363" sheet="Ejecución 30 diciembre"/>
  </cacheSource>
  <cacheFields count="15">
    <cacheField name="Org." numFmtId="1">
      <sharedItems count="11">
        <s v="01"/>
        <s v="02"/>
        <s v="03"/>
        <s v="04"/>
        <s v="05"/>
        <s v="06"/>
        <s v="07"/>
        <s v="08"/>
        <s v="09"/>
        <s v="10"/>
        <s v="11"/>
      </sharedItems>
    </cacheField>
    <cacheField name="Prog." numFmtId="1">
      <sharedItems count="67">
        <s v="9121"/>
        <s v="9201"/>
        <s v="9203"/>
        <s v="9205"/>
        <s v="9206"/>
        <s v="9207"/>
        <s v="9312"/>
        <s v="1501"/>
        <s v="1511"/>
        <s v="1521"/>
        <s v="9332"/>
        <s v="3411"/>
        <s v="4911"/>
        <s v="9200"/>
        <s v="9241"/>
        <s v="9333"/>
        <s v="0111"/>
        <s v="3121"/>
        <s v="9202"/>
        <s v="9204"/>
        <s v="9209"/>
        <s v="9231"/>
        <s v="9291"/>
        <s v="9311"/>
        <s v="9321"/>
        <s v="9331"/>
        <s v="9341"/>
        <s v="241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9337"/>
        <s v="2311"/>
        <s v="2312"/>
        <s v="2313"/>
        <s v="2316"/>
        <s v="2412"/>
        <s v="1302"/>
        <s v="1321"/>
        <s v="1351"/>
        <s v="1361"/>
        <s v="1621"/>
        <s v="1631"/>
        <s v="3111"/>
        <s v="4315"/>
      </sharedItems>
    </cacheField>
    <cacheField name="Denominación" numFmtId="0">
      <sharedItems count="67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Promoción y Gestión de la Vivienda"/>
        <s v="Mantenimiento de Edificios e Intalaciones Municipales"/>
        <s v="Promoción y Fomento del Deporte"/>
        <s v="Sociedad de la Información"/>
        <s v="Dirección del Área de Participación Ciudadana"/>
        <s v="Participación Ciudadana"/>
        <s v="Patrimonio IFS Área 03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Gestión del Patromonio"/>
        <s v="Tesorería y Recaudación"/>
        <s v="Fomento del Empleo"/>
        <s v="Dirección del Área de Innovación"/>
        <s v="Mercados, Abastos y Lonjas"/>
        <s v="Fomento del Comercio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Patrominio IFS Área 09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Servicio de Limpieza"/>
        <s v="Limpieza Viaria"/>
        <s v="Protección de la Salubridad Pública"/>
        <s v="Actuaciones en Materia de Consumo"/>
      </sharedItems>
    </cacheField>
    <cacheField name="Cap" numFmtId="0">
      <sharedItems count="9">
        <s v="1"/>
        <s v="2"/>
        <s v="4"/>
        <s v="6"/>
        <s v="3"/>
        <s v="7"/>
        <s v="8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1631944"/>
    </cacheField>
    <cacheField name="Modificaciones" numFmtId="4">
      <sharedItems containsSemiMixedTypes="0" containsString="0" containsNumber="1" minValue="-1150000" maxValue="16196390.41"/>
    </cacheField>
    <cacheField name="Créditos Totales" numFmtId="4">
      <sharedItems containsSemiMixedTypes="0" containsString="0" containsNumber="1" minValue="0" maxValue="22515397.640000001"/>
    </cacheField>
    <cacheField name="Gastos Autorizados" numFmtId="4">
      <sharedItems containsSemiMixedTypes="0" containsString="0" containsNumber="1" minValue="0" maxValue="22470559.07"/>
    </cacheField>
    <cacheField name="Disposiciones ó Compromisos" numFmtId="4">
      <sharedItems containsSemiMixedTypes="0" containsString="0" containsNumber="1" minValue="0" maxValue="22470559.07"/>
    </cacheField>
    <cacheField name="Obligaciones Reconocidas" numFmtId="4">
      <sharedItems containsSemiMixedTypes="0" containsString="0" containsNumber="1" minValue="0" maxValue="22470559.07"/>
    </cacheField>
    <cacheField name="Pagos Realizados" numFmtId="4">
      <sharedItems containsSemiMixedTypes="0" containsString="0" containsNumber="1" minValue="0" maxValue="22461048.699999999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2">
  <r>
    <x v="0"/>
    <x v="0"/>
    <x v="0"/>
    <x v="0"/>
    <s v="10"/>
    <s v="10000"/>
    <s v="Retribuciones básicas"/>
    <n v="1400037"/>
    <n v="100000"/>
    <n v="1500037"/>
    <n v="1496036.88"/>
    <n v="1496036.88"/>
    <n v="1494727.05"/>
    <n v="1494727.05"/>
  </r>
  <r>
    <x v="0"/>
    <x v="0"/>
    <x v="0"/>
    <x v="0"/>
    <s v="11"/>
    <s v="11000"/>
    <s v="Retribuciones básicas."/>
    <n v="698693"/>
    <n v="50000"/>
    <n v="748693"/>
    <n v="746755.58"/>
    <n v="746755.58"/>
    <n v="745261.29"/>
    <n v="745261.29"/>
  </r>
  <r>
    <x v="0"/>
    <x v="0"/>
    <x v="0"/>
    <x v="0"/>
    <s v="11"/>
    <s v="11001"/>
    <s v="Retribuciones complementarias."/>
    <n v="2029"/>
    <n v="0"/>
    <n v="2029"/>
    <n v="2428.7800000000002"/>
    <n v="2428.7800000000002"/>
    <n v="2327.5300000000002"/>
    <n v="2327.5300000000002"/>
  </r>
  <r>
    <x v="0"/>
    <x v="0"/>
    <x v="0"/>
    <x v="0"/>
    <s v="12"/>
    <s v="12003"/>
    <s v="Sueldos del Grupo C1."/>
    <n v="21454"/>
    <n v="0"/>
    <n v="21454"/>
    <n v="21455.48"/>
    <n v="21455.48"/>
    <n v="21454.76"/>
    <n v="21454.76"/>
  </r>
  <r>
    <x v="0"/>
    <x v="0"/>
    <x v="0"/>
    <x v="0"/>
    <s v="12"/>
    <s v="12006"/>
    <s v="Trienios."/>
    <n v="6277"/>
    <n v="0"/>
    <n v="6277"/>
    <n v="6587.24"/>
    <n v="6587.24"/>
    <n v="6586.05"/>
    <n v="6586.05"/>
  </r>
  <r>
    <x v="0"/>
    <x v="0"/>
    <x v="0"/>
    <x v="0"/>
    <s v="12"/>
    <s v="12100"/>
    <s v="Complemento de destino."/>
    <n v="13361"/>
    <n v="0"/>
    <n v="13361"/>
    <n v="13361.32"/>
    <n v="13361.32"/>
    <n v="13361.32"/>
    <n v="13361.32"/>
  </r>
  <r>
    <x v="0"/>
    <x v="0"/>
    <x v="0"/>
    <x v="0"/>
    <s v="12"/>
    <s v="12101"/>
    <s v="Complemento específico."/>
    <n v="29340"/>
    <n v="1000"/>
    <n v="30340"/>
    <n v="29341.360000000001"/>
    <n v="29341.360000000001"/>
    <n v="29340.34"/>
    <n v="29340.34"/>
  </r>
  <r>
    <x v="0"/>
    <x v="0"/>
    <x v="0"/>
    <x v="0"/>
    <s v="12"/>
    <s v="12103"/>
    <s v="Otros complementos."/>
    <n v="2951"/>
    <n v="0"/>
    <n v="2951"/>
    <n v="3100"/>
    <n v="3100"/>
    <n v="3095.95"/>
    <n v="3095.95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14500"/>
    <n v="-27000"/>
    <n v="87500"/>
    <n v="5493.09"/>
    <n v="5493.09"/>
    <n v="5493.09"/>
    <n v="5493.09"/>
  </r>
  <r>
    <x v="0"/>
    <x v="0"/>
    <x v="0"/>
    <x v="1"/>
    <s v="23"/>
    <s v="23000"/>
    <s v="De los miembros de los órganos de gobierno."/>
    <n v="13000"/>
    <n v="0"/>
    <n v="13000"/>
    <n v="1589.14"/>
    <n v="1589.14"/>
    <n v="1589.14"/>
    <n v="1589.1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2293.0500000000002"/>
    <n v="2293.0500000000002"/>
    <n v="2293.0500000000002"/>
    <n v="2293.0500000000002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58.15"/>
    <n v="58.15"/>
    <n v="58.15"/>
    <n v="58.15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87165"/>
    <n v="87165"/>
  </r>
  <r>
    <x v="0"/>
    <x v="1"/>
    <x v="1"/>
    <x v="0"/>
    <s v="12"/>
    <s v="12000"/>
    <s v="Sueldos del Grupo A1."/>
    <n v="215029"/>
    <n v="0"/>
    <n v="215029"/>
    <n v="202538.1"/>
    <n v="202538.1"/>
    <n v="202537.66"/>
    <n v="202537.66"/>
  </r>
  <r>
    <x v="0"/>
    <x v="1"/>
    <x v="1"/>
    <x v="0"/>
    <s v="12"/>
    <s v="12001"/>
    <s v="Sueldos del Grupo A2."/>
    <n v="7003"/>
    <n v="0"/>
    <n v="7003"/>
    <n v="0"/>
    <n v="0"/>
    <n v="0"/>
    <n v="0"/>
  </r>
  <r>
    <x v="0"/>
    <x v="1"/>
    <x v="1"/>
    <x v="0"/>
    <s v="12"/>
    <s v="12003"/>
    <s v="Sueldos del Grupo C1."/>
    <n v="118000"/>
    <n v="0"/>
    <n v="118000"/>
    <n v="97999.64"/>
    <n v="97999.64"/>
    <n v="93785.51"/>
    <n v="93785.51"/>
  </r>
  <r>
    <x v="0"/>
    <x v="1"/>
    <x v="1"/>
    <x v="0"/>
    <s v="12"/>
    <s v="12004"/>
    <s v="Sueldos del Grupo C2."/>
    <n v="18185"/>
    <n v="0"/>
    <n v="18185"/>
    <n v="17431.64"/>
    <n v="17431.64"/>
    <n v="16916.27"/>
    <n v="16916.27"/>
  </r>
  <r>
    <x v="0"/>
    <x v="1"/>
    <x v="1"/>
    <x v="0"/>
    <s v="12"/>
    <s v="12006"/>
    <s v="Trienios."/>
    <n v="99854"/>
    <n v="0"/>
    <n v="99854"/>
    <n v="102908.62"/>
    <n v="102908.62"/>
    <n v="102904.85"/>
    <n v="102904.85"/>
  </r>
  <r>
    <x v="0"/>
    <x v="1"/>
    <x v="1"/>
    <x v="0"/>
    <s v="12"/>
    <s v="12100"/>
    <s v="Complemento de destino."/>
    <n v="251571"/>
    <n v="-20000"/>
    <n v="231571"/>
    <n v="225575.32"/>
    <n v="225575.32"/>
    <n v="225575.24"/>
    <n v="225575.24"/>
  </r>
  <r>
    <x v="0"/>
    <x v="1"/>
    <x v="1"/>
    <x v="0"/>
    <s v="12"/>
    <s v="12101"/>
    <s v="Complemento específico."/>
    <n v="643306"/>
    <n v="-40000"/>
    <n v="603306"/>
    <n v="602866.93999999994"/>
    <n v="602866.93999999994"/>
    <n v="602866.29"/>
    <n v="602866.29"/>
  </r>
  <r>
    <x v="0"/>
    <x v="1"/>
    <x v="1"/>
    <x v="0"/>
    <s v="12"/>
    <s v="12103"/>
    <s v="Otros complementos."/>
    <n v="50366"/>
    <n v="0"/>
    <n v="50366"/>
    <n v="52365.760000000002"/>
    <n v="52365.760000000002"/>
    <n v="52199.09"/>
    <n v="52199.09"/>
  </r>
  <r>
    <x v="0"/>
    <x v="1"/>
    <x v="1"/>
    <x v="1"/>
    <s v="20"/>
    <s v="203"/>
    <s v="Arrendamientos de maquinaria, instalaciones y utillaje."/>
    <n v="2743"/>
    <n v="800"/>
    <n v="3543"/>
    <n v="2742.45"/>
    <n v="2742.45"/>
    <n v="2005.84"/>
    <n v="1808"/>
  </r>
  <r>
    <x v="0"/>
    <x v="1"/>
    <x v="1"/>
    <x v="1"/>
    <s v="21"/>
    <s v="213"/>
    <s v="Reparación de maquinaria, instalaciones técnicas y utillaje."/>
    <n v="2703"/>
    <n v="0"/>
    <n v="2703"/>
    <n v="2702.98"/>
    <n v="2702.98"/>
    <n v="954.49"/>
    <n v="954.49"/>
  </r>
  <r>
    <x v="0"/>
    <x v="1"/>
    <x v="1"/>
    <x v="1"/>
    <s v="22"/>
    <s v="22604"/>
    <s v="Jurídicos, contenciosos."/>
    <n v="252000"/>
    <n v="-18800"/>
    <n v="233200"/>
    <n v="16967.150000000001"/>
    <n v="16967.150000000001"/>
    <n v="16967.150000000001"/>
    <n v="16508.55"/>
  </r>
  <r>
    <x v="0"/>
    <x v="1"/>
    <x v="1"/>
    <x v="1"/>
    <s v="22"/>
    <s v="22799"/>
    <s v="Otros trabajos realizados por otras empresas y profes."/>
    <n v="86500"/>
    <n v="0"/>
    <n v="86500"/>
    <n v="72396.77"/>
    <n v="60955.87"/>
    <n v="57008.76"/>
    <n v="52885.08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2182"/>
    <n v="0"/>
    <n v="32182"/>
    <n v="21727.24"/>
    <n v="21727.24"/>
    <n v="20907.79"/>
    <n v="20907.79"/>
  </r>
  <r>
    <x v="0"/>
    <x v="2"/>
    <x v="2"/>
    <x v="0"/>
    <s v="12"/>
    <s v="12004"/>
    <s v="Sueldos del Grupo C2."/>
    <n v="63648"/>
    <n v="0"/>
    <n v="63648"/>
    <n v="52555.839999999997"/>
    <n v="52555.839999999997"/>
    <n v="51023.1"/>
    <n v="51023.1"/>
  </r>
  <r>
    <x v="0"/>
    <x v="2"/>
    <x v="2"/>
    <x v="0"/>
    <s v="12"/>
    <s v="12005"/>
    <s v="Sueldos del Grupo E."/>
    <n v="33332"/>
    <n v="0"/>
    <n v="33332"/>
    <n v="9665.8799999999992"/>
    <n v="9665.8799999999992"/>
    <n v="8878.7000000000007"/>
    <n v="8878.7000000000007"/>
  </r>
  <r>
    <x v="0"/>
    <x v="2"/>
    <x v="2"/>
    <x v="0"/>
    <s v="12"/>
    <s v="12006"/>
    <s v="Trienios."/>
    <n v="24275"/>
    <n v="0"/>
    <n v="24275"/>
    <n v="24394.92"/>
    <n v="24394.92"/>
    <n v="24154"/>
    <n v="24154"/>
  </r>
  <r>
    <x v="0"/>
    <x v="2"/>
    <x v="2"/>
    <x v="0"/>
    <s v="12"/>
    <s v="12100"/>
    <s v="Complemento de destino."/>
    <n v="66924"/>
    <n v="0"/>
    <n v="66924"/>
    <n v="43390.18"/>
    <n v="43390.18"/>
    <n v="42598.27"/>
    <n v="42598.27"/>
  </r>
  <r>
    <x v="0"/>
    <x v="2"/>
    <x v="2"/>
    <x v="0"/>
    <s v="12"/>
    <s v="12101"/>
    <s v="Complemento específico."/>
    <n v="174796"/>
    <n v="-40000"/>
    <n v="134796"/>
    <n v="135012.14000000001"/>
    <n v="135012.14000000001"/>
    <n v="133992.29"/>
    <n v="133992.29"/>
  </r>
  <r>
    <x v="0"/>
    <x v="2"/>
    <x v="2"/>
    <x v="0"/>
    <s v="12"/>
    <s v="12103"/>
    <s v="Otros complementos."/>
    <n v="24694"/>
    <n v="0"/>
    <n v="24694"/>
    <n v="22694.32"/>
    <n v="22694.32"/>
    <n v="21731.25"/>
    <n v="21731.25"/>
  </r>
  <r>
    <x v="0"/>
    <x v="2"/>
    <x v="2"/>
    <x v="0"/>
    <s v="13"/>
    <s v="13000"/>
    <s v="Retribuciones básicas."/>
    <n v="252124"/>
    <n v="0"/>
    <n v="252124"/>
    <n v="240835.7"/>
    <n v="240835.7"/>
    <n v="240707.61"/>
    <n v="240707.61"/>
  </r>
  <r>
    <x v="0"/>
    <x v="2"/>
    <x v="2"/>
    <x v="0"/>
    <s v="13"/>
    <s v="13001"/>
    <s v="Horas extraordinarias"/>
    <n v="15000"/>
    <n v="0"/>
    <n v="15000"/>
    <n v="8000"/>
    <n v="8000"/>
    <n v="2064.98"/>
    <n v="2064.98"/>
  </r>
  <r>
    <x v="0"/>
    <x v="2"/>
    <x v="2"/>
    <x v="0"/>
    <s v="13"/>
    <s v="13002"/>
    <s v="Otras remuneraciones."/>
    <n v="217282"/>
    <n v="0"/>
    <n v="217282"/>
    <n v="223831.78"/>
    <n v="223831.78"/>
    <n v="223828.12"/>
    <n v="223828.12"/>
  </r>
  <r>
    <x v="0"/>
    <x v="2"/>
    <x v="2"/>
    <x v="0"/>
    <s v="15"/>
    <s v="151"/>
    <s v="Gratificaciones."/>
    <n v="15000"/>
    <n v="0"/>
    <n v="15000"/>
    <n v="8000"/>
    <n v="8000"/>
    <n v="4171.5600000000004"/>
    <n v="4171.5600000000004"/>
  </r>
  <r>
    <x v="0"/>
    <x v="2"/>
    <x v="2"/>
    <x v="1"/>
    <s v="20"/>
    <s v="203"/>
    <s v="Arrendamientos de maquinaria, instalaciones y utillaje."/>
    <n v="6500"/>
    <n v="0"/>
    <n v="6500"/>
    <n v="945"/>
    <n v="945"/>
    <n v="747.13"/>
    <n v="747.13"/>
  </r>
  <r>
    <x v="0"/>
    <x v="2"/>
    <x v="2"/>
    <x v="1"/>
    <s v="21"/>
    <s v="213"/>
    <s v="Reparación de maquinaria, instalaciones técnicas y utillaje."/>
    <n v="15500"/>
    <n v="0"/>
    <n v="15500"/>
    <n v="7053.35"/>
    <n v="7053.35"/>
    <n v="2163.4499999999998"/>
    <n v="2163.4499999999998"/>
  </r>
  <r>
    <x v="0"/>
    <x v="2"/>
    <x v="2"/>
    <x v="1"/>
    <s v="21"/>
    <s v="214"/>
    <s v="Reparación de elementos de transporte."/>
    <n v="7500"/>
    <n v="0"/>
    <n v="7500"/>
    <n v="3096.19"/>
    <n v="1801.71"/>
    <n v="1801.71"/>
    <n v="1801.71"/>
  </r>
  <r>
    <x v="0"/>
    <x v="2"/>
    <x v="2"/>
    <x v="1"/>
    <s v="21"/>
    <s v="215"/>
    <s v="Mobiliario."/>
    <n v="0"/>
    <n v="0"/>
    <n v="0"/>
    <n v="918.34"/>
    <n v="918.34"/>
    <n v="918.34"/>
    <n v="918.34"/>
  </r>
  <r>
    <x v="0"/>
    <x v="2"/>
    <x v="2"/>
    <x v="1"/>
    <s v="22"/>
    <s v="22000"/>
    <s v="Ordinario no inventariable."/>
    <n v="135000"/>
    <n v="-12000"/>
    <n v="123000"/>
    <n v="121992.1"/>
    <n v="95402.34"/>
    <n v="27162.61"/>
    <n v="27162.61"/>
  </r>
  <r>
    <x v="0"/>
    <x v="2"/>
    <x v="2"/>
    <x v="1"/>
    <s v="22"/>
    <s v="22103"/>
    <s v="Combustibles y carburantes."/>
    <n v="9500"/>
    <n v="0"/>
    <n v="9500"/>
    <n v="4183"/>
    <n v="4183"/>
    <n v="1929.82"/>
    <n v="1929.82"/>
  </r>
  <r>
    <x v="0"/>
    <x v="2"/>
    <x v="2"/>
    <x v="1"/>
    <s v="22"/>
    <s v="22104"/>
    <s v="Vestuario."/>
    <n v="15450"/>
    <n v="0"/>
    <n v="15450"/>
    <n v="19798.490000000002"/>
    <n v="19798.490000000002"/>
    <n v="0"/>
    <n v="0"/>
  </r>
  <r>
    <x v="0"/>
    <x v="2"/>
    <x v="2"/>
    <x v="1"/>
    <s v="22"/>
    <s v="22110"/>
    <s v="Productos de limpieza y aseo."/>
    <n v="1500"/>
    <n v="0"/>
    <n v="1500"/>
    <n v="2191.39"/>
    <n v="2191.39"/>
    <n v="2191.39"/>
    <n v="2191.39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314.97000000000003"/>
    <n v="314.97000000000003"/>
    <n v="314.97000000000003"/>
    <n v="314.97000000000003"/>
  </r>
  <r>
    <x v="0"/>
    <x v="2"/>
    <x v="2"/>
    <x v="1"/>
    <s v="22"/>
    <s v="22601"/>
    <s v="Atenciones protocolarias y representativas."/>
    <n v="17000"/>
    <n v="0"/>
    <n v="17000"/>
    <n v="997.51"/>
    <n v="997.51"/>
    <n v="997.51"/>
    <n v="997.51"/>
  </r>
  <r>
    <x v="0"/>
    <x v="2"/>
    <x v="2"/>
    <x v="1"/>
    <s v="22"/>
    <s v="22602"/>
    <s v="Publicidad y propaganda."/>
    <n v="6000"/>
    <n v="-3000"/>
    <n v="3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4422.3"/>
    <n v="4422.3"/>
    <n v="3687.83"/>
    <n v="3687.83"/>
  </r>
  <r>
    <x v="0"/>
    <x v="2"/>
    <x v="2"/>
    <x v="1"/>
    <s v="22"/>
    <s v="22799"/>
    <s v="Otros trabajos realizados por otras empresas y profes."/>
    <n v="4000"/>
    <n v="0"/>
    <n v="4000"/>
    <n v="3471.38"/>
    <n v="3471.38"/>
    <n v="2778.38"/>
    <n v="2778.38"/>
  </r>
  <r>
    <x v="0"/>
    <x v="2"/>
    <x v="2"/>
    <x v="1"/>
    <s v="23"/>
    <s v="23020"/>
    <s v="Dietas del personal no directivo"/>
    <n v="1300"/>
    <n v="0"/>
    <n v="1300"/>
    <n v="74.8"/>
    <n v="74.8"/>
    <n v="74.8"/>
    <n v="74.8"/>
  </r>
  <r>
    <x v="0"/>
    <x v="2"/>
    <x v="2"/>
    <x v="1"/>
    <s v="23"/>
    <s v="23120"/>
    <s v="Locomoción del personal no directivo."/>
    <n v="1300"/>
    <n v="0"/>
    <n v="1300"/>
    <n v="254.99"/>
    <n v="254.99"/>
    <n v="254.99"/>
    <n v="254.99"/>
  </r>
  <r>
    <x v="0"/>
    <x v="3"/>
    <x v="3"/>
    <x v="0"/>
    <s v="12"/>
    <s v="12005"/>
    <s v="Sueldos del Grupo E."/>
    <n v="8333"/>
    <n v="0"/>
    <n v="8333"/>
    <n v="8333.94"/>
    <n v="8333.94"/>
    <n v="8214.0300000000007"/>
    <n v="8214.0300000000007"/>
  </r>
  <r>
    <x v="0"/>
    <x v="3"/>
    <x v="3"/>
    <x v="0"/>
    <s v="12"/>
    <s v="12006"/>
    <s v="Trienios."/>
    <n v="2871"/>
    <n v="0"/>
    <n v="2871"/>
    <n v="3040.84"/>
    <n v="3040.84"/>
    <n v="2988.6"/>
    <n v="2988.6"/>
  </r>
  <r>
    <x v="0"/>
    <x v="3"/>
    <x v="3"/>
    <x v="0"/>
    <s v="12"/>
    <s v="12100"/>
    <s v="Complemento de destino."/>
    <n v="3952"/>
    <n v="0"/>
    <n v="3952"/>
    <n v="3952.5"/>
    <n v="3952.5"/>
    <n v="3895.19"/>
    <n v="3895.19"/>
  </r>
  <r>
    <x v="0"/>
    <x v="3"/>
    <x v="3"/>
    <x v="0"/>
    <s v="12"/>
    <s v="12101"/>
    <s v="Complemento específico."/>
    <n v="10315"/>
    <n v="2000"/>
    <n v="12315"/>
    <n v="11815.64"/>
    <n v="11815.64"/>
    <n v="10604.41"/>
    <n v="10604.41"/>
  </r>
  <r>
    <x v="0"/>
    <x v="3"/>
    <x v="3"/>
    <x v="0"/>
    <s v="12"/>
    <s v="12103"/>
    <s v="Otros complementos."/>
    <n v="4594"/>
    <n v="0"/>
    <n v="4594"/>
    <n v="4854.1000000000004"/>
    <n v="4854.1000000000004"/>
    <n v="4781.76"/>
    <n v="4781.76"/>
  </r>
  <r>
    <x v="0"/>
    <x v="3"/>
    <x v="3"/>
    <x v="0"/>
    <s v="13"/>
    <s v="13000"/>
    <s v="Retribuciones básicas."/>
    <n v="72604"/>
    <n v="0"/>
    <n v="72604"/>
    <n v="61904.639999999999"/>
    <n v="61904.639999999999"/>
    <n v="60170.64"/>
    <n v="60170.64"/>
  </r>
  <r>
    <x v="0"/>
    <x v="3"/>
    <x v="3"/>
    <x v="0"/>
    <s v="13"/>
    <s v="13001"/>
    <s v="Horas extraordinarias"/>
    <n v="0"/>
    <n v="0"/>
    <n v="0"/>
    <n v="1403.43"/>
    <n v="1403.43"/>
    <n v="1403.43"/>
    <n v="1403.43"/>
  </r>
  <r>
    <x v="0"/>
    <x v="3"/>
    <x v="3"/>
    <x v="0"/>
    <s v="13"/>
    <s v="13002"/>
    <s v="Otras remuneraciones."/>
    <n v="77075"/>
    <n v="0"/>
    <n v="77075"/>
    <n v="65293.9"/>
    <n v="65293.9"/>
    <n v="63199.78"/>
    <n v="63199.78"/>
  </r>
  <r>
    <x v="0"/>
    <x v="3"/>
    <x v="3"/>
    <x v="1"/>
    <s v="20"/>
    <s v="203"/>
    <s v="Arrendamientos de maquinaria, instalaciones y utillaje."/>
    <n v="4500"/>
    <n v="0"/>
    <n v="4500"/>
    <n v="4351.9399999999996"/>
    <n v="4351.9399999999996"/>
    <n v="3989.26"/>
    <n v="3989.26"/>
  </r>
  <r>
    <x v="0"/>
    <x v="3"/>
    <x v="3"/>
    <x v="1"/>
    <s v="21"/>
    <s v="213"/>
    <s v="Reparación de maquinaria, instalaciones técnicas y utillaje."/>
    <n v="7000"/>
    <n v="0"/>
    <n v="7000"/>
    <n v="4142.7700000000004"/>
    <n v="4142.7700000000004"/>
    <n v="3898.23"/>
    <n v="3898.23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4471.84"/>
    <n v="4163.91"/>
  </r>
  <r>
    <x v="0"/>
    <x v="3"/>
    <x v="3"/>
    <x v="1"/>
    <s v="22"/>
    <s v="22104"/>
    <s v="Vestuario."/>
    <n v="3000"/>
    <n v="0"/>
    <n v="3000"/>
    <n v="1573.13"/>
    <n v="1573.13"/>
    <n v="1573.13"/>
    <n v="1573.13"/>
  </r>
  <r>
    <x v="0"/>
    <x v="3"/>
    <x v="3"/>
    <x v="1"/>
    <s v="22"/>
    <s v="22199"/>
    <s v="Otros suministros."/>
    <n v="168245"/>
    <n v="-48750"/>
    <n v="119495"/>
    <n v="46061.86"/>
    <n v="46061.86"/>
    <n v="31030.55"/>
    <n v="30700.22"/>
  </r>
  <r>
    <x v="0"/>
    <x v="3"/>
    <x v="3"/>
    <x v="1"/>
    <s v="22"/>
    <s v="22699"/>
    <s v="Otros gastos diversos"/>
    <n v="3500"/>
    <n v="0"/>
    <n v="3500"/>
    <n v="1459.5"/>
    <n v="1459.5"/>
    <n v="55.9"/>
    <n v="55.9"/>
  </r>
  <r>
    <x v="0"/>
    <x v="3"/>
    <x v="3"/>
    <x v="3"/>
    <s v="62"/>
    <s v="623"/>
    <s v="Maquinaria, instalaciones técnicas y utillaje."/>
    <n v="0"/>
    <n v="8750"/>
    <n v="8750"/>
    <n v="0"/>
    <n v="0"/>
    <n v="0"/>
    <n v="0"/>
  </r>
  <r>
    <x v="0"/>
    <x v="4"/>
    <x v="4"/>
    <x v="0"/>
    <s v="12"/>
    <s v="12000"/>
    <s v="Sueldos del Grupo A1."/>
    <n v="15928"/>
    <n v="0"/>
    <n v="15928"/>
    <n v="15933.1"/>
    <n v="15933.1"/>
    <n v="15928.12"/>
    <n v="15928.12"/>
  </r>
  <r>
    <x v="0"/>
    <x v="4"/>
    <x v="4"/>
    <x v="0"/>
    <s v="12"/>
    <s v="12001"/>
    <s v="Sueldos del Grupo A2."/>
    <n v="70031"/>
    <n v="0"/>
    <n v="70031"/>
    <n v="66225.039999999994"/>
    <n v="66225.039999999994"/>
    <n v="66176.02"/>
    <n v="66176.02"/>
  </r>
  <r>
    <x v="0"/>
    <x v="4"/>
    <x v="4"/>
    <x v="0"/>
    <s v="12"/>
    <s v="12004"/>
    <s v="Sueldos del Grupo C2."/>
    <n v="9093"/>
    <n v="0"/>
    <n v="9093"/>
    <n v="8092.64"/>
    <n v="8092.64"/>
    <n v="6829.93"/>
    <n v="6829.93"/>
  </r>
  <r>
    <x v="0"/>
    <x v="4"/>
    <x v="4"/>
    <x v="0"/>
    <s v="12"/>
    <s v="12006"/>
    <s v="Trienios."/>
    <n v="22695"/>
    <n v="0"/>
    <n v="22695"/>
    <n v="24420.44"/>
    <n v="24420.44"/>
    <n v="24411.200000000001"/>
    <n v="24411.200000000001"/>
  </r>
  <r>
    <x v="0"/>
    <x v="4"/>
    <x v="4"/>
    <x v="0"/>
    <s v="12"/>
    <s v="12100"/>
    <s v="Complemento de destino."/>
    <n v="51750"/>
    <n v="0"/>
    <n v="51750"/>
    <n v="48728.78"/>
    <n v="48728.78"/>
    <n v="48728.61"/>
    <n v="48728.61"/>
  </r>
  <r>
    <x v="0"/>
    <x v="4"/>
    <x v="4"/>
    <x v="0"/>
    <s v="12"/>
    <s v="12101"/>
    <s v="Complemento específico."/>
    <n v="122501"/>
    <n v="0"/>
    <n v="122501"/>
    <n v="117823.84"/>
    <n v="117823.84"/>
    <n v="117131.03"/>
    <n v="117131.03"/>
  </r>
  <r>
    <x v="0"/>
    <x v="4"/>
    <x v="4"/>
    <x v="0"/>
    <s v="12"/>
    <s v="12103"/>
    <s v="Otros complementos."/>
    <n v="10183"/>
    <n v="0"/>
    <n v="10183"/>
    <n v="10932.98"/>
    <n v="10932.98"/>
    <n v="10915.75"/>
    <n v="10915.75"/>
  </r>
  <r>
    <x v="0"/>
    <x v="4"/>
    <x v="4"/>
    <x v="0"/>
    <s v="13"/>
    <s v="13000"/>
    <s v="Retribuciones básicas."/>
    <n v="13539"/>
    <n v="0"/>
    <n v="13539"/>
    <n v="13539.56"/>
    <n v="13539.56"/>
    <n v="13538.84"/>
    <n v="13538.84"/>
  </r>
  <r>
    <x v="0"/>
    <x v="4"/>
    <x v="4"/>
    <x v="0"/>
    <s v="13"/>
    <s v="13001"/>
    <s v="Horas extraordinarias"/>
    <n v="0"/>
    <n v="0"/>
    <n v="0"/>
    <n v="0"/>
    <n v="0"/>
    <n v="0"/>
    <n v="0"/>
  </r>
  <r>
    <x v="0"/>
    <x v="4"/>
    <x v="4"/>
    <x v="0"/>
    <s v="13"/>
    <s v="13002"/>
    <s v="Otras remuneraciones."/>
    <n v="13881"/>
    <n v="0"/>
    <n v="13881"/>
    <n v="13941.02"/>
    <n v="13941.02"/>
    <n v="13934.69"/>
    <n v="13934.69"/>
  </r>
  <r>
    <x v="0"/>
    <x v="4"/>
    <x v="4"/>
    <x v="0"/>
    <s v="13"/>
    <s v="131"/>
    <s v="Laboral temporal."/>
    <n v="31950"/>
    <n v="0"/>
    <n v="31950"/>
    <n v="22950"/>
    <n v="22950"/>
    <n v="22521.83"/>
    <n v="22521.83"/>
  </r>
  <r>
    <x v="0"/>
    <x v="4"/>
    <x v="4"/>
    <x v="1"/>
    <s v="20"/>
    <s v="203"/>
    <s v="Arrendamientos de maquinaria, instalaciones y utillaje."/>
    <n v="1600"/>
    <n v="346.88"/>
    <n v="1946.88"/>
    <n v="1946.88"/>
    <n v="1946.88"/>
    <n v="1545.86"/>
    <n v="1545.86"/>
  </r>
  <r>
    <x v="0"/>
    <x v="4"/>
    <x v="4"/>
    <x v="1"/>
    <s v="21"/>
    <s v="213"/>
    <s v="Reparación de maquinaria, instalaciones técnicas y utillaje."/>
    <n v="3500"/>
    <n v="-346.88"/>
    <n v="3153.12"/>
    <n v="1276.97"/>
    <n v="1276.97"/>
    <n v="542.70000000000005"/>
    <n v="542.70000000000005"/>
  </r>
  <r>
    <x v="0"/>
    <x v="4"/>
    <x v="4"/>
    <x v="1"/>
    <s v="22"/>
    <s v="22000"/>
    <s v="Ordinario no inventariable."/>
    <n v="2000"/>
    <n v="0"/>
    <n v="2000"/>
    <n v="245.8"/>
    <n v="245.8"/>
    <n v="245.8"/>
    <n v="245.8"/>
  </r>
  <r>
    <x v="0"/>
    <x v="4"/>
    <x v="4"/>
    <x v="1"/>
    <s v="22"/>
    <s v="22001"/>
    <s v="Prensa, revistas, libros y otras publicaciones."/>
    <n v="82500"/>
    <n v="0"/>
    <n v="82500"/>
    <n v="73224.570000000007"/>
    <n v="73224.570000000007"/>
    <n v="73096.570000000007"/>
    <n v="71086.899999999994"/>
  </r>
  <r>
    <x v="0"/>
    <x v="4"/>
    <x v="4"/>
    <x v="1"/>
    <s v="22"/>
    <s v="22199"/>
    <s v="Otros suministros."/>
    <n v="0"/>
    <n v="0"/>
    <n v="0"/>
    <n v="8573.7000000000007"/>
    <n v="8573.7000000000007"/>
    <n v="8573.7000000000007"/>
    <n v="1558.03"/>
  </r>
  <r>
    <x v="0"/>
    <x v="4"/>
    <x v="4"/>
    <x v="1"/>
    <s v="22"/>
    <s v="223"/>
    <s v="Transportes."/>
    <n v="0"/>
    <n v="0"/>
    <n v="0"/>
    <n v="360"/>
    <n v="360"/>
    <n v="0"/>
    <n v="0"/>
  </r>
  <r>
    <x v="0"/>
    <x v="4"/>
    <x v="4"/>
    <x v="1"/>
    <s v="22"/>
    <s v="22602"/>
    <s v="Publicidad y propaganda."/>
    <n v="6000"/>
    <n v="0"/>
    <n v="6000"/>
    <n v="5829.78"/>
    <n v="5829.78"/>
    <n v="5829.78"/>
    <n v="5829.78"/>
  </r>
  <r>
    <x v="0"/>
    <x v="4"/>
    <x v="4"/>
    <x v="1"/>
    <s v="22"/>
    <s v="22606"/>
    <s v="Reuniones, conferencias y cursos."/>
    <n v="17000"/>
    <n v="-523.95000000000005"/>
    <n v="16476.05"/>
    <n v="0"/>
    <n v="0"/>
    <n v="0"/>
    <n v="0"/>
  </r>
  <r>
    <x v="0"/>
    <x v="4"/>
    <x v="4"/>
    <x v="1"/>
    <s v="22"/>
    <s v="22706"/>
    <s v="Estudios y trabajos técnicos."/>
    <n v="60500"/>
    <n v="0"/>
    <n v="60500"/>
    <n v="60500"/>
    <n v="60500"/>
    <n v="60439.68"/>
    <n v="54077.11"/>
  </r>
  <r>
    <x v="0"/>
    <x v="4"/>
    <x v="4"/>
    <x v="1"/>
    <s v="22"/>
    <s v="22799"/>
    <s v="Otros trabajos realizados por otras empresas y profes."/>
    <n v="55000"/>
    <n v="0"/>
    <n v="55000"/>
    <n v="47645.62"/>
    <n v="47645.62"/>
    <n v="47315.62"/>
    <n v="47315.62"/>
  </r>
  <r>
    <x v="0"/>
    <x v="4"/>
    <x v="4"/>
    <x v="3"/>
    <s v="62"/>
    <s v="623"/>
    <s v="Maquinaria, instalaciones técnicas y utillaje."/>
    <n v="0"/>
    <n v="3023.95"/>
    <n v="3023.95"/>
    <n v="3018.95"/>
    <n v="3018.95"/>
    <n v="3018.95"/>
    <n v="3018.95"/>
  </r>
  <r>
    <x v="0"/>
    <x v="4"/>
    <x v="4"/>
    <x v="3"/>
    <s v="68"/>
    <s v="689"/>
    <s v="Otros gastos en inversiones de bienes patrimoniales."/>
    <n v="0"/>
    <n v="15500"/>
    <n v="15500"/>
    <n v="15500"/>
    <n v="15500"/>
    <n v="15500"/>
    <n v="15500"/>
  </r>
  <r>
    <x v="0"/>
    <x v="5"/>
    <x v="5"/>
    <x v="0"/>
    <s v="12"/>
    <s v="12000"/>
    <s v="Sueldos del Grupo A1."/>
    <n v="15928"/>
    <n v="0"/>
    <n v="15928"/>
    <n v="15929.1"/>
    <n v="15929.1"/>
    <n v="15928.12"/>
    <n v="15928.12"/>
  </r>
  <r>
    <x v="0"/>
    <x v="5"/>
    <x v="5"/>
    <x v="0"/>
    <s v="12"/>
    <s v="12003"/>
    <s v="Sueldos del Grupo C1."/>
    <n v="10727"/>
    <n v="0"/>
    <n v="10727"/>
    <n v="14529.24"/>
    <n v="14529.24"/>
    <n v="14528.29"/>
    <n v="14528.29"/>
  </r>
  <r>
    <x v="0"/>
    <x v="5"/>
    <x v="5"/>
    <x v="0"/>
    <s v="12"/>
    <s v="12004"/>
    <s v="Sueldos del Grupo C2."/>
    <n v="9093"/>
    <n v="0"/>
    <n v="9093"/>
    <n v="7092.64"/>
    <n v="7092.64"/>
    <n v="5196.71"/>
    <n v="5196.71"/>
  </r>
  <r>
    <x v="0"/>
    <x v="5"/>
    <x v="5"/>
    <x v="0"/>
    <s v="12"/>
    <s v="12006"/>
    <s v="Trienios."/>
    <n v="12418"/>
    <n v="0"/>
    <n v="12418"/>
    <n v="13418.16"/>
    <n v="13418.16"/>
    <n v="13395.87"/>
    <n v="13395.87"/>
  </r>
  <r>
    <x v="0"/>
    <x v="5"/>
    <x v="5"/>
    <x v="0"/>
    <s v="12"/>
    <s v="12100"/>
    <s v="Complemento de destino."/>
    <n v="23962"/>
    <n v="0"/>
    <n v="23962"/>
    <n v="24761.84"/>
    <n v="24761.84"/>
    <n v="24751.51"/>
    <n v="24751.51"/>
  </r>
  <r>
    <x v="0"/>
    <x v="5"/>
    <x v="5"/>
    <x v="0"/>
    <s v="12"/>
    <s v="12101"/>
    <s v="Complemento específico."/>
    <n v="55445"/>
    <n v="4500"/>
    <n v="59945"/>
    <n v="56045.18"/>
    <n v="56045.18"/>
    <n v="56004.58"/>
    <n v="56004.58"/>
  </r>
  <r>
    <x v="0"/>
    <x v="5"/>
    <x v="5"/>
    <x v="0"/>
    <s v="12"/>
    <s v="12103"/>
    <s v="Otros complementos."/>
    <n v="7007"/>
    <n v="0"/>
    <n v="7007"/>
    <n v="7119.7"/>
    <n v="7119.7"/>
    <n v="7119.53"/>
    <n v="7119.53"/>
  </r>
  <r>
    <x v="0"/>
    <x v="5"/>
    <x v="5"/>
    <x v="1"/>
    <s v="20"/>
    <s v="203"/>
    <s v="Arrendamientos de maquinaria, instalaciones y utillaje."/>
    <n v="4500"/>
    <n v="0"/>
    <n v="4500"/>
    <n v="3786.4"/>
    <n v="3786.4"/>
    <n v="2772.25"/>
    <n v="2772.25"/>
  </r>
  <r>
    <x v="0"/>
    <x v="5"/>
    <x v="5"/>
    <x v="1"/>
    <s v="21"/>
    <s v="213"/>
    <s v="Reparación de maquinaria, instalaciones técnicas y utillaje."/>
    <n v="6100"/>
    <n v="0"/>
    <n v="6100"/>
    <n v="1801.34"/>
    <n v="1801.34"/>
    <n v="1011.87"/>
    <n v="1011.87"/>
  </r>
  <r>
    <x v="0"/>
    <x v="5"/>
    <x v="5"/>
    <x v="1"/>
    <s v="22"/>
    <s v="22001"/>
    <s v="Prensa, revistas, libros y otras publicaciones."/>
    <n v="4100"/>
    <n v="0"/>
    <n v="4100"/>
    <n v="8605.01"/>
    <n v="8605.01"/>
    <n v="6344.87"/>
    <n v="6111.07"/>
  </r>
  <r>
    <x v="0"/>
    <x v="5"/>
    <x v="5"/>
    <x v="1"/>
    <s v="22"/>
    <s v="22602"/>
    <s v="Publicidad y propaganda."/>
    <n v="70350"/>
    <n v="82000"/>
    <n v="152350"/>
    <n v="112142.8"/>
    <n v="111699.7"/>
    <n v="110326.35"/>
    <n v="110326.35"/>
  </r>
  <r>
    <x v="0"/>
    <x v="5"/>
    <x v="5"/>
    <x v="1"/>
    <s v="22"/>
    <s v="22699"/>
    <s v="Otros gastos diversos"/>
    <n v="40000"/>
    <n v="0"/>
    <n v="40000"/>
    <n v="11886.95"/>
    <n v="11886.95"/>
    <n v="11886.95"/>
    <n v="11886.95"/>
  </r>
  <r>
    <x v="0"/>
    <x v="5"/>
    <x v="5"/>
    <x v="1"/>
    <s v="22"/>
    <s v="22799"/>
    <s v="Otros trabajos realizados por otras empresas y profes."/>
    <n v="40000"/>
    <n v="0"/>
    <n v="40000"/>
    <n v="36331.800000000003"/>
    <n v="36331.800000000003"/>
    <n v="34954.559999999998"/>
    <n v="32031.41"/>
  </r>
  <r>
    <x v="0"/>
    <x v="5"/>
    <x v="5"/>
    <x v="1"/>
    <s v="23"/>
    <s v="233"/>
    <s v="Otras indemnizaciones."/>
    <n v="18000"/>
    <n v="0"/>
    <n v="18000"/>
    <n v="12600"/>
    <n v="12600"/>
    <n v="12600"/>
    <n v="8400"/>
  </r>
  <r>
    <x v="0"/>
    <x v="5"/>
    <x v="5"/>
    <x v="2"/>
    <s v="46"/>
    <s v="463"/>
    <s v="A Mancomunidades."/>
    <n v="3005"/>
    <n v="0"/>
    <n v="3005"/>
    <n v="3000"/>
    <n v="3000"/>
    <n v="3000"/>
    <n v="3000"/>
  </r>
  <r>
    <x v="0"/>
    <x v="5"/>
    <x v="5"/>
    <x v="2"/>
    <s v="46"/>
    <s v="466"/>
    <s v="A otras Entidades que agrupen municipios."/>
    <n v="45535"/>
    <n v="0"/>
    <n v="45535"/>
    <n v="42767.64"/>
    <n v="42767.64"/>
    <n v="42767.64"/>
    <n v="42767.64"/>
  </r>
  <r>
    <x v="0"/>
    <x v="6"/>
    <x v="6"/>
    <x v="0"/>
    <s v="12"/>
    <s v="12000"/>
    <s v="Sueldos del Grupo A1."/>
    <n v="119461"/>
    <n v="-30000"/>
    <n v="89461"/>
    <n v="69640.5"/>
    <n v="69640.5"/>
    <n v="68048.47"/>
    <n v="68048.47"/>
  </r>
  <r>
    <x v="0"/>
    <x v="6"/>
    <x v="6"/>
    <x v="0"/>
    <s v="12"/>
    <s v="12001"/>
    <s v="Sueldos del Grupo A2."/>
    <n v="21009"/>
    <n v="0"/>
    <n v="21009"/>
    <n v="21562.76"/>
    <n v="21562.76"/>
    <n v="19702.919999999998"/>
    <n v="19702.919999999998"/>
  </r>
  <r>
    <x v="0"/>
    <x v="6"/>
    <x v="6"/>
    <x v="0"/>
    <s v="12"/>
    <s v="12003"/>
    <s v="Sueldos del Grupo C1."/>
    <n v="139454"/>
    <n v="0"/>
    <n v="139454"/>
    <n v="139464.12"/>
    <n v="139464.12"/>
    <n v="138596.41"/>
    <n v="138596.41"/>
  </r>
  <r>
    <x v="0"/>
    <x v="6"/>
    <x v="6"/>
    <x v="0"/>
    <s v="12"/>
    <s v="12004"/>
    <s v="Sueldos del Grupo C2."/>
    <n v="27278"/>
    <n v="0"/>
    <n v="27278"/>
    <n v="28999.64"/>
    <n v="28999.64"/>
    <n v="28998.76"/>
    <n v="28998.76"/>
  </r>
  <r>
    <x v="0"/>
    <x v="6"/>
    <x v="6"/>
    <x v="0"/>
    <s v="12"/>
    <s v="12006"/>
    <s v="Trienios."/>
    <n v="90670"/>
    <n v="0"/>
    <n v="90670"/>
    <n v="85422.76"/>
    <n v="85422.76"/>
    <n v="85422.33"/>
    <n v="85422.33"/>
  </r>
  <r>
    <x v="0"/>
    <x v="6"/>
    <x v="6"/>
    <x v="0"/>
    <s v="12"/>
    <s v="12100"/>
    <s v="Complemento de destino."/>
    <n v="202553"/>
    <n v="0"/>
    <n v="202553"/>
    <n v="170454.88"/>
    <n v="170454.88"/>
    <n v="170454.17"/>
    <n v="170454.17"/>
  </r>
  <r>
    <x v="0"/>
    <x v="6"/>
    <x v="6"/>
    <x v="0"/>
    <s v="12"/>
    <s v="12101"/>
    <s v="Complemento específico."/>
    <n v="511254"/>
    <n v="0"/>
    <n v="511254"/>
    <n v="443321.14"/>
    <n v="443321.14"/>
    <n v="441545.48"/>
    <n v="441545.48"/>
  </r>
  <r>
    <x v="0"/>
    <x v="6"/>
    <x v="6"/>
    <x v="0"/>
    <s v="12"/>
    <s v="12103"/>
    <s v="Otros complementos."/>
    <n v="42938"/>
    <n v="0"/>
    <n v="42938"/>
    <n v="40973.64"/>
    <n v="40973.64"/>
    <n v="40973.01"/>
    <n v="40973.01"/>
  </r>
  <r>
    <x v="0"/>
    <x v="6"/>
    <x v="6"/>
    <x v="1"/>
    <s v="20"/>
    <s v="203"/>
    <s v="Arrendamientos de maquinaria, instalaciones y utillaje."/>
    <n v="2500"/>
    <n v="0"/>
    <n v="2500"/>
    <n v="2071.02"/>
    <n v="2071.02"/>
    <n v="1494.27"/>
    <n v="1494.27"/>
  </r>
  <r>
    <x v="0"/>
    <x v="6"/>
    <x v="6"/>
    <x v="1"/>
    <s v="21"/>
    <s v="213"/>
    <s v="Reparación de maquinaria, instalaciones técnicas y utillaje."/>
    <n v="1000"/>
    <n v="0"/>
    <n v="1000"/>
    <n v="962"/>
    <n v="962"/>
    <n v="214.07"/>
    <n v="214.07"/>
  </r>
  <r>
    <x v="0"/>
    <x v="6"/>
    <x v="6"/>
    <x v="1"/>
    <s v="22"/>
    <s v="22000"/>
    <s v="Ordinario no inventariable."/>
    <n v="1000"/>
    <n v="0"/>
    <n v="1000"/>
    <n v="0"/>
    <n v="0"/>
    <n v="0"/>
    <n v="0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885.82"/>
    <n v="885.82"/>
    <n v="633.82000000000005"/>
    <n v="633.82000000000005"/>
  </r>
  <r>
    <x v="0"/>
    <x v="6"/>
    <x v="6"/>
    <x v="1"/>
    <s v="22"/>
    <s v="22706"/>
    <s v="Estudios y trabajos técnicos."/>
    <n v="75000"/>
    <n v="0"/>
    <n v="75000"/>
    <n v="34530.980000000003"/>
    <n v="34530.980000000003"/>
    <n v="26194.080000000002"/>
    <n v="26194.080000000002"/>
  </r>
  <r>
    <x v="0"/>
    <x v="6"/>
    <x v="6"/>
    <x v="1"/>
    <s v="23"/>
    <s v="23020"/>
    <s v="Dietas del personal no directivo"/>
    <n v="1000"/>
    <n v="0"/>
    <n v="1000"/>
    <n v="227.94"/>
    <n v="227.94"/>
    <n v="227.94"/>
    <n v="227.94"/>
  </r>
  <r>
    <x v="0"/>
    <x v="6"/>
    <x v="6"/>
    <x v="1"/>
    <s v="23"/>
    <s v="23120"/>
    <s v="Locomoción del personal no directivo."/>
    <n v="1000"/>
    <n v="0"/>
    <n v="1000"/>
    <n v="193.4"/>
    <n v="193.4"/>
    <n v="193.4"/>
    <n v="193.4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79641"/>
    <n v="0"/>
    <n v="79641"/>
    <n v="69640.5"/>
    <n v="69640.5"/>
    <n v="66079.48"/>
    <n v="66079.48"/>
  </r>
  <r>
    <x v="1"/>
    <x v="7"/>
    <x v="7"/>
    <x v="0"/>
    <s v="12"/>
    <s v="12003"/>
    <s v="Sueldos del Grupo C1."/>
    <n v="42909"/>
    <n v="0"/>
    <n v="42909"/>
    <n v="32191.72"/>
    <n v="32191.72"/>
    <n v="32182.14"/>
    <n v="32182.14"/>
  </r>
  <r>
    <x v="1"/>
    <x v="7"/>
    <x v="7"/>
    <x v="0"/>
    <s v="12"/>
    <s v="12006"/>
    <s v="Trienios."/>
    <n v="39795"/>
    <n v="0"/>
    <n v="39795"/>
    <n v="38795.120000000003"/>
    <n v="38795.120000000003"/>
    <n v="38377.93"/>
    <n v="38377.93"/>
  </r>
  <r>
    <x v="1"/>
    <x v="7"/>
    <x v="7"/>
    <x v="0"/>
    <s v="12"/>
    <s v="12100"/>
    <s v="Complemento de destino."/>
    <n v="88657"/>
    <n v="0"/>
    <n v="88657"/>
    <n v="74658.94"/>
    <n v="74658.94"/>
    <n v="73531.820000000007"/>
    <n v="73531.820000000007"/>
  </r>
  <r>
    <x v="1"/>
    <x v="7"/>
    <x v="7"/>
    <x v="0"/>
    <s v="12"/>
    <s v="12101"/>
    <s v="Complemento específico."/>
    <n v="207510"/>
    <n v="0"/>
    <n v="207510"/>
    <n v="175143.9"/>
    <n v="175143.9"/>
    <n v="170669.67"/>
    <n v="170669.67"/>
  </r>
  <r>
    <x v="1"/>
    <x v="7"/>
    <x v="7"/>
    <x v="0"/>
    <s v="12"/>
    <s v="12103"/>
    <s v="Otros complementos."/>
    <n v="20114"/>
    <n v="0"/>
    <n v="20114"/>
    <n v="19613.96"/>
    <n v="19613.96"/>
    <n v="19365.47"/>
    <n v="19365.47"/>
  </r>
  <r>
    <x v="1"/>
    <x v="7"/>
    <x v="7"/>
    <x v="1"/>
    <s v="20"/>
    <s v="200"/>
    <s v="Arrendamientos de terrenos y bienes naturales."/>
    <n v="0"/>
    <n v="25000"/>
    <n v="25000"/>
    <n v="25000"/>
    <n v="25000"/>
    <n v="25000"/>
    <n v="25000"/>
  </r>
  <r>
    <x v="1"/>
    <x v="7"/>
    <x v="7"/>
    <x v="1"/>
    <s v="20"/>
    <s v="202"/>
    <s v="Arrendamientos de edificios y otras construcciones."/>
    <n v="0"/>
    <n v="7500"/>
    <n v="7500"/>
    <n v="0"/>
    <n v="0"/>
    <n v="0"/>
    <n v="0"/>
  </r>
  <r>
    <x v="1"/>
    <x v="7"/>
    <x v="7"/>
    <x v="1"/>
    <s v="20"/>
    <s v="203"/>
    <s v="Arrendamientos de maquinaria, instalaciones y utillaje."/>
    <n v="12000"/>
    <n v="10000"/>
    <n v="22000"/>
    <n v="15174.67"/>
    <n v="15174.67"/>
    <n v="11667.99"/>
    <n v="11667.99"/>
  </r>
  <r>
    <x v="1"/>
    <x v="7"/>
    <x v="7"/>
    <x v="1"/>
    <s v="22"/>
    <s v="22103"/>
    <s v="Combustibles y carburantes."/>
    <n v="7000"/>
    <n v="5000"/>
    <n v="12000"/>
    <n v="8700"/>
    <n v="8700"/>
    <n v="7268.39"/>
    <n v="7268.39"/>
  </r>
  <r>
    <x v="1"/>
    <x v="7"/>
    <x v="7"/>
    <x v="1"/>
    <s v="22"/>
    <s v="22104"/>
    <s v="Vestuario."/>
    <n v="46000"/>
    <n v="10000"/>
    <n v="56000"/>
    <n v="49402.94"/>
    <n v="49402.94"/>
    <n v="49129.86"/>
    <n v="49129.86"/>
  </r>
  <r>
    <x v="1"/>
    <x v="7"/>
    <x v="7"/>
    <x v="1"/>
    <s v="22"/>
    <s v="224"/>
    <s v="Primas de seguros."/>
    <n v="0"/>
    <n v="0"/>
    <n v="0"/>
    <n v="0"/>
    <n v="0"/>
    <n v="0"/>
    <n v="0"/>
  </r>
  <r>
    <x v="1"/>
    <x v="7"/>
    <x v="7"/>
    <x v="1"/>
    <s v="22"/>
    <s v="22602"/>
    <s v="Publicidad y propaganda."/>
    <n v="2500"/>
    <n v="0"/>
    <n v="2500"/>
    <n v="0"/>
    <n v="0"/>
    <n v="0"/>
    <n v="0"/>
  </r>
  <r>
    <x v="1"/>
    <x v="7"/>
    <x v="7"/>
    <x v="1"/>
    <s v="22"/>
    <s v="22699"/>
    <s v="Otros gastos diversos"/>
    <n v="9000"/>
    <n v="0"/>
    <n v="9000"/>
    <n v="11166.52"/>
    <n v="11166.52"/>
    <n v="10765.84"/>
    <n v="10765.84"/>
  </r>
  <r>
    <x v="1"/>
    <x v="7"/>
    <x v="7"/>
    <x v="1"/>
    <s v="22"/>
    <s v="22706"/>
    <s v="Estudios y trabajos técnicos."/>
    <n v="60000"/>
    <n v="-7500"/>
    <n v="52500"/>
    <n v="25047"/>
    <n v="25047"/>
    <n v="3872"/>
    <n v="3872"/>
  </r>
  <r>
    <x v="1"/>
    <x v="7"/>
    <x v="7"/>
    <x v="1"/>
    <s v="22"/>
    <s v="22799"/>
    <s v="Otros trabajos realizados por otras empresas y profes."/>
    <n v="0"/>
    <n v="0"/>
    <n v="0"/>
    <n v="3350"/>
    <n v="3350"/>
    <n v="3327.5"/>
    <n v="3327.5"/>
  </r>
  <r>
    <x v="1"/>
    <x v="7"/>
    <x v="7"/>
    <x v="1"/>
    <s v="23"/>
    <s v="23020"/>
    <s v="Dietas del personal no directivo"/>
    <n v="1000"/>
    <n v="0"/>
    <n v="1000"/>
    <n v="56.1"/>
    <n v="56.1"/>
    <n v="56.1"/>
    <n v="56.1"/>
  </r>
  <r>
    <x v="1"/>
    <x v="7"/>
    <x v="7"/>
    <x v="1"/>
    <s v="23"/>
    <s v="23120"/>
    <s v="Locomoción del personal no directivo."/>
    <n v="1000"/>
    <n v="0"/>
    <n v="1000"/>
    <n v="312.39999999999998"/>
    <n v="312.39999999999998"/>
    <n v="312.39999999999998"/>
    <n v="312.39999999999998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4"/>
    <s v="35"/>
    <s v="352"/>
    <s v="Intereses de demora."/>
    <n v="500"/>
    <n v="4000"/>
    <n v="4500"/>
    <n v="1756"/>
    <n v="1756"/>
    <n v="1756"/>
    <n v="1756"/>
  </r>
  <r>
    <x v="1"/>
    <x v="7"/>
    <x v="7"/>
    <x v="2"/>
    <s v="44"/>
    <s v="44905"/>
    <s v="Transferencia corriente a VIVA"/>
    <n v="721000"/>
    <n v="-30000"/>
    <n v="691000"/>
    <n v="499999.01"/>
    <n v="499999.01"/>
    <n v="499999.01"/>
    <n v="305833.92"/>
  </r>
  <r>
    <x v="1"/>
    <x v="7"/>
    <x v="7"/>
    <x v="2"/>
    <s v="44"/>
    <s v="44906"/>
    <s v="Transferencia a VIVA para subvenciones para pago de alquiler"/>
    <n v="0"/>
    <n v="1000000"/>
    <n v="1000000"/>
    <n v="1000000"/>
    <n v="1000000"/>
    <n v="1000000"/>
    <n v="1000000"/>
  </r>
  <r>
    <x v="1"/>
    <x v="7"/>
    <x v="7"/>
    <x v="3"/>
    <s v="64"/>
    <s v="640"/>
    <s v="Gastos en inversiones de carácter inmaterial."/>
    <n v="69000"/>
    <n v="0"/>
    <n v="69000"/>
    <n v="0"/>
    <n v="0"/>
    <n v="0"/>
    <n v="0"/>
  </r>
  <r>
    <x v="1"/>
    <x v="7"/>
    <x v="7"/>
    <x v="5"/>
    <s v="74"/>
    <s v="74905"/>
    <s v="Transf de capital a VIVA"/>
    <n v="3250000"/>
    <n v="-1150000"/>
    <n v="2100000"/>
    <n v="0"/>
    <n v="0"/>
    <n v="0"/>
    <n v="0"/>
  </r>
  <r>
    <x v="1"/>
    <x v="7"/>
    <x v="7"/>
    <x v="5"/>
    <s v="74"/>
    <s v="74906"/>
    <s v="Transf de capital a VIVA"/>
    <n v="0"/>
    <n v="500000"/>
    <n v="500000"/>
    <n v="700000"/>
    <n v="700000"/>
    <n v="700000"/>
    <n v="700000"/>
  </r>
  <r>
    <x v="1"/>
    <x v="7"/>
    <x v="7"/>
    <x v="6"/>
    <s v="82"/>
    <s v="82190"/>
    <s v="Préstamo participativo a Sociedad Valladolid Alta Velocidad"/>
    <n v="8667500"/>
    <n v="0"/>
    <n v="8667500"/>
    <n v="8667500"/>
    <n v="8667500"/>
    <n v="0"/>
    <n v="0"/>
  </r>
  <r>
    <x v="1"/>
    <x v="7"/>
    <x v="7"/>
    <x v="6"/>
    <s v="83"/>
    <s v="83000"/>
    <s v="Anuncio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199101"/>
    <n v="0"/>
    <n v="199101"/>
    <n v="152981"/>
    <n v="152981"/>
    <n v="152946.45000000001"/>
    <n v="152946.45000000001"/>
  </r>
  <r>
    <x v="1"/>
    <x v="8"/>
    <x v="8"/>
    <x v="0"/>
    <s v="12"/>
    <s v="12001"/>
    <s v="Sueldos del Grupo A2."/>
    <n v="21009"/>
    <n v="0"/>
    <n v="21009"/>
    <n v="42006.26"/>
    <n v="42006.26"/>
    <n v="41266.93"/>
    <n v="41266.93"/>
  </r>
  <r>
    <x v="1"/>
    <x v="8"/>
    <x v="8"/>
    <x v="0"/>
    <s v="12"/>
    <s v="12003"/>
    <s v="Sueldos del Grupo C1."/>
    <n v="150181"/>
    <n v="0"/>
    <n v="150181"/>
    <n v="126087.64"/>
    <n v="126087.64"/>
    <n v="126068.24"/>
    <n v="126068.24"/>
  </r>
  <r>
    <x v="1"/>
    <x v="8"/>
    <x v="8"/>
    <x v="0"/>
    <s v="12"/>
    <s v="12004"/>
    <s v="Sueldos del Grupo C2."/>
    <n v="45463"/>
    <n v="0"/>
    <n v="45463"/>
    <n v="62963.199999999997"/>
    <n v="62963.199999999997"/>
    <n v="62623.16"/>
    <n v="62623.16"/>
  </r>
  <r>
    <x v="1"/>
    <x v="8"/>
    <x v="8"/>
    <x v="0"/>
    <s v="12"/>
    <s v="12006"/>
    <s v="Trienios."/>
    <n v="99137"/>
    <n v="0"/>
    <n v="99137"/>
    <n v="110361.82"/>
    <n v="110361.82"/>
    <n v="110352.17"/>
    <n v="110352.17"/>
  </r>
  <r>
    <x v="1"/>
    <x v="8"/>
    <x v="8"/>
    <x v="0"/>
    <s v="12"/>
    <s v="12100"/>
    <s v="Complemento de destino."/>
    <n v="258600"/>
    <n v="0"/>
    <n v="258600"/>
    <n v="233561.88"/>
    <n v="233561.88"/>
    <n v="233561.74"/>
    <n v="233561.74"/>
  </r>
  <r>
    <x v="1"/>
    <x v="8"/>
    <x v="8"/>
    <x v="0"/>
    <s v="12"/>
    <s v="12101"/>
    <s v="Complemento específico."/>
    <n v="622800"/>
    <n v="-25000"/>
    <n v="597800"/>
    <n v="633602.69999999995"/>
    <n v="633602.69999999995"/>
    <n v="620507.66"/>
    <n v="620507.66"/>
  </r>
  <r>
    <x v="1"/>
    <x v="8"/>
    <x v="8"/>
    <x v="0"/>
    <s v="12"/>
    <s v="12103"/>
    <s v="Otros complementos."/>
    <n v="51004"/>
    <n v="0"/>
    <n v="51004"/>
    <n v="60004.24"/>
    <n v="60004.24"/>
    <n v="59420.62"/>
    <n v="59420.62"/>
  </r>
  <r>
    <x v="1"/>
    <x v="8"/>
    <x v="8"/>
    <x v="0"/>
    <s v="13"/>
    <s v="13000"/>
    <s v="Retribuciones básicas."/>
    <n v="42621"/>
    <n v="1700"/>
    <n v="44321"/>
    <n v="42970.46"/>
    <n v="42970.46"/>
    <n v="42916.07"/>
    <n v="42916.07"/>
  </r>
  <r>
    <x v="1"/>
    <x v="8"/>
    <x v="8"/>
    <x v="0"/>
    <s v="13"/>
    <s v="13002"/>
    <s v="Otras remuneraciones."/>
    <n v="40614"/>
    <n v="0"/>
    <n v="40614"/>
    <n v="41913.339999999997"/>
    <n v="41913.339999999997"/>
    <n v="41907.300000000003"/>
    <n v="41907.300000000003"/>
  </r>
  <r>
    <x v="1"/>
    <x v="8"/>
    <x v="8"/>
    <x v="1"/>
    <s v="21"/>
    <s v="212"/>
    <s v="Reparación de edificios y otras construcciones."/>
    <n v="0"/>
    <n v="0"/>
    <n v="0"/>
    <n v="3356.8"/>
    <n v="3356.8"/>
    <n v="0"/>
    <n v="0"/>
  </r>
  <r>
    <x v="1"/>
    <x v="8"/>
    <x v="8"/>
    <x v="1"/>
    <s v="21"/>
    <s v="216"/>
    <s v="Equipos para procesos de información."/>
    <n v="32000"/>
    <n v="0"/>
    <n v="32000"/>
    <n v="7260"/>
    <n v="7260"/>
    <n v="7260"/>
    <n v="7260"/>
  </r>
  <r>
    <x v="1"/>
    <x v="8"/>
    <x v="8"/>
    <x v="1"/>
    <s v="22"/>
    <s v="22602"/>
    <s v="Publicidad y propaganda."/>
    <n v="1000"/>
    <n v="0"/>
    <n v="1000"/>
    <n v="51.6"/>
    <n v="51.6"/>
    <n v="51.6"/>
    <n v="51.6"/>
  </r>
  <r>
    <x v="1"/>
    <x v="8"/>
    <x v="8"/>
    <x v="1"/>
    <s v="22"/>
    <s v="22606"/>
    <s v="Reuniones, conferencias y cursos."/>
    <n v="5000"/>
    <n v="0"/>
    <n v="5000"/>
    <n v="1551.69"/>
    <n v="1551.69"/>
    <n v="1551.69"/>
    <n v="1551.69"/>
  </r>
  <r>
    <x v="1"/>
    <x v="8"/>
    <x v="8"/>
    <x v="1"/>
    <s v="22"/>
    <s v="22699"/>
    <s v="Otros gastos diversos"/>
    <n v="2000"/>
    <n v="5000"/>
    <n v="7000"/>
    <n v="160"/>
    <n v="160"/>
    <n v="130.06"/>
    <n v="130.06"/>
  </r>
  <r>
    <x v="1"/>
    <x v="8"/>
    <x v="8"/>
    <x v="1"/>
    <s v="22"/>
    <s v="22706"/>
    <s v="Estudios y trabajos técnicos."/>
    <n v="95000"/>
    <n v="0"/>
    <n v="95000"/>
    <n v="87337.27"/>
    <n v="37387.9"/>
    <n v="13993.96"/>
    <n v="10847.78"/>
  </r>
  <r>
    <x v="1"/>
    <x v="8"/>
    <x v="8"/>
    <x v="1"/>
    <s v="22"/>
    <s v="22799"/>
    <s v="Otros trabajos realizados por otras empresas y profes."/>
    <n v="49000"/>
    <n v="0"/>
    <n v="49000"/>
    <n v="44621.47"/>
    <n v="44621.47"/>
    <n v="32315.77"/>
    <n v="23392.02"/>
  </r>
  <r>
    <x v="1"/>
    <x v="8"/>
    <x v="8"/>
    <x v="3"/>
    <s v="60"/>
    <s v="600"/>
    <s v="Inversiones en terrenos."/>
    <n v="715000"/>
    <n v="0"/>
    <n v="715000"/>
    <n v="0"/>
    <n v="0"/>
    <n v="0"/>
    <n v="0"/>
  </r>
  <r>
    <x v="1"/>
    <x v="8"/>
    <x v="8"/>
    <x v="3"/>
    <s v="60"/>
    <s v="609"/>
    <s v="Otras invers nuevas en infraest y bienes dest al uso gral"/>
    <n v="2816675"/>
    <n v="-39700"/>
    <n v="2776975"/>
    <n v="2039031.19"/>
    <n v="2039031.19"/>
    <n v="1200144.48"/>
    <n v="1024182.95"/>
  </r>
  <r>
    <x v="1"/>
    <x v="8"/>
    <x v="8"/>
    <x v="3"/>
    <s v="61"/>
    <s v="619"/>
    <s v="Otras inver de reposic en infraest y bienes dest al uso gral"/>
    <n v="1120000"/>
    <n v="150000"/>
    <n v="1270000"/>
    <n v="1253497.48"/>
    <n v="1253497.48"/>
    <n v="1246842.48"/>
    <n v="1246842.48"/>
  </r>
  <r>
    <x v="1"/>
    <x v="8"/>
    <x v="8"/>
    <x v="3"/>
    <s v="62"/>
    <s v="622"/>
    <s v="Edificios y otras construcciones."/>
    <n v="0"/>
    <n v="23500"/>
    <n v="23500"/>
    <n v="21471.37"/>
    <n v="21471.37"/>
    <n v="21471.37"/>
    <n v="20686.3"/>
  </r>
  <r>
    <x v="1"/>
    <x v="8"/>
    <x v="8"/>
    <x v="3"/>
    <s v="62"/>
    <s v="623"/>
    <s v="Maquinaria, instalaciones técnicas y utillaje."/>
    <n v="18000"/>
    <n v="5500"/>
    <n v="23500"/>
    <n v="22268.84"/>
    <n v="22268.84"/>
    <n v="22268.84"/>
    <n v="22268.84"/>
  </r>
  <r>
    <x v="1"/>
    <x v="8"/>
    <x v="8"/>
    <x v="3"/>
    <s v="62"/>
    <s v="624"/>
    <s v="Elementos de transporte."/>
    <n v="0"/>
    <n v="11700"/>
    <n v="11700"/>
    <n v="11618.56"/>
    <n v="11618.56"/>
    <n v="11618.56"/>
    <n v="11618.56"/>
  </r>
  <r>
    <x v="1"/>
    <x v="8"/>
    <x v="8"/>
    <x v="3"/>
    <s v="63"/>
    <s v="632"/>
    <s v="Edificios y otras construcciones."/>
    <n v="0"/>
    <n v="305044.99"/>
    <n v="305044.99"/>
    <n v="305044.99"/>
    <n v="305044.99"/>
    <n v="241624.22"/>
    <n v="241624.22"/>
  </r>
  <r>
    <x v="1"/>
    <x v="8"/>
    <x v="8"/>
    <x v="3"/>
    <s v="63"/>
    <s v="633"/>
    <s v="Maquinaria, instalaciones técnicas y utillaje."/>
    <n v="0"/>
    <n v="926.65"/>
    <n v="926.65"/>
    <n v="926.65"/>
    <n v="926.65"/>
    <n v="926.65"/>
    <n v="926.65"/>
  </r>
  <r>
    <x v="1"/>
    <x v="8"/>
    <x v="8"/>
    <x v="5"/>
    <s v="74"/>
    <s v="74905"/>
    <s v="Transf de capital a VIVA"/>
    <n v="0"/>
    <n v="3100000"/>
    <n v="3100000"/>
    <n v="3100000"/>
    <n v="3100000"/>
    <n v="3100000"/>
    <n v="3100000"/>
  </r>
  <r>
    <x v="1"/>
    <x v="8"/>
    <x v="8"/>
    <x v="6"/>
    <s v="83"/>
    <s v="83100"/>
    <s v="Obras por cuenta de particulares"/>
    <n v="300000"/>
    <n v="0"/>
    <n v="300000"/>
    <n v="8523.48"/>
    <n v="8523.48"/>
    <n v="7044.2"/>
    <n v="7044.2"/>
  </r>
  <r>
    <x v="1"/>
    <x v="8"/>
    <x v="8"/>
    <x v="6"/>
    <s v="83"/>
    <s v="83102"/>
    <s v="Anticipo sistema de compensación Ariza"/>
    <n v="300000"/>
    <n v="0"/>
    <n v="300000"/>
    <n v="0"/>
    <n v="0"/>
    <n v="0"/>
    <n v="0"/>
  </r>
  <r>
    <x v="1"/>
    <x v="9"/>
    <x v="9"/>
    <x v="5"/>
    <s v="74"/>
    <s v="74905"/>
    <s v="Transf de capital a VIVA"/>
    <n v="0"/>
    <n v="1218810"/>
    <n v="1218810"/>
    <n v="1218810"/>
    <n v="1218810"/>
    <n v="1218810"/>
    <n v="1218810"/>
  </r>
  <r>
    <x v="1"/>
    <x v="10"/>
    <x v="10"/>
    <x v="0"/>
    <s v="12"/>
    <s v="12000"/>
    <s v="Sueldos del Grupo A1."/>
    <n v="79641"/>
    <n v="0"/>
    <n v="79641"/>
    <n v="63951.4"/>
    <n v="63951.4"/>
    <n v="58853.99"/>
    <n v="58853.99"/>
  </r>
  <r>
    <x v="1"/>
    <x v="10"/>
    <x v="10"/>
    <x v="0"/>
    <s v="12"/>
    <s v="12001"/>
    <s v="Sueldos del Grupo A2."/>
    <n v="42019"/>
    <n v="0"/>
    <n v="42019"/>
    <n v="18012.52"/>
    <n v="18012.52"/>
    <n v="14828.53"/>
    <n v="14828.53"/>
  </r>
  <r>
    <x v="1"/>
    <x v="10"/>
    <x v="10"/>
    <x v="0"/>
    <s v="12"/>
    <s v="12004"/>
    <s v="Sueldos del Grupo C2."/>
    <n v="18185"/>
    <n v="0"/>
    <n v="18185"/>
    <n v="13185.28"/>
    <n v="13185.28"/>
    <n v="12216.17"/>
    <n v="12216.17"/>
  </r>
  <r>
    <x v="1"/>
    <x v="10"/>
    <x v="10"/>
    <x v="0"/>
    <s v="12"/>
    <s v="12006"/>
    <s v="Trienios."/>
    <n v="26031"/>
    <n v="0"/>
    <n v="26031"/>
    <n v="16031.42"/>
    <n v="16031.42"/>
    <n v="14706.52"/>
    <n v="14706.52"/>
  </r>
  <r>
    <x v="1"/>
    <x v="10"/>
    <x v="10"/>
    <x v="0"/>
    <s v="12"/>
    <s v="12100"/>
    <s v="Complemento de destino."/>
    <n v="81770"/>
    <n v="0"/>
    <n v="81770"/>
    <n v="53295.5"/>
    <n v="53295.5"/>
    <n v="50693.34"/>
    <n v="50693.34"/>
  </r>
  <r>
    <x v="1"/>
    <x v="10"/>
    <x v="10"/>
    <x v="0"/>
    <s v="12"/>
    <s v="12101"/>
    <s v="Complemento específico."/>
    <n v="202433"/>
    <n v="0"/>
    <n v="202433"/>
    <n v="189530.28"/>
    <n v="189530.28"/>
    <n v="177741.08"/>
    <n v="177741.08"/>
  </r>
  <r>
    <x v="1"/>
    <x v="10"/>
    <x v="10"/>
    <x v="0"/>
    <s v="12"/>
    <s v="12103"/>
    <s v="Otros complementos."/>
    <n v="15433"/>
    <n v="0"/>
    <n v="15433"/>
    <n v="10433.14"/>
    <n v="10433.14"/>
    <n v="8773"/>
    <n v="8773"/>
  </r>
  <r>
    <x v="1"/>
    <x v="10"/>
    <x v="10"/>
    <x v="0"/>
    <s v="13"/>
    <s v="13000"/>
    <s v="Retribuciones básicas."/>
    <n v="769413"/>
    <n v="-150000"/>
    <n v="619413"/>
    <n v="563247"/>
    <n v="563247"/>
    <n v="560005.98"/>
    <n v="560005.98"/>
  </r>
  <r>
    <x v="1"/>
    <x v="10"/>
    <x v="10"/>
    <x v="0"/>
    <s v="13"/>
    <s v="13001"/>
    <s v="Horas extraordinarias"/>
    <n v="30000"/>
    <n v="0"/>
    <n v="30000"/>
    <n v="32397.24"/>
    <n v="32397.24"/>
    <n v="12233.74"/>
    <n v="12233.74"/>
  </r>
  <r>
    <x v="1"/>
    <x v="10"/>
    <x v="10"/>
    <x v="0"/>
    <s v="13"/>
    <s v="13002"/>
    <s v="Otras remuneraciones."/>
    <n v="789494"/>
    <n v="-125000"/>
    <n v="664494"/>
    <n v="599573.77"/>
    <n v="599573.77"/>
    <n v="595804.53"/>
    <n v="595804.53"/>
  </r>
  <r>
    <x v="1"/>
    <x v="10"/>
    <x v="10"/>
    <x v="0"/>
    <s v="15"/>
    <s v="151"/>
    <s v="Gratificaciones."/>
    <n v="1000"/>
    <n v="0"/>
    <n v="1000"/>
    <n v="500"/>
    <n v="500"/>
    <n v="381.8"/>
    <n v="381.8"/>
  </r>
  <r>
    <x v="1"/>
    <x v="10"/>
    <x v="10"/>
    <x v="1"/>
    <s v="20"/>
    <s v="203"/>
    <s v="Arrendamientos de maquinaria, instalaciones y utillaje."/>
    <n v="4000"/>
    <n v="0"/>
    <n v="4000"/>
    <n v="1414.5"/>
    <n v="1414.5"/>
    <n v="859"/>
    <n v="859"/>
  </r>
  <r>
    <x v="1"/>
    <x v="10"/>
    <x v="10"/>
    <x v="1"/>
    <s v="20"/>
    <s v="204"/>
    <s v="Arrendamientos de material de transporte."/>
    <n v="6000"/>
    <n v="0"/>
    <n v="6000"/>
    <n v="7924.89"/>
    <n v="7924.89"/>
    <n v="7924.79"/>
    <n v="7924.79"/>
  </r>
  <r>
    <x v="1"/>
    <x v="10"/>
    <x v="10"/>
    <x v="1"/>
    <s v="21"/>
    <s v="212"/>
    <s v="Reparación de edificios y otras construcciones."/>
    <n v="50000"/>
    <n v="20000"/>
    <n v="70000"/>
    <n v="63849.120000000003"/>
    <n v="63671.58"/>
    <n v="44231.040000000001"/>
    <n v="41914.89"/>
  </r>
  <r>
    <x v="1"/>
    <x v="10"/>
    <x v="10"/>
    <x v="1"/>
    <s v="21"/>
    <s v="213"/>
    <s v="Reparación de maquinaria, instalaciones técnicas y utillaje."/>
    <n v="50000"/>
    <n v="0"/>
    <n v="50000"/>
    <n v="50064.95"/>
    <n v="50064.95"/>
    <n v="45649.67"/>
    <n v="45285.63"/>
  </r>
  <r>
    <x v="1"/>
    <x v="10"/>
    <x v="10"/>
    <x v="1"/>
    <s v="21"/>
    <s v="214"/>
    <s v="Reparación de elementos de transporte."/>
    <n v="16000"/>
    <n v="0"/>
    <n v="16000"/>
    <n v="13467.37"/>
    <n v="11703.47"/>
    <n v="8405.4599999999991"/>
    <n v="6800.15"/>
  </r>
  <r>
    <x v="1"/>
    <x v="10"/>
    <x v="10"/>
    <x v="1"/>
    <s v="22"/>
    <s v="22100"/>
    <s v="Energía eléctrica."/>
    <n v="180000"/>
    <n v="0"/>
    <n v="180000"/>
    <n v="180000"/>
    <n v="180000"/>
    <n v="178296.66"/>
    <n v="168291.48"/>
  </r>
  <r>
    <x v="1"/>
    <x v="10"/>
    <x v="10"/>
    <x v="1"/>
    <s v="22"/>
    <s v="22102"/>
    <s v="Gas."/>
    <n v="90000"/>
    <n v="0"/>
    <n v="90000"/>
    <n v="90000"/>
    <n v="90000"/>
    <n v="76586.63"/>
    <n v="76586.63"/>
  </r>
  <r>
    <x v="1"/>
    <x v="10"/>
    <x v="10"/>
    <x v="1"/>
    <s v="22"/>
    <s v="22103"/>
    <s v="Combustibles y carburantes."/>
    <n v="0"/>
    <n v="0"/>
    <n v="0"/>
    <n v="0"/>
    <n v="0"/>
    <n v="0"/>
    <n v="0"/>
  </r>
  <r>
    <x v="1"/>
    <x v="10"/>
    <x v="10"/>
    <x v="1"/>
    <s v="22"/>
    <s v="22699"/>
    <s v="Otros gastos diversos"/>
    <n v="4000"/>
    <n v="0"/>
    <n v="4000"/>
    <n v="2426.42"/>
    <n v="2426.42"/>
    <n v="1322.95"/>
    <n v="1322.95"/>
  </r>
  <r>
    <x v="1"/>
    <x v="10"/>
    <x v="10"/>
    <x v="1"/>
    <s v="22"/>
    <s v="22700"/>
    <s v="Limpieza y aseo."/>
    <n v="300000"/>
    <n v="0"/>
    <n v="300000"/>
    <n v="297894.15000000002"/>
    <n v="297894.15000000002"/>
    <n v="294178.88"/>
    <n v="294178.88"/>
  </r>
  <r>
    <x v="1"/>
    <x v="10"/>
    <x v="10"/>
    <x v="1"/>
    <s v="22"/>
    <s v="22799"/>
    <s v="Otros trabajos realizados por otras empresas y profes."/>
    <n v="50000"/>
    <n v="0"/>
    <n v="50000"/>
    <n v="50417.8"/>
    <n v="417.8"/>
    <n v="77.63"/>
    <n v="77.63"/>
  </r>
  <r>
    <x v="1"/>
    <x v="10"/>
    <x v="10"/>
    <x v="3"/>
    <s v="62"/>
    <s v="624"/>
    <s v="Elementos de transporte."/>
    <n v="0"/>
    <n v="47322.58"/>
    <n v="47322.58"/>
    <n v="47322.58"/>
    <n v="47322.58"/>
    <n v="47322.58"/>
    <n v="47322.58"/>
  </r>
  <r>
    <x v="1"/>
    <x v="10"/>
    <x v="10"/>
    <x v="3"/>
    <s v="63"/>
    <s v="632"/>
    <s v="Edificios y otras construcciones."/>
    <n v="872000"/>
    <n v="117511.71"/>
    <n v="989511.71"/>
    <n v="647380.42000000004"/>
    <n v="565951.77"/>
    <n v="68002.83"/>
    <n v="68002.83"/>
  </r>
  <r>
    <x v="1"/>
    <x v="10"/>
    <x v="10"/>
    <x v="3"/>
    <s v="63"/>
    <s v="633"/>
    <s v="Maquinaria, instalaciones técnicas y utillaje."/>
    <n v="0"/>
    <n v="67199.5"/>
    <n v="67199.5"/>
    <n v="67199.5"/>
    <n v="54778.18"/>
    <n v="53505.07"/>
    <n v="48231.03"/>
  </r>
  <r>
    <x v="1"/>
    <x v="10"/>
    <x v="10"/>
    <x v="3"/>
    <s v="63"/>
    <s v="634"/>
    <s v="Elementos de transporte."/>
    <n v="0"/>
    <n v="0"/>
    <n v="0"/>
    <n v="12761.3"/>
    <n v="12761.3"/>
    <n v="0"/>
    <n v="0"/>
  </r>
  <r>
    <x v="2"/>
    <x v="11"/>
    <x v="11"/>
    <x v="2"/>
    <s v="41"/>
    <s v="412"/>
    <s v="Transf. corriente a la F.M. Deportes"/>
    <n v="8856000"/>
    <n v="140000"/>
    <n v="8996000"/>
    <n v="8856000"/>
    <n v="8856000"/>
    <n v="8856000"/>
    <n v="8856000"/>
  </r>
  <r>
    <x v="2"/>
    <x v="11"/>
    <x v="11"/>
    <x v="2"/>
    <s v="47"/>
    <s v="473"/>
    <s v="Transferencias a Sociedades Anónimas Deportivas"/>
    <n v="460000"/>
    <n v="0"/>
    <n v="460000"/>
    <n v="269141.69"/>
    <n v="269141.69"/>
    <n v="269141.69"/>
    <n v="269141.69"/>
  </r>
  <r>
    <x v="2"/>
    <x v="11"/>
    <x v="11"/>
    <x v="2"/>
    <s v="48"/>
    <s v="489"/>
    <s v="Otras transf. a Familias e Instituciones sin fines de lucro."/>
    <n v="677000"/>
    <n v="60000"/>
    <n v="737000"/>
    <n v="642900"/>
    <n v="642900"/>
    <n v="610755"/>
    <n v="610755"/>
  </r>
  <r>
    <x v="2"/>
    <x v="11"/>
    <x v="11"/>
    <x v="5"/>
    <s v="71"/>
    <s v="712"/>
    <s v="Aportación capital F.M. Deportes"/>
    <n v="300000"/>
    <n v="100000"/>
    <n v="400000"/>
    <n v="300000"/>
    <n v="300000"/>
    <n v="233208.14"/>
    <n v="233208.14"/>
  </r>
  <r>
    <x v="2"/>
    <x v="11"/>
    <x v="11"/>
    <x v="5"/>
    <s v="71"/>
    <s v="714"/>
    <s v="Aportación capital FMD (presupuestos participativos)"/>
    <n v="463283"/>
    <n v="0"/>
    <n v="463283"/>
    <n v="463283"/>
    <n v="463283"/>
    <n v="119615.36"/>
    <n v="119615.36"/>
  </r>
  <r>
    <x v="2"/>
    <x v="11"/>
    <x v="11"/>
    <x v="5"/>
    <s v="77"/>
    <s v="773"/>
    <s v="A SOCIEDADES ANÓNIMAS DEPORTIVAS"/>
    <n v="0"/>
    <n v="0"/>
    <n v="0"/>
    <n v="0"/>
    <n v="0"/>
    <n v="0"/>
    <n v="0"/>
  </r>
  <r>
    <x v="2"/>
    <x v="12"/>
    <x v="12"/>
    <x v="3"/>
    <s v="64"/>
    <s v="641"/>
    <s v="Gastos en aplicaciones informáticas."/>
    <n v="0"/>
    <n v="0"/>
    <n v="0"/>
    <n v="0"/>
    <n v="0"/>
    <n v="0"/>
    <n v="0"/>
  </r>
  <r>
    <x v="2"/>
    <x v="13"/>
    <x v="13"/>
    <x v="0"/>
    <s v="12"/>
    <s v="12000"/>
    <s v="Sueldos del Grupo A1."/>
    <n v="63712"/>
    <n v="0"/>
    <n v="63712"/>
    <n v="53712.4"/>
    <n v="53712.4"/>
    <n v="48964.32"/>
    <n v="48964.32"/>
  </r>
  <r>
    <x v="2"/>
    <x v="13"/>
    <x v="13"/>
    <x v="0"/>
    <s v="12"/>
    <s v="12001"/>
    <s v="Sueldos del Grupo A2."/>
    <n v="14006"/>
    <n v="0"/>
    <n v="14006"/>
    <n v="7006.26"/>
    <n v="7006.26"/>
    <n v="5962.45"/>
    <n v="5962.45"/>
  </r>
  <r>
    <x v="2"/>
    <x v="13"/>
    <x v="13"/>
    <x v="0"/>
    <s v="12"/>
    <s v="12003"/>
    <s v="Sueldos del Grupo C1."/>
    <n v="21454"/>
    <n v="0"/>
    <n v="21454"/>
    <n v="21464.48"/>
    <n v="21464.48"/>
    <n v="21454.76"/>
    <n v="21454.76"/>
  </r>
  <r>
    <x v="2"/>
    <x v="13"/>
    <x v="13"/>
    <x v="0"/>
    <s v="12"/>
    <s v="12004"/>
    <s v="Sueldos del Grupo C2."/>
    <n v="9093"/>
    <n v="0"/>
    <n v="9093"/>
    <n v="9102.64"/>
    <n v="9102.64"/>
    <n v="9092.76"/>
    <n v="9092.76"/>
  </r>
  <r>
    <x v="2"/>
    <x v="13"/>
    <x v="13"/>
    <x v="0"/>
    <s v="12"/>
    <s v="12006"/>
    <s v="Trienios."/>
    <n v="38223"/>
    <n v="0"/>
    <n v="38223"/>
    <n v="29222.58"/>
    <n v="29222.58"/>
    <n v="28205.200000000001"/>
    <n v="28205.200000000001"/>
  </r>
  <r>
    <x v="2"/>
    <x v="13"/>
    <x v="13"/>
    <x v="0"/>
    <s v="12"/>
    <s v="12100"/>
    <s v="Complemento de destino."/>
    <n v="82263"/>
    <n v="0"/>
    <n v="82263"/>
    <n v="72263.44"/>
    <n v="72263.44"/>
    <n v="66124.570000000007"/>
    <n v="66124.570000000007"/>
  </r>
  <r>
    <x v="2"/>
    <x v="13"/>
    <x v="13"/>
    <x v="0"/>
    <s v="12"/>
    <s v="12101"/>
    <s v="Complemento específico."/>
    <n v="183474"/>
    <n v="0"/>
    <n v="183474"/>
    <n v="153474.06"/>
    <n v="153474.06"/>
    <n v="147201.04"/>
    <n v="147201.04"/>
  </r>
  <r>
    <x v="2"/>
    <x v="13"/>
    <x v="13"/>
    <x v="0"/>
    <s v="12"/>
    <s v="12103"/>
    <s v="Otros complementos."/>
    <n v="20419"/>
    <n v="-6000"/>
    <n v="14419"/>
    <n v="15418"/>
    <n v="15418"/>
    <n v="15207.84"/>
    <n v="15207.84"/>
  </r>
  <r>
    <x v="2"/>
    <x v="13"/>
    <x v="13"/>
    <x v="0"/>
    <s v="15"/>
    <s v="151"/>
    <s v="Gratificaciones."/>
    <n v="0"/>
    <n v="6000"/>
    <n v="6000"/>
    <n v="4213.78"/>
    <n v="4213.78"/>
    <n v="4213.78"/>
    <n v="4213.78"/>
  </r>
  <r>
    <x v="2"/>
    <x v="13"/>
    <x v="13"/>
    <x v="1"/>
    <s v="22"/>
    <s v="22602"/>
    <s v="Publicidad y propaganda."/>
    <n v="3000"/>
    <n v="0"/>
    <n v="3000"/>
    <n v="217.8"/>
    <n v="217.8"/>
    <n v="217.8"/>
    <n v="217.8"/>
  </r>
  <r>
    <x v="2"/>
    <x v="13"/>
    <x v="13"/>
    <x v="1"/>
    <s v="22"/>
    <s v="22699"/>
    <s v="Otros gastos diversos"/>
    <n v="2000"/>
    <n v="0"/>
    <n v="2000"/>
    <n v="447.67"/>
    <n v="447.67"/>
    <n v="447.67"/>
    <n v="447.67"/>
  </r>
  <r>
    <x v="2"/>
    <x v="13"/>
    <x v="13"/>
    <x v="1"/>
    <s v="22"/>
    <s v="22706"/>
    <s v="Estudios y trabajos técnicos."/>
    <n v="15000"/>
    <n v="0"/>
    <n v="15000"/>
    <n v="0"/>
    <n v="0"/>
    <n v="0"/>
    <n v="0"/>
  </r>
  <r>
    <x v="2"/>
    <x v="13"/>
    <x v="13"/>
    <x v="1"/>
    <s v="23"/>
    <s v="23020"/>
    <s v="Dietas del personal no directivo"/>
    <n v="400"/>
    <n v="0"/>
    <n v="400"/>
    <n v="0"/>
    <n v="0"/>
    <n v="0"/>
    <n v="0"/>
  </r>
  <r>
    <x v="2"/>
    <x v="13"/>
    <x v="13"/>
    <x v="6"/>
    <s v="83"/>
    <s v="83000"/>
    <s v="Anuncios por cuenta de particulares"/>
    <n v="10000"/>
    <n v="0"/>
    <n v="10000"/>
    <n v="0"/>
    <n v="0"/>
    <n v="0"/>
    <n v="0"/>
  </r>
  <r>
    <x v="2"/>
    <x v="14"/>
    <x v="14"/>
    <x v="0"/>
    <s v="12"/>
    <s v="12000"/>
    <s v="Sueldos del Grupo A1."/>
    <n v="15928"/>
    <n v="0"/>
    <n v="15928"/>
    <n v="16928.099999999999"/>
    <n v="16928.099999999999"/>
    <n v="16535.09"/>
    <n v="16535.09"/>
  </r>
  <r>
    <x v="2"/>
    <x v="14"/>
    <x v="14"/>
    <x v="0"/>
    <s v="12"/>
    <s v="12001"/>
    <s v="Sueldos del Grupo A2."/>
    <n v="221182"/>
    <n v="0"/>
    <n v="221182"/>
    <n v="208263.46"/>
    <n v="208263.46"/>
    <n v="202300.74"/>
    <n v="202300.74"/>
  </r>
  <r>
    <x v="2"/>
    <x v="14"/>
    <x v="14"/>
    <x v="0"/>
    <s v="12"/>
    <s v="12003"/>
    <s v="Sueldos del Grupo C1."/>
    <n v="10727"/>
    <n v="0"/>
    <n v="10727"/>
    <n v="10727.24"/>
    <n v="10727.24"/>
    <n v="8305.07"/>
    <n v="8305.07"/>
  </r>
  <r>
    <x v="2"/>
    <x v="14"/>
    <x v="14"/>
    <x v="0"/>
    <s v="12"/>
    <s v="12004"/>
    <s v="Sueldos del Grupo C2."/>
    <n v="9093"/>
    <n v="0"/>
    <n v="9093"/>
    <n v="8151.49"/>
    <n v="8151.49"/>
    <n v="7570.14"/>
    <n v="7570.14"/>
  </r>
  <r>
    <x v="2"/>
    <x v="14"/>
    <x v="14"/>
    <x v="0"/>
    <s v="12"/>
    <s v="12005"/>
    <s v="Sueldos del Grupo E."/>
    <n v="8333"/>
    <n v="0"/>
    <n v="8333"/>
    <n v="8332.94"/>
    <n v="8332.94"/>
    <n v="8035.47"/>
    <n v="8035.47"/>
  </r>
  <r>
    <x v="2"/>
    <x v="14"/>
    <x v="14"/>
    <x v="0"/>
    <s v="12"/>
    <s v="12006"/>
    <s v="Trienios."/>
    <n v="86521"/>
    <n v="0"/>
    <n v="86521"/>
    <n v="81520.62"/>
    <n v="81520.62"/>
    <n v="79502.460000000006"/>
    <n v="79502.460000000006"/>
  </r>
  <r>
    <x v="2"/>
    <x v="14"/>
    <x v="14"/>
    <x v="0"/>
    <s v="12"/>
    <s v="12100"/>
    <s v="Complemento de destino."/>
    <n v="135588"/>
    <n v="0"/>
    <n v="135588"/>
    <n v="127053.36"/>
    <n v="127053.36"/>
    <n v="124673.9"/>
    <n v="124673.9"/>
  </r>
  <r>
    <x v="2"/>
    <x v="14"/>
    <x v="14"/>
    <x v="0"/>
    <s v="12"/>
    <s v="12101"/>
    <s v="Complemento específico."/>
    <n v="346208"/>
    <n v="0"/>
    <n v="346208"/>
    <n v="361822.28"/>
    <n v="361822.28"/>
    <n v="359510.24"/>
    <n v="359510.24"/>
  </r>
  <r>
    <x v="2"/>
    <x v="14"/>
    <x v="14"/>
    <x v="0"/>
    <s v="12"/>
    <s v="12103"/>
    <s v="Otros complementos."/>
    <n v="40928"/>
    <n v="0"/>
    <n v="40928"/>
    <n v="38928.18"/>
    <n v="38928.18"/>
    <n v="37595.440000000002"/>
    <n v="37595.440000000002"/>
  </r>
  <r>
    <x v="2"/>
    <x v="14"/>
    <x v="14"/>
    <x v="0"/>
    <s v="13"/>
    <s v="13000"/>
    <s v="Retribuciones básicas."/>
    <n v="474496"/>
    <n v="0"/>
    <n v="474496"/>
    <n v="439496.4"/>
    <n v="439496.4"/>
    <n v="432122.14"/>
    <n v="432122.14"/>
  </r>
  <r>
    <x v="2"/>
    <x v="14"/>
    <x v="14"/>
    <x v="0"/>
    <s v="13"/>
    <s v="13002"/>
    <s v="Otras remuneraciones."/>
    <n v="397105"/>
    <n v="0"/>
    <n v="397105"/>
    <n v="422546"/>
    <n v="422546"/>
    <n v="422545.73"/>
    <n v="422545.73"/>
  </r>
  <r>
    <x v="2"/>
    <x v="14"/>
    <x v="14"/>
    <x v="1"/>
    <s v="20"/>
    <s v="202"/>
    <s v="Arrendamientos de edificios y otras construcciones."/>
    <n v="5000"/>
    <n v="7000"/>
    <n v="12000"/>
    <n v="2171.7600000000002"/>
    <n v="2171.7600000000002"/>
    <n v="2171.7600000000002"/>
    <n v="1048.8800000000001"/>
  </r>
  <r>
    <x v="2"/>
    <x v="14"/>
    <x v="14"/>
    <x v="1"/>
    <s v="20"/>
    <s v="203"/>
    <s v="Arrendamientos de maquinaria, instalaciones y utillaje."/>
    <n v="15000"/>
    <n v="0"/>
    <n v="15000"/>
    <n v="15624.94"/>
    <n v="15624.94"/>
    <n v="10487.97"/>
    <n v="10487.97"/>
  </r>
  <r>
    <x v="2"/>
    <x v="14"/>
    <x v="14"/>
    <x v="1"/>
    <s v="21"/>
    <s v="212"/>
    <s v="Reparación de edificios y otras construcciones."/>
    <n v="75000"/>
    <n v="20000"/>
    <n v="95000"/>
    <n v="71704.37"/>
    <n v="54540.39"/>
    <n v="29687.87"/>
    <n v="28216.01"/>
  </r>
  <r>
    <x v="2"/>
    <x v="14"/>
    <x v="14"/>
    <x v="1"/>
    <s v="21"/>
    <s v="213"/>
    <s v="Reparación de maquinaria, instalaciones técnicas y utillaje."/>
    <n v="130000"/>
    <n v="40000"/>
    <n v="170000"/>
    <n v="122199.66"/>
    <n v="118691.07"/>
    <n v="117629.88"/>
    <n v="115957.27"/>
  </r>
  <r>
    <x v="2"/>
    <x v="14"/>
    <x v="14"/>
    <x v="1"/>
    <s v="22"/>
    <s v="22100"/>
    <s v="Energía eléctrica."/>
    <n v="520000"/>
    <n v="-30000"/>
    <n v="490000"/>
    <n v="380000"/>
    <n v="380000"/>
    <n v="296277.07"/>
    <n v="266060.27"/>
  </r>
  <r>
    <x v="2"/>
    <x v="14"/>
    <x v="14"/>
    <x v="1"/>
    <s v="22"/>
    <s v="22101"/>
    <s v="Agua."/>
    <n v="0"/>
    <n v="0"/>
    <n v="0"/>
    <n v="2123.7199999999998"/>
    <n v="2123.7199999999998"/>
    <n v="2123.7199999999998"/>
    <n v="2123.7199999999998"/>
  </r>
  <r>
    <x v="2"/>
    <x v="14"/>
    <x v="14"/>
    <x v="1"/>
    <s v="22"/>
    <s v="22102"/>
    <s v="Gas."/>
    <n v="430000"/>
    <n v="-7000"/>
    <n v="423000"/>
    <n v="260000"/>
    <n v="260000"/>
    <n v="200268.71"/>
    <n v="200268.71"/>
  </r>
  <r>
    <x v="2"/>
    <x v="14"/>
    <x v="14"/>
    <x v="1"/>
    <s v="22"/>
    <s v="22103"/>
    <s v="Combustibles y carburantes."/>
    <n v="8000"/>
    <n v="0"/>
    <n v="8000"/>
    <n v="5100.5600000000004"/>
    <n v="5100.5600000000004"/>
    <n v="3262.66"/>
    <n v="2750.83"/>
  </r>
  <r>
    <x v="2"/>
    <x v="14"/>
    <x v="14"/>
    <x v="1"/>
    <s v="22"/>
    <s v="22104"/>
    <s v="Vestuario."/>
    <n v="15796"/>
    <n v="0"/>
    <n v="15796"/>
    <n v="23642.75"/>
    <n v="23642.75"/>
    <n v="0"/>
    <n v="0"/>
  </r>
  <r>
    <x v="2"/>
    <x v="14"/>
    <x v="14"/>
    <x v="1"/>
    <s v="22"/>
    <s v="22110"/>
    <s v="Productos de limpieza y aseo."/>
    <n v="0"/>
    <n v="0"/>
    <n v="0"/>
    <n v="7322.45"/>
    <n v="7322.45"/>
    <n v="7322.45"/>
    <n v="7322.45"/>
  </r>
  <r>
    <x v="2"/>
    <x v="14"/>
    <x v="14"/>
    <x v="1"/>
    <s v="22"/>
    <s v="22199"/>
    <s v="Otros suministros."/>
    <n v="5000"/>
    <n v="0"/>
    <n v="5000"/>
    <n v="3437.08"/>
    <n v="3437.08"/>
    <n v="3437.08"/>
    <n v="3437.08"/>
  </r>
  <r>
    <x v="2"/>
    <x v="14"/>
    <x v="14"/>
    <x v="1"/>
    <s v="22"/>
    <s v="22200"/>
    <s v="Servicios de Telecomunicaciones."/>
    <n v="55000"/>
    <n v="0"/>
    <n v="55000"/>
    <n v="41123.800000000003"/>
    <n v="41123.800000000003"/>
    <n v="41123.760000000002"/>
    <n v="37696.78"/>
  </r>
  <r>
    <x v="2"/>
    <x v="14"/>
    <x v="14"/>
    <x v="1"/>
    <s v="22"/>
    <s v="22602"/>
    <s v="Publicidad y propaganda."/>
    <n v="50000"/>
    <n v="0"/>
    <n v="50000"/>
    <n v="23575.41"/>
    <n v="23575.41"/>
    <n v="15440.24"/>
    <n v="15210.26"/>
  </r>
  <r>
    <x v="2"/>
    <x v="14"/>
    <x v="14"/>
    <x v="1"/>
    <s v="22"/>
    <s v="22604"/>
    <s v="Jurídicos, contenciosos."/>
    <n v="0"/>
    <n v="0"/>
    <n v="0"/>
    <n v="6650.07"/>
    <n v="6650.07"/>
    <n v="6650.07"/>
    <n v="6650.07"/>
  </r>
  <r>
    <x v="2"/>
    <x v="14"/>
    <x v="14"/>
    <x v="1"/>
    <s v="22"/>
    <s v="22609"/>
    <s v="Actividades culturales y deportivas"/>
    <n v="170000"/>
    <n v="-60000"/>
    <n v="110000"/>
    <n v="68016.289999999994"/>
    <n v="68016.289999999994"/>
    <n v="68016.289999999994"/>
    <n v="65496.29"/>
  </r>
  <r>
    <x v="2"/>
    <x v="14"/>
    <x v="14"/>
    <x v="1"/>
    <s v="22"/>
    <s v="22699"/>
    <s v="Otros gastos diversos"/>
    <n v="61000"/>
    <n v="0"/>
    <n v="61000"/>
    <n v="55427.69"/>
    <n v="55427.69"/>
    <n v="34941.730000000003"/>
    <n v="34235.089999999997"/>
  </r>
  <r>
    <x v="2"/>
    <x v="14"/>
    <x v="14"/>
    <x v="1"/>
    <s v="22"/>
    <s v="22700"/>
    <s v="Limpieza y aseo."/>
    <n v="525000"/>
    <n v="-30000"/>
    <n v="495000"/>
    <n v="428864.78"/>
    <n v="428864.78"/>
    <n v="428864.56"/>
    <n v="428136.27"/>
  </r>
  <r>
    <x v="2"/>
    <x v="14"/>
    <x v="14"/>
    <x v="1"/>
    <s v="22"/>
    <s v="22701"/>
    <s v="Seguridad."/>
    <n v="265000"/>
    <n v="60000"/>
    <n v="325000"/>
    <n v="275737.64"/>
    <n v="237110.49"/>
    <n v="167179.62"/>
    <n v="144117.06"/>
  </r>
  <r>
    <x v="2"/>
    <x v="14"/>
    <x v="14"/>
    <x v="1"/>
    <s v="22"/>
    <s v="22706"/>
    <s v="Estudios y trabajos técnicos."/>
    <n v="40000"/>
    <n v="0"/>
    <n v="40000"/>
    <n v="21945.78"/>
    <n v="21945.78"/>
    <n v="13466.14"/>
    <n v="13466.14"/>
  </r>
  <r>
    <x v="2"/>
    <x v="14"/>
    <x v="14"/>
    <x v="1"/>
    <s v="22"/>
    <s v="22799"/>
    <s v="Otros trabajos realizados por otras empresas y profes."/>
    <n v="374180"/>
    <n v="0"/>
    <n v="374180"/>
    <n v="373678.96"/>
    <n v="373678.96"/>
    <n v="247269.04"/>
    <n v="247269.04"/>
  </r>
  <r>
    <x v="2"/>
    <x v="14"/>
    <x v="14"/>
    <x v="2"/>
    <s v="48"/>
    <s v="481"/>
    <s v="Premios, becas, etc."/>
    <n v="42000"/>
    <n v="0"/>
    <n v="42000"/>
    <n v="42000"/>
    <n v="37200"/>
    <n v="20400"/>
    <n v="20400"/>
  </r>
  <r>
    <x v="2"/>
    <x v="14"/>
    <x v="14"/>
    <x v="2"/>
    <s v="48"/>
    <s v="489"/>
    <s v="Otras transf. a Familias e Instituciones sin fines de lucro."/>
    <n v="492821"/>
    <n v="0"/>
    <n v="492821"/>
    <n v="458928.22"/>
    <n v="455065.89"/>
    <n v="440298.49"/>
    <n v="435714.61"/>
  </r>
  <r>
    <x v="2"/>
    <x v="14"/>
    <x v="14"/>
    <x v="3"/>
    <s v="60"/>
    <s v="609"/>
    <s v="Otras invers nuevas en infraest y bienes dest al uso gral"/>
    <n v="1000"/>
    <n v="0"/>
    <n v="1000"/>
    <n v="1000"/>
    <n v="1000"/>
    <n v="1000"/>
    <n v="1000"/>
  </r>
  <r>
    <x v="2"/>
    <x v="14"/>
    <x v="14"/>
    <x v="3"/>
    <s v="62"/>
    <s v="623"/>
    <s v="Maquinaria, instalaciones técnicas y utillaje."/>
    <n v="0"/>
    <n v="7242"/>
    <n v="7242"/>
    <n v="7241.98"/>
    <n v="7241.98"/>
    <n v="7241.98"/>
    <n v="7241.98"/>
  </r>
  <r>
    <x v="2"/>
    <x v="14"/>
    <x v="14"/>
    <x v="3"/>
    <s v="62"/>
    <s v="625"/>
    <s v="Mobiliario."/>
    <n v="28172"/>
    <n v="26189.49"/>
    <n v="54361.49"/>
    <n v="54361.49"/>
    <n v="41803.35"/>
    <n v="599.25"/>
    <n v="0"/>
  </r>
  <r>
    <x v="2"/>
    <x v="14"/>
    <x v="14"/>
    <x v="3"/>
    <s v="63"/>
    <s v="632"/>
    <s v="Edificios y otras construcciones."/>
    <n v="615543"/>
    <n v="196814.59"/>
    <n v="812357.59"/>
    <n v="679253.56"/>
    <n v="627253.41"/>
    <n v="193718.71"/>
    <n v="180910.33"/>
  </r>
  <r>
    <x v="2"/>
    <x v="14"/>
    <x v="14"/>
    <x v="3"/>
    <s v="63"/>
    <s v="633"/>
    <s v="Maquinaria, instalaciones técnicas y utillaje."/>
    <n v="0"/>
    <n v="0"/>
    <n v="0"/>
    <n v="59514.720000000001"/>
    <n v="59514.720000000001"/>
    <n v="3596.12"/>
    <n v="3596.12"/>
  </r>
  <r>
    <x v="2"/>
    <x v="15"/>
    <x v="15"/>
    <x v="3"/>
    <s v="63"/>
    <s v="632"/>
    <s v="Edificios y otras construcciones."/>
    <n v="0"/>
    <n v="59785.81"/>
    <n v="59785.81"/>
    <n v="59785.81"/>
    <n v="59785.81"/>
    <n v="55781.74"/>
    <n v="55781.74"/>
  </r>
  <r>
    <x v="2"/>
    <x v="15"/>
    <x v="15"/>
    <x v="3"/>
    <s v="63"/>
    <s v="633"/>
    <s v="Maquinaria, instalaciones técnicas y utillaje."/>
    <n v="0"/>
    <n v="33985.43"/>
    <n v="33985.43"/>
    <n v="33985.43"/>
    <n v="33905.660000000003"/>
    <n v="33392.86"/>
    <n v="480.86"/>
  </r>
  <r>
    <x v="3"/>
    <x v="16"/>
    <x v="16"/>
    <x v="4"/>
    <s v="31"/>
    <s v="310"/>
    <s v="Intereses."/>
    <n v="1000000"/>
    <n v="0"/>
    <n v="1000000"/>
    <n v="265273.51"/>
    <n v="265273.51"/>
    <n v="265273.51"/>
    <n v="265273.51"/>
  </r>
  <r>
    <x v="3"/>
    <x v="16"/>
    <x v="16"/>
    <x v="7"/>
    <s v="91"/>
    <s v="913"/>
    <s v="Amort de prést a l/p de entes de fuera del sector público."/>
    <n v="10800000"/>
    <n v="1959178.52"/>
    <n v="12759178.52"/>
    <n v="12749505.619999999"/>
    <n v="12749505.619999999"/>
    <n v="7862131.0999999996"/>
    <n v="7862131.0999999996"/>
  </r>
  <r>
    <x v="3"/>
    <x v="17"/>
    <x v="17"/>
    <x v="0"/>
    <s v="12"/>
    <s v="12000"/>
    <s v="Sueldos del Grupo A1."/>
    <n v="79641"/>
    <n v="0"/>
    <n v="79641"/>
    <n v="53712.4"/>
    <n v="53712.4"/>
    <n v="50828.3"/>
    <n v="50828.3"/>
  </r>
  <r>
    <x v="3"/>
    <x v="17"/>
    <x v="17"/>
    <x v="0"/>
    <s v="12"/>
    <s v="12001"/>
    <s v="Sueldos del Grupo A2."/>
    <n v="42019"/>
    <n v="0"/>
    <n v="42019"/>
    <n v="32018.78"/>
    <n v="32018.78"/>
    <n v="25485.4"/>
    <n v="25485.4"/>
  </r>
  <r>
    <x v="3"/>
    <x v="17"/>
    <x v="17"/>
    <x v="0"/>
    <s v="12"/>
    <s v="12004"/>
    <s v="Sueldos del Grupo C2."/>
    <n v="9093"/>
    <n v="0"/>
    <n v="9093"/>
    <n v="9102.64"/>
    <n v="9102.64"/>
    <n v="9092.76"/>
    <n v="9092.76"/>
  </r>
  <r>
    <x v="3"/>
    <x v="17"/>
    <x v="17"/>
    <x v="0"/>
    <s v="12"/>
    <s v="12006"/>
    <s v="Trienios."/>
    <n v="37051"/>
    <n v="0"/>
    <n v="37051"/>
    <n v="31051.38"/>
    <n v="31051.38"/>
    <n v="28638.12"/>
    <n v="28638.12"/>
  </r>
  <r>
    <x v="3"/>
    <x v="17"/>
    <x v="17"/>
    <x v="0"/>
    <s v="12"/>
    <s v="12100"/>
    <s v="Complemento de destino."/>
    <n v="71170"/>
    <n v="0"/>
    <n v="71170"/>
    <n v="53423.64"/>
    <n v="53423.64"/>
    <n v="49345.599999999999"/>
    <n v="49345.599999999999"/>
  </r>
  <r>
    <x v="3"/>
    <x v="17"/>
    <x v="17"/>
    <x v="0"/>
    <s v="12"/>
    <s v="12101"/>
    <s v="Complemento específico."/>
    <n v="182491"/>
    <n v="0"/>
    <n v="182491"/>
    <n v="131260.96"/>
    <n v="131260.96"/>
    <n v="126290.95"/>
    <n v="126290.95"/>
  </r>
  <r>
    <x v="3"/>
    <x v="17"/>
    <x v="17"/>
    <x v="0"/>
    <s v="12"/>
    <s v="12103"/>
    <s v="Otros complementos."/>
    <n v="19284"/>
    <n v="0"/>
    <n v="19284"/>
    <n v="16284.16"/>
    <n v="16284.16"/>
    <n v="15390.16"/>
    <n v="15390.16"/>
  </r>
  <r>
    <x v="3"/>
    <x v="17"/>
    <x v="17"/>
    <x v="0"/>
    <s v="13"/>
    <s v="13000"/>
    <s v="Retribuciones básicas."/>
    <n v="16945"/>
    <n v="0"/>
    <n v="16945"/>
    <n v="15445.18"/>
    <n v="15445.18"/>
    <n v="15009.2"/>
    <n v="15009.2"/>
  </r>
  <r>
    <x v="3"/>
    <x v="17"/>
    <x v="17"/>
    <x v="0"/>
    <s v="13"/>
    <s v="13002"/>
    <s v="Otras remuneraciones."/>
    <n v="12148"/>
    <n v="0"/>
    <n v="12148"/>
    <n v="13647"/>
    <n v="13647"/>
    <n v="13645.21"/>
    <n v="13645.21"/>
  </r>
  <r>
    <x v="3"/>
    <x v="17"/>
    <x v="17"/>
    <x v="1"/>
    <s v="21"/>
    <s v="213"/>
    <s v="Reparación de maquinaria, instalaciones técnicas y utillaje."/>
    <n v="2030"/>
    <n v="0"/>
    <n v="2030"/>
    <n v="1267.18"/>
    <n v="1267.18"/>
    <n v="647.77"/>
    <n v="647.77"/>
  </r>
  <r>
    <x v="3"/>
    <x v="17"/>
    <x v="17"/>
    <x v="1"/>
    <s v="22"/>
    <s v="22002"/>
    <s v="Material informático no inventariable."/>
    <n v="2030"/>
    <n v="0"/>
    <n v="2030"/>
    <n v="0"/>
    <n v="0"/>
    <n v="0"/>
    <n v="0"/>
  </r>
  <r>
    <x v="3"/>
    <x v="17"/>
    <x v="17"/>
    <x v="1"/>
    <s v="22"/>
    <s v="22104"/>
    <s v="Vestuario."/>
    <n v="812"/>
    <n v="0"/>
    <n v="812"/>
    <n v="746.45"/>
    <n v="746.45"/>
    <n v="746.45"/>
    <n v="746.45"/>
  </r>
  <r>
    <x v="3"/>
    <x v="17"/>
    <x v="17"/>
    <x v="1"/>
    <s v="22"/>
    <s v="22106"/>
    <s v="Productos farmacéuticos y material sanitario."/>
    <n v="42630"/>
    <n v="-7000"/>
    <n v="35630"/>
    <n v="34000"/>
    <n v="34000"/>
    <n v="21479.62"/>
    <n v="21479.62"/>
  </r>
  <r>
    <x v="3"/>
    <x v="17"/>
    <x v="17"/>
    <x v="1"/>
    <s v="22"/>
    <s v="22199"/>
    <s v="Otros suministros."/>
    <n v="508"/>
    <n v="0"/>
    <n v="508"/>
    <n v="3952"/>
    <n v="3952"/>
    <n v="1843.28"/>
    <n v="1843.28"/>
  </r>
  <r>
    <x v="3"/>
    <x v="17"/>
    <x v="17"/>
    <x v="1"/>
    <s v="22"/>
    <s v="225"/>
    <s v="Tributos."/>
    <n v="0"/>
    <n v="0"/>
    <n v="0"/>
    <n v="71.099999999999994"/>
    <n v="71.099999999999994"/>
    <n v="71.099999999999994"/>
    <n v="71.099999999999994"/>
  </r>
  <r>
    <x v="3"/>
    <x v="17"/>
    <x v="17"/>
    <x v="1"/>
    <s v="22"/>
    <s v="22706"/>
    <s v="Estudios y trabajos técnicos."/>
    <n v="26390"/>
    <n v="0"/>
    <n v="26390"/>
    <n v="45094.53"/>
    <n v="45094.53"/>
    <n v="24951.53"/>
    <n v="24951.53"/>
  </r>
  <r>
    <x v="3"/>
    <x v="17"/>
    <x v="17"/>
    <x v="1"/>
    <s v="22"/>
    <s v="22799"/>
    <s v="Otros trabajos realizados por otras empresas y profes."/>
    <n v="28120"/>
    <n v="7000"/>
    <n v="35120"/>
    <n v="6700"/>
    <n v="6700"/>
    <n v="1988.83"/>
    <n v="1988.83"/>
  </r>
  <r>
    <x v="3"/>
    <x v="12"/>
    <x v="12"/>
    <x v="3"/>
    <s v="64"/>
    <s v="641"/>
    <s v="Gastos en aplicaciones informáticas."/>
    <n v="0"/>
    <n v="170000"/>
    <n v="170000"/>
    <n v="170000"/>
    <n v="91933.52"/>
    <n v="0"/>
    <n v="0"/>
  </r>
  <r>
    <x v="3"/>
    <x v="18"/>
    <x v="18"/>
    <x v="0"/>
    <s v="12"/>
    <s v="12000"/>
    <s v="Sueldos del Grupo A1."/>
    <n v="63712"/>
    <n v="0"/>
    <n v="63712"/>
    <n v="36856.199999999997"/>
    <n v="36856.199999999997"/>
    <n v="36643.629999999997"/>
    <n v="36643.629999999997"/>
  </r>
  <r>
    <x v="3"/>
    <x v="18"/>
    <x v="18"/>
    <x v="0"/>
    <s v="12"/>
    <s v="12001"/>
    <s v="Sueldos del Grupo A2."/>
    <n v="42019"/>
    <n v="0"/>
    <n v="42019"/>
    <n v="56018.78"/>
    <n v="56018.78"/>
    <n v="55747.61"/>
    <n v="55747.61"/>
  </r>
  <r>
    <x v="3"/>
    <x v="18"/>
    <x v="18"/>
    <x v="0"/>
    <s v="12"/>
    <s v="12003"/>
    <s v="Sueldos del Grupo C1."/>
    <n v="107272"/>
    <n v="0"/>
    <n v="107272"/>
    <n v="107272.4"/>
    <n v="107272.4"/>
    <n v="103863.58"/>
    <n v="103863.58"/>
  </r>
  <r>
    <x v="3"/>
    <x v="18"/>
    <x v="18"/>
    <x v="0"/>
    <s v="12"/>
    <s v="12004"/>
    <s v="Sueldos del Grupo C2."/>
    <n v="54556"/>
    <n v="0"/>
    <n v="54556"/>
    <n v="22185.279999999999"/>
    <n v="22185.279999999999"/>
    <n v="22081.57"/>
    <n v="22081.57"/>
  </r>
  <r>
    <x v="3"/>
    <x v="18"/>
    <x v="18"/>
    <x v="0"/>
    <s v="12"/>
    <s v="12006"/>
    <s v="Trienios."/>
    <n v="66225"/>
    <n v="0"/>
    <n v="66225"/>
    <n v="69224.88"/>
    <n v="69224.88"/>
    <n v="69175.72"/>
    <n v="69175.72"/>
  </r>
  <r>
    <x v="3"/>
    <x v="18"/>
    <x v="18"/>
    <x v="0"/>
    <s v="12"/>
    <s v="12100"/>
    <s v="Complemento de destino."/>
    <n v="162791"/>
    <n v="0"/>
    <n v="162791"/>
    <n v="138650.88"/>
    <n v="138650.88"/>
    <n v="138624.37"/>
    <n v="138624.37"/>
  </r>
  <r>
    <x v="3"/>
    <x v="18"/>
    <x v="18"/>
    <x v="0"/>
    <s v="12"/>
    <s v="12101"/>
    <s v="Complemento específico."/>
    <n v="383306"/>
    <n v="-50000"/>
    <n v="333306"/>
    <n v="326321.12"/>
    <n v="326321.12"/>
    <n v="326167.09999999998"/>
    <n v="326167.09999999998"/>
  </r>
  <r>
    <x v="3"/>
    <x v="18"/>
    <x v="18"/>
    <x v="0"/>
    <s v="12"/>
    <s v="12103"/>
    <s v="Otros complementos."/>
    <n v="32329"/>
    <n v="0"/>
    <n v="32329"/>
    <n v="34529.199999999997"/>
    <n v="34529.199999999997"/>
    <n v="34417.019999999997"/>
    <n v="34417.019999999997"/>
  </r>
  <r>
    <x v="3"/>
    <x v="18"/>
    <x v="18"/>
    <x v="0"/>
    <s v="14"/>
    <s v="143"/>
    <s v="Otro personal."/>
    <n v="645685"/>
    <n v="1601514.8"/>
    <n v="2247199.7999999998"/>
    <n v="2245266.2200000002"/>
    <n v="2245266.2200000002"/>
    <n v="2088516.22"/>
    <n v="2088516.22"/>
  </r>
  <r>
    <x v="3"/>
    <x v="18"/>
    <x v="18"/>
    <x v="0"/>
    <s v="15"/>
    <s v="150"/>
    <s v="Productividad."/>
    <n v="313322"/>
    <n v="0"/>
    <n v="313322"/>
    <n v="220492.27"/>
    <n v="220492.27"/>
    <n v="220314.31"/>
    <n v="220314.31"/>
  </r>
  <r>
    <x v="3"/>
    <x v="18"/>
    <x v="18"/>
    <x v="0"/>
    <s v="15"/>
    <s v="151"/>
    <s v="Gratificaciones."/>
    <n v="10000"/>
    <n v="0"/>
    <n v="10000"/>
    <n v="0"/>
    <n v="0"/>
    <n v="0"/>
    <n v="0"/>
  </r>
  <r>
    <x v="3"/>
    <x v="18"/>
    <x v="18"/>
    <x v="0"/>
    <s v="16"/>
    <s v="16000"/>
    <s v="Seguridad Social."/>
    <n v="21631944"/>
    <n v="883453.64"/>
    <n v="22515397.640000001"/>
    <n v="22470559.07"/>
    <n v="22470559.07"/>
    <n v="22470559.07"/>
    <n v="22461048.699999999"/>
  </r>
  <r>
    <x v="3"/>
    <x v="18"/>
    <x v="18"/>
    <x v="0"/>
    <s v="16"/>
    <s v="16105"/>
    <s v="Pensiones a cargo de la Entidad local."/>
    <n v="1000"/>
    <n v="0"/>
    <n v="1000"/>
    <n v="960.54"/>
    <n v="960.54"/>
    <n v="960.54"/>
    <n v="960.54"/>
  </r>
  <r>
    <x v="3"/>
    <x v="18"/>
    <x v="18"/>
    <x v="0"/>
    <s v="16"/>
    <s v="16200"/>
    <s v="Formación y perfeccionamiento del personal."/>
    <n v="98760"/>
    <n v="0"/>
    <n v="98760"/>
    <n v="33235.660000000003"/>
    <n v="33235.660000000003"/>
    <n v="33235.660000000003"/>
    <n v="33235.660000000003"/>
  </r>
  <r>
    <x v="3"/>
    <x v="18"/>
    <x v="18"/>
    <x v="0"/>
    <s v="16"/>
    <s v="16204"/>
    <s v="Acción social."/>
    <n v="599300"/>
    <n v="0"/>
    <n v="599300"/>
    <n v="367046.02"/>
    <n v="367046.02"/>
    <n v="355382.76"/>
    <n v="355382.76"/>
  </r>
  <r>
    <x v="3"/>
    <x v="18"/>
    <x v="18"/>
    <x v="0"/>
    <s v="16"/>
    <s v="16205"/>
    <s v="Seguros."/>
    <n v="381000"/>
    <n v="0"/>
    <n v="381000"/>
    <n v="224232.64"/>
    <n v="224232.64"/>
    <n v="224021.11"/>
    <n v="224021.11"/>
  </r>
  <r>
    <x v="3"/>
    <x v="18"/>
    <x v="18"/>
    <x v="1"/>
    <s v="20"/>
    <s v="203"/>
    <s v="Arrendamientos de maquinaria, instalaciones y utillaje."/>
    <n v="1150"/>
    <n v="1200"/>
    <n v="2350"/>
    <n v="2263.66"/>
    <n v="2263.66"/>
    <n v="1289.83"/>
    <n v="1289.83"/>
  </r>
  <r>
    <x v="3"/>
    <x v="18"/>
    <x v="18"/>
    <x v="1"/>
    <s v="21"/>
    <s v="213"/>
    <s v="Reparación de maquinaria, instalaciones técnicas y utillaje."/>
    <n v="2500"/>
    <n v="1600"/>
    <n v="4100"/>
    <n v="3798.91"/>
    <n v="3798.91"/>
    <n v="1597.89"/>
    <n v="1597.89"/>
  </r>
  <r>
    <x v="3"/>
    <x v="18"/>
    <x v="18"/>
    <x v="1"/>
    <s v="22"/>
    <s v="22602"/>
    <s v="Publicidad y propaganda."/>
    <n v="20000"/>
    <n v="0"/>
    <n v="20000"/>
    <n v="190.8"/>
    <n v="190.8"/>
    <n v="190.8"/>
    <n v="190.8"/>
  </r>
  <r>
    <x v="3"/>
    <x v="18"/>
    <x v="18"/>
    <x v="1"/>
    <s v="22"/>
    <s v="22607"/>
    <s v="Oposiciones y pruebas selectivas"/>
    <n v="50000"/>
    <n v="0"/>
    <n v="50000"/>
    <n v="26847.9"/>
    <n v="26847.9"/>
    <n v="26847.9"/>
    <n v="26847.9"/>
  </r>
  <r>
    <x v="3"/>
    <x v="18"/>
    <x v="18"/>
    <x v="1"/>
    <s v="22"/>
    <s v="22699"/>
    <s v="Otros gastos diversos"/>
    <n v="2100"/>
    <n v="0"/>
    <n v="2100"/>
    <n v="1597.56"/>
    <n v="1597.56"/>
    <n v="1597.56"/>
    <n v="1597.56"/>
  </r>
  <r>
    <x v="3"/>
    <x v="18"/>
    <x v="18"/>
    <x v="1"/>
    <s v="22"/>
    <s v="22799"/>
    <s v="Otros trabajos realizados por otras empresas y profes."/>
    <n v="20000"/>
    <n v="7000"/>
    <n v="27000"/>
    <n v="0"/>
    <n v="0"/>
    <n v="0"/>
    <n v="0"/>
  </r>
  <r>
    <x v="3"/>
    <x v="18"/>
    <x v="18"/>
    <x v="1"/>
    <s v="23"/>
    <s v="23020"/>
    <s v="Dietas del personal no directivo"/>
    <n v="4000"/>
    <n v="0"/>
    <n v="4000"/>
    <n v="378.1"/>
    <n v="378.1"/>
    <n v="378.1"/>
    <n v="378.1"/>
  </r>
  <r>
    <x v="3"/>
    <x v="18"/>
    <x v="18"/>
    <x v="1"/>
    <s v="23"/>
    <s v="23120"/>
    <s v="Locomoción del personal no directivo."/>
    <n v="4000"/>
    <n v="0"/>
    <n v="4000"/>
    <n v="674.65"/>
    <n v="674.65"/>
    <n v="674.65"/>
    <n v="674.65"/>
  </r>
  <r>
    <x v="3"/>
    <x v="18"/>
    <x v="18"/>
    <x v="1"/>
    <s v="23"/>
    <s v="233"/>
    <s v="Otras indemnizaciones."/>
    <n v="278700"/>
    <n v="-9800"/>
    <n v="268900"/>
    <n v="153512.94"/>
    <n v="153512.94"/>
    <n v="153512.94"/>
    <n v="153512.94"/>
  </r>
  <r>
    <x v="3"/>
    <x v="18"/>
    <x v="18"/>
    <x v="3"/>
    <s v="64"/>
    <s v="641"/>
    <s v="Gastos en aplicaciones informáticas."/>
    <n v="100000"/>
    <n v="0"/>
    <n v="100000"/>
    <n v="0"/>
    <n v="0"/>
    <n v="0"/>
    <n v="0"/>
  </r>
  <r>
    <x v="3"/>
    <x v="18"/>
    <x v="18"/>
    <x v="6"/>
    <s v="83"/>
    <s v="83001"/>
    <s v="Anticipos al personal"/>
    <n v="170000"/>
    <n v="0"/>
    <n v="170000"/>
    <n v="18500"/>
    <n v="18500"/>
    <n v="18500"/>
    <n v="18500"/>
  </r>
  <r>
    <x v="3"/>
    <x v="18"/>
    <x v="18"/>
    <x v="6"/>
    <s v="83"/>
    <s v="83101"/>
    <s v="Prestamos al personal"/>
    <n v="400000"/>
    <n v="0"/>
    <n v="400000"/>
    <n v="53500"/>
    <n v="53500"/>
    <n v="47500"/>
    <n v="47500"/>
  </r>
  <r>
    <x v="3"/>
    <x v="19"/>
    <x v="19"/>
    <x v="0"/>
    <s v="12"/>
    <s v="12000"/>
    <s v="Sueldos del Grupo A1."/>
    <n v="111497"/>
    <n v="-10000"/>
    <n v="101497"/>
    <n v="81568.600000000006"/>
    <n v="81568.600000000006"/>
    <n v="80580.740000000005"/>
    <n v="80580.740000000005"/>
  </r>
  <r>
    <x v="3"/>
    <x v="19"/>
    <x v="19"/>
    <x v="0"/>
    <s v="12"/>
    <s v="12001"/>
    <s v="Sueldos del Grupo A2."/>
    <n v="84038"/>
    <n v="0"/>
    <n v="84038"/>
    <n v="40518.78"/>
    <n v="40518.78"/>
    <n v="39937.46"/>
    <n v="39937.46"/>
  </r>
  <r>
    <x v="3"/>
    <x v="19"/>
    <x v="19"/>
    <x v="0"/>
    <s v="12"/>
    <s v="12003"/>
    <s v="Sueldos del Grupo C1."/>
    <n v="21454"/>
    <n v="0"/>
    <n v="21454"/>
    <n v="7727.24"/>
    <n v="7727.24"/>
    <n v="7679.96"/>
    <n v="7679.96"/>
  </r>
  <r>
    <x v="3"/>
    <x v="19"/>
    <x v="19"/>
    <x v="0"/>
    <s v="12"/>
    <s v="12004"/>
    <s v="Sueldos del Grupo C2."/>
    <n v="9093"/>
    <n v="0"/>
    <n v="9093"/>
    <n v="9102.64"/>
    <n v="9102.64"/>
    <n v="9092.76"/>
    <n v="9092.76"/>
  </r>
  <r>
    <x v="3"/>
    <x v="19"/>
    <x v="19"/>
    <x v="0"/>
    <s v="12"/>
    <s v="12006"/>
    <s v="Trienios."/>
    <n v="34723"/>
    <n v="0"/>
    <n v="34723"/>
    <n v="28722.7"/>
    <n v="28722.7"/>
    <n v="28113.84"/>
    <n v="28113.84"/>
  </r>
  <r>
    <x v="3"/>
    <x v="19"/>
    <x v="19"/>
    <x v="0"/>
    <s v="12"/>
    <s v="12100"/>
    <s v="Complemento de destino."/>
    <n v="125482"/>
    <n v="0"/>
    <n v="125482"/>
    <n v="81013.440000000002"/>
    <n v="81013.440000000002"/>
    <n v="80812.490000000005"/>
    <n v="80812.490000000005"/>
  </r>
  <r>
    <x v="3"/>
    <x v="19"/>
    <x v="19"/>
    <x v="0"/>
    <s v="12"/>
    <s v="12101"/>
    <s v="Complemento específico."/>
    <n v="347117"/>
    <n v="0"/>
    <n v="347117"/>
    <n v="253221.26"/>
    <n v="253221.26"/>
    <n v="250856.06"/>
    <n v="250856.06"/>
  </r>
  <r>
    <x v="3"/>
    <x v="19"/>
    <x v="19"/>
    <x v="0"/>
    <s v="12"/>
    <s v="12103"/>
    <s v="Otros complementos."/>
    <n v="15504"/>
    <n v="0"/>
    <n v="15504"/>
    <n v="15503.66"/>
    <n v="15503.66"/>
    <n v="14783.87"/>
    <n v="14783.87"/>
  </r>
  <r>
    <x v="3"/>
    <x v="19"/>
    <x v="19"/>
    <x v="0"/>
    <s v="13"/>
    <s v="13000"/>
    <s v="Retribuciones básicas."/>
    <n v="29695"/>
    <n v="20000"/>
    <n v="49695"/>
    <n v="37947"/>
    <n v="37947"/>
    <n v="37882.620000000003"/>
    <n v="37882.620000000003"/>
  </r>
  <r>
    <x v="3"/>
    <x v="19"/>
    <x v="19"/>
    <x v="0"/>
    <s v="13"/>
    <s v="13002"/>
    <s v="Otras remuneraciones."/>
    <n v="27527"/>
    <n v="0"/>
    <n v="27527"/>
    <n v="39227"/>
    <n v="39227"/>
    <n v="37654.379999999997"/>
    <n v="37654.379999999997"/>
  </r>
  <r>
    <x v="3"/>
    <x v="19"/>
    <x v="19"/>
    <x v="0"/>
    <s v="15"/>
    <s v="151"/>
    <s v="Gratificaciones."/>
    <n v="1000"/>
    <n v="0"/>
    <n v="1000"/>
    <n v="0"/>
    <n v="0"/>
    <n v="0"/>
    <n v="0"/>
  </r>
  <r>
    <x v="3"/>
    <x v="19"/>
    <x v="19"/>
    <x v="1"/>
    <s v="20"/>
    <s v="206"/>
    <s v="Arrendamientos de equipos para procesos de información."/>
    <n v="6000"/>
    <n v="0"/>
    <n v="6000"/>
    <n v="2098.9899999999998"/>
    <n v="2098.9899999999998"/>
    <n v="1259.4000000000001"/>
    <n v="1259.4000000000001"/>
  </r>
  <r>
    <x v="3"/>
    <x v="19"/>
    <x v="19"/>
    <x v="1"/>
    <s v="21"/>
    <s v="213"/>
    <s v="Reparación de maquinaria, instalaciones técnicas y utillaje."/>
    <n v="30000"/>
    <n v="0"/>
    <n v="30000"/>
    <n v="26731.200000000001"/>
    <n v="24409.59"/>
    <n v="23556"/>
    <n v="22884.45"/>
  </r>
  <r>
    <x v="3"/>
    <x v="19"/>
    <x v="19"/>
    <x v="1"/>
    <s v="21"/>
    <s v="216"/>
    <s v="Equipos para procesos de información."/>
    <n v="1050600"/>
    <n v="0"/>
    <n v="1050600"/>
    <n v="1029167.28"/>
    <n v="1022445.57"/>
    <n v="932113.99"/>
    <n v="912976.16"/>
  </r>
  <r>
    <x v="3"/>
    <x v="19"/>
    <x v="19"/>
    <x v="1"/>
    <s v="22"/>
    <s v="22002"/>
    <s v="Material informático no inventariable."/>
    <n v="70000"/>
    <n v="0"/>
    <n v="70000"/>
    <n v="39641.620000000003"/>
    <n v="39641.620000000003"/>
    <n v="25868.68"/>
    <n v="25868.68"/>
  </r>
  <r>
    <x v="3"/>
    <x v="19"/>
    <x v="19"/>
    <x v="1"/>
    <s v="22"/>
    <s v="22100"/>
    <s v="Energía eléctrica."/>
    <n v="85000"/>
    <n v="0"/>
    <n v="85000"/>
    <n v="85000"/>
    <n v="85000"/>
    <n v="40930.769999999997"/>
    <n v="40930.769999999997"/>
  </r>
  <r>
    <x v="3"/>
    <x v="19"/>
    <x v="19"/>
    <x v="1"/>
    <s v="22"/>
    <s v="22103"/>
    <s v="Combustibles y carburantes."/>
    <n v="1500"/>
    <n v="0"/>
    <n v="1500"/>
    <n v="0"/>
    <n v="0"/>
    <n v="0"/>
    <n v="0"/>
  </r>
  <r>
    <x v="3"/>
    <x v="19"/>
    <x v="19"/>
    <x v="1"/>
    <s v="22"/>
    <s v="22110"/>
    <s v="Productos de limpieza y aseo."/>
    <n v="500"/>
    <n v="0"/>
    <n v="5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393000"/>
    <n v="0"/>
    <n v="393000"/>
    <n v="379904.74"/>
    <n v="379904.74"/>
    <n v="368103.24"/>
    <n v="355199.7"/>
  </r>
  <r>
    <x v="3"/>
    <x v="19"/>
    <x v="19"/>
    <x v="1"/>
    <s v="22"/>
    <s v="22699"/>
    <s v="Otros gastos diversos"/>
    <n v="2000"/>
    <n v="0"/>
    <n v="2000"/>
    <n v="4305.83"/>
    <n v="4305.83"/>
    <n v="4305.83"/>
    <n v="4305.83"/>
  </r>
  <r>
    <x v="3"/>
    <x v="19"/>
    <x v="19"/>
    <x v="1"/>
    <s v="22"/>
    <s v="22700"/>
    <s v="Limpieza y aseo."/>
    <n v="11000"/>
    <n v="0"/>
    <n v="11000"/>
    <n v="9361.08"/>
    <n v="9361.08"/>
    <n v="8580.99"/>
    <n v="8580.99"/>
  </r>
  <r>
    <x v="3"/>
    <x v="19"/>
    <x v="19"/>
    <x v="1"/>
    <s v="22"/>
    <s v="22701"/>
    <s v="Seguridad."/>
    <n v="34500"/>
    <n v="0"/>
    <n v="34500"/>
    <n v="32582"/>
    <n v="32582"/>
    <n v="20247.47"/>
    <n v="20247.47"/>
  </r>
  <r>
    <x v="3"/>
    <x v="19"/>
    <x v="19"/>
    <x v="1"/>
    <s v="22"/>
    <s v="22799"/>
    <s v="Otros trabajos realizados por otras empresas y profes."/>
    <n v="5000"/>
    <n v="0"/>
    <n v="5000"/>
    <n v="0"/>
    <n v="0"/>
    <n v="0"/>
    <n v="0"/>
  </r>
  <r>
    <x v="3"/>
    <x v="19"/>
    <x v="19"/>
    <x v="3"/>
    <s v="62"/>
    <s v="623"/>
    <s v="Maquinaria, instalaciones técnicas y utillaje."/>
    <n v="10000"/>
    <n v="0"/>
    <n v="10000"/>
    <n v="0"/>
    <n v="0"/>
    <n v="0"/>
    <n v="0"/>
  </r>
  <r>
    <x v="3"/>
    <x v="19"/>
    <x v="19"/>
    <x v="3"/>
    <s v="62"/>
    <s v="625"/>
    <s v="Mobiliario."/>
    <n v="7000"/>
    <n v="0"/>
    <n v="7000"/>
    <n v="0"/>
    <n v="0"/>
    <n v="0"/>
    <n v="0"/>
  </r>
  <r>
    <x v="3"/>
    <x v="19"/>
    <x v="19"/>
    <x v="3"/>
    <s v="62"/>
    <s v="626"/>
    <s v="Equipos para procesos de información."/>
    <n v="275000"/>
    <n v="0"/>
    <n v="275000"/>
    <n v="158204.35999999999"/>
    <n v="151751.91"/>
    <n v="96488.76"/>
    <n v="89373.6"/>
  </r>
  <r>
    <x v="3"/>
    <x v="19"/>
    <x v="19"/>
    <x v="3"/>
    <s v="63"/>
    <s v="633"/>
    <s v="Maquinaria, instalaciones técnicas y utillaje."/>
    <n v="5000"/>
    <n v="0"/>
    <n v="5000"/>
    <n v="0"/>
    <n v="0"/>
    <n v="0"/>
    <n v="0"/>
  </r>
  <r>
    <x v="3"/>
    <x v="19"/>
    <x v="19"/>
    <x v="3"/>
    <s v="63"/>
    <s v="636"/>
    <s v="Equipos para procesos de información."/>
    <n v="662000"/>
    <n v="0"/>
    <n v="662000"/>
    <n v="609904.42000000004"/>
    <n v="609904.42000000004"/>
    <n v="541395.76"/>
    <n v="538809.44999999995"/>
  </r>
  <r>
    <x v="3"/>
    <x v="19"/>
    <x v="19"/>
    <x v="3"/>
    <s v="64"/>
    <s v="641"/>
    <s v="Gastos en aplicaciones informáticas."/>
    <n v="1316000"/>
    <n v="0"/>
    <n v="1316000"/>
    <n v="1023693.56"/>
    <n v="760018.95"/>
    <n v="511104.65"/>
    <n v="455726.3"/>
  </r>
  <r>
    <x v="3"/>
    <x v="20"/>
    <x v="20"/>
    <x v="0"/>
    <s v="12"/>
    <s v="12000"/>
    <s v="Sueldos del Grupo A1."/>
    <n v="111497"/>
    <n v="0"/>
    <n v="111497"/>
    <n v="80640.5"/>
    <n v="80640.5"/>
    <n v="80611.91"/>
    <n v="80611.91"/>
  </r>
  <r>
    <x v="3"/>
    <x v="20"/>
    <x v="20"/>
    <x v="0"/>
    <s v="12"/>
    <s v="12001"/>
    <s v="Sueldos del Grupo A2."/>
    <n v="0"/>
    <n v="0"/>
    <n v="0"/>
    <n v="11666.5"/>
    <n v="11666.5"/>
    <n v="11663.47"/>
    <n v="11663.47"/>
  </r>
  <r>
    <x v="3"/>
    <x v="20"/>
    <x v="20"/>
    <x v="0"/>
    <s v="12"/>
    <s v="12003"/>
    <s v="Sueldos del Grupo C1."/>
    <n v="75091"/>
    <n v="0"/>
    <n v="75091"/>
    <n v="65090.68"/>
    <n v="65090.68"/>
    <n v="60106.65"/>
    <n v="60106.65"/>
  </r>
  <r>
    <x v="3"/>
    <x v="20"/>
    <x v="20"/>
    <x v="0"/>
    <s v="12"/>
    <s v="12004"/>
    <s v="Sueldos del Grupo C2."/>
    <n v="9093"/>
    <n v="0"/>
    <n v="9093"/>
    <n v="9102.64"/>
    <n v="9102.64"/>
    <n v="9092.76"/>
    <n v="9092.76"/>
  </r>
  <r>
    <x v="3"/>
    <x v="20"/>
    <x v="20"/>
    <x v="0"/>
    <s v="12"/>
    <s v="12006"/>
    <s v="Trienios."/>
    <n v="57386"/>
    <n v="0"/>
    <n v="57386"/>
    <n v="54385.5"/>
    <n v="54385.5"/>
    <n v="54059.57"/>
    <n v="54059.57"/>
  </r>
  <r>
    <x v="3"/>
    <x v="20"/>
    <x v="20"/>
    <x v="0"/>
    <s v="12"/>
    <s v="12100"/>
    <s v="Complemento de destino."/>
    <n v="132977"/>
    <n v="0"/>
    <n v="132977"/>
    <n v="114363.36"/>
    <n v="114363.36"/>
    <n v="113220.53"/>
    <n v="113220.53"/>
  </r>
  <r>
    <x v="3"/>
    <x v="20"/>
    <x v="20"/>
    <x v="0"/>
    <s v="12"/>
    <s v="12101"/>
    <s v="Complemento específico."/>
    <n v="312643"/>
    <n v="-10000"/>
    <n v="302643"/>
    <n v="321009.42"/>
    <n v="321009.42"/>
    <n v="312036.64"/>
    <n v="312036.64"/>
  </r>
  <r>
    <x v="3"/>
    <x v="20"/>
    <x v="20"/>
    <x v="0"/>
    <s v="12"/>
    <s v="12103"/>
    <s v="Otros complementos."/>
    <n v="27517"/>
    <n v="0"/>
    <n v="27517"/>
    <n v="27667.16"/>
    <n v="27667.16"/>
    <n v="27666.29"/>
    <n v="27666.29"/>
  </r>
  <r>
    <x v="3"/>
    <x v="20"/>
    <x v="20"/>
    <x v="1"/>
    <s v="20"/>
    <s v="203"/>
    <s v="Arrendamientos de maquinaria, instalaciones y utillaje."/>
    <n v="4000"/>
    <n v="1500"/>
    <n v="5500"/>
    <n v="4688.46"/>
    <n v="4688.46"/>
    <n v="2216.35"/>
    <n v="2216.35"/>
  </r>
  <r>
    <x v="3"/>
    <x v="20"/>
    <x v="20"/>
    <x v="1"/>
    <s v="22"/>
    <s v="22706"/>
    <s v="Estudios y trabajos técnicos."/>
    <n v="85000"/>
    <n v="-20500"/>
    <n v="64500"/>
    <n v="19862.150000000001"/>
    <n v="19862.150000000001"/>
    <n v="19862.150000000001"/>
    <n v="19862.150000000001"/>
  </r>
  <r>
    <x v="3"/>
    <x v="20"/>
    <x v="20"/>
    <x v="1"/>
    <s v="22"/>
    <s v="22799"/>
    <s v="Otros trabajos realizados por otras empresas y profes."/>
    <n v="0"/>
    <n v="0"/>
    <n v="0"/>
    <n v="6171"/>
    <n v="6171"/>
    <n v="6171"/>
    <n v="6171"/>
  </r>
  <r>
    <x v="3"/>
    <x v="20"/>
    <x v="20"/>
    <x v="1"/>
    <s v="23"/>
    <s v="23010"/>
    <s v="Del personal directivo."/>
    <n v="1000"/>
    <n v="0"/>
    <n v="1000"/>
    <n v="0"/>
    <n v="0"/>
    <n v="0"/>
    <n v="0"/>
  </r>
  <r>
    <x v="3"/>
    <x v="20"/>
    <x v="20"/>
    <x v="1"/>
    <s v="23"/>
    <s v="23020"/>
    <s v="Dietas del personal no directivo"/>
    <n v="1000"/>
    <n v="0"/>
    <n v="1000"/>
    <n v="0"/>
    <n v="0"/>
    <n v="0"/>
    <n v="0"/>
  </r>
  <r>
    <x v="3"/>
    <x v="20"/>
    <x v="20"/>
    <x v="2"/>
    <s v="48"/>
    <s v="481"/>
    <s v="Premios, becas, etc."/>
    <n v="0"/>
    <n v="19000"/>
    <n v="19000"/>
    <n v="0"/>
    <n v="0"/>
    <n v="0"/>
    <n v="0"/>
  </r>
  <r>
    <x v="3"/>
    <x v="20"/>
    <x v="20"/>
    <x v="3"/>
    <s v="62"/>
    <s v="625"/>
    <s v="Mobiliario."/>
    <n v="50000"/>
    <n v="-25000"/>
    <n v="25000"/>
    <n v="18576.41"/>
    <n v="18576.41"/>
    <n v="16565.36"/>
    <n v="15882.92"/>
  </r>
  <r>
    <x v="3"/>
    <x v="21"/>
    <x v="21"/>
    <x v="0"/>
    <s v="12"/>
    <s v="12000"/>
    <s v="Sueldos del Grupo A1."/>
    <n v="31856"/>
    <n v="0"/>
    <n v="31856"/>
    <n v="33371.199999999997"/>
    <n v="33371.199999999997"/>
    <n v="33366.730000000003"/>
    <n v="33366.730000000003"/>
  </r>
  <r>
    <x v="3"/>
    <x v="21"/>
    <x v="21"/>
    <x v="0"/>
    <s v="12"/>
    <s v="12001"/>
    <s v="Sueldos del Grupo A2."/>
    <n v="28013"/>
    <n v="0"/>
    <n v="28013"/>
    <n v="28945.52"/>
    <n v="28945.52"/>
    <n v="28945.01"/>
    <n v="28945.01"/>
  </r>
  <r>
    <x v="3"/>
    <x v="21"/>
    <x v="21"/>
    <x v="0"/>
    <s v="12"/>
    <s v="12003"/>
    <s v="Sueldos del Grupo C1."/>
    <n v="193090"/>
    <n v="0"/>
    <n v="193090"/>
    <n v="164428.6"/>
    <n v="164428.6"/>
    <n v="159424.22"/>
    <n v="159424.22"/>
  </r>
  <r>
    <x v="3"/>
    <x v="21"/>
    <x v="21"/>
    <x v="0"/>
    <s v="12"/>
    <s v="12004"/>
    <s v="Sueldos del Grupo C2."/>
    <n v="90926"/>
    <n v="0"/>
    <n v="90926"/>
    <n v="91046.399999999994"/>
    <n v="91046.399999999994"/>
    <n v="87286.74"/>
    <n v="87286.74"/>
  </r>
  <r>
    <x v="3"/>
    <x v="21"/>
    <x v="21"/>
    <x v="0"/>
    <s v="12"/>
    <s v="12006"/>
    <s v="Trienios."/>
    <n v="96688"/>
    <n v="0"/>
    <n v="96688"/>
    <n v="98441.34"/>
    <n v="98441.34"/>
    <n v="98440.5"/>
    <n v="98440.5"/>
  </r>
  <r>
    <x v="3"/>
    <x v="21"/>
    <x v="21"/>
    <x v="0"/>
    <s v="12"/>
    <s v="12100"/>
    <s v="Complemento de destino."/>
    <n v="205516"/>
    <n v="0"/>
    <n v="205516"/>
    <n v="187578.74"/>
    <n v="187578.74"/>
    <n v="187577.9"/>
    <n v="187577.9"/>
  </r>
  <r>
    <x v="3"/>
    <x v="21"/>
    <x v="21"/>
    <x v="0"/>
    <s v="12"/>
    <s v="12101"/>
    <s v="Complemento específico."/>
    <n v="468093"/>
    <n v="0"/>
    <n v="468093"/>
    <n v="484282.7"/>
    <n v="484282.7"/>
    <n v="482951.52"/>
    <n v="482951.52"/>
  </r>
  <r>
    <x v="3"/>
    <x v="21"/>
    <x v="21"/>
    <x v="0"/>
    <s v="12"/>
    <s v="12103"/>
    <s v="Otros complementos."/>
    <n v="55827"/>
    <n v="0"/>
    <n v="55827"/>
    <n v="56327.12"/>
    <n v="56327.12"/>
    <n v="56067.519999999997"/>
    <n v="56067.519999999997"/>
  </r>
  <r>
    <x v="3"/>
    <x v="21"/>
    <x v="21"/>
    <x v="0"/>
    <s v="13"/>
    <s v="13000"/>
    <s v="Retribuciones básicas."/>
    <n v="68074"/>
    <n v="0"/>
    <n v="68074"/>
    <n v="66074.3"/>
    <n v="66074.3"/>
    <n v="64535.14"/>
    <n v="64535.14"/>
  </r>
  <r>
    <x v="3"/>
    <x v="21"/>
    <x v="21"/>
    <x v="0"/>
    <s v="13"/>
    <s v="13002"/>
    <s v="Otras remuneraciones."/>
    <n v="60237"/>
    <n v="2000"/>
    <n v="62237"/>
    <n v="64186"/>
    <n v="64186"/>
    <n v="64185.31"/>
    <n v="64185.31"/>
  </r>
  <r>
    <x v="3"/>
    <x v="21"/>
    <x v="21"/>
    <x v="1"/>
    <s v="21"/>
    <s v="213"/>
    <s v="Reparación de maquinaria, instalaciones técnicas y utillaje."/>
    <n v="15000"/>
    <n v="0"/>
    <n v="15000"/>
    <n v="5198.8500000000004"/>
    <n v="5198.8500000000004"/>
    <n v="2692.6"/>
    <n v="2692.6"/>
  </r>
  <r>
    <x v="3"/>
    <x v="21"/>
    <x v="21"/>
    <x v="1"/>
    <s v="22"/>
    <s v="22000"/>
    <s v="Ordinario no inventariable."/>
    <n v="2000"/>
    <n v="0"/>
    <n v="2000"/>
    <n v="907.5"/>
    <n v="907.5"/>
    <n v="907.5"/>
    <n v="907.5"/>
  </r>
  <r>
    <x v="3"/>
    <x v="21"/>
    <x v="21"/>
    <x v="1"/>
    <s v="22"/>
    <s v="22199"/>
    <s v="Otros suministros."/>
    <n v="2000"/>
    <n v="0"/>
    <n v="2000"/>
    <n v="615.42999999999995"/>
    <n v="615.42999999999995"/>
    <n v="527.44000000000005"/>
    <n v="527.44000000000005"/>
  </r>
  <r>
    <x v="3"/>
    <x v="21"/>
    <x v="21"/>
    <x v="1"/>
    <s v="22"/>
    <s v="22200"/>
    <s v="Servicios de Telecomunicaciones."/>
    <n v="1380000"/>
    <n v="0"/>
    <n v="1380000"/>
    <n v="1325000"/>
    <n v="1325000"/>
    <n v="830488.03"/>
    <n v="830488.03"/>
  </r>
  <r>
    <x v="3"/>
    <x v="21"/>
    <x v="21"/>
    <x v="1"/>
    <s v="22"/>
    <s v="22699"/>
    <s v="Otros gastos diversos"/>
    <n v="6000"/>
    <n v="0"/>
    <n v="6000"/>
    <n v="2974.18"/>
    <n v="2974.18"/>
    <n v="2859.75"/>
    <n v="2859.75"/>
  </r>
  <r>
    <x v="3"/>
    <x v="21"/>
    <x v="21"/>
    <x v="1"/>
    <s v="22"/>
    <s v="22705"/>
    <s v="Procesos electorales."/>
    <n v="40000"/>
    <n v="0"/>
    <n v="40000"/>
    <n v="0"/>
    <n v="0"/>
    <n v="0"/>
    <n v="0"/>
  </r>
  <r>
    <x v="3"/>
    <x v="21"/>
    <x v="21"/>
    <x v="1"/>
    <s v="22"/>
    <s v="22799"/>
    <s v="Otros trabajos realizados por otras empresas y profes."/>
    <n v="362900"/>
    <n v="0"/>
    <n v="362900"/>
    <n v="400368.73"/>
    <n v="400368.73"/>
    <n v="335214.88"/>
    <n v="333547.78000000003"/>
  </r>
  <r>
    <x v="3"/>
    <x v="21"/>
    <x v="21"/>
    <x v="1"/>
    <s v="23"/>
    <s v="23020"/>
    <s v="Dietas del personal no directivo"/>
    <n v="300"/>
    <n v="0"/>
    <n v="300"/>
    <n v="0"/>
    <n v="0"/>
    <n v="0"/>
    <n v="0"/>
  </r>
  <r>
    <x v="3"/>
    <x v="21"/>
    <x v="21"/>
    <x v="1"/>
    <s v="23"/>
    <s v="23120"/>
    <s v="Locomoción del personal no directivo."/>
    <n v="500"/>
    <n v="0"/>
    <n v="500"/>
    <n v="0"/>
    <n v="0"/>
    <n v="0"/>
    <n v="0"/>
  </r>
  <r>
    <x v="3"/>
    <x v="21"/>
    <x v="21"/>
    <x v="2"/>
    <s v="46"/>
    <s v="466"/>
    <s v="A otras Entidades que agrupen municipios."/>
    <n v="3000"/>
    <n v="0"/>
    <n v="3000"/>
    <n v="3000"/>
    <n v="3000"/>
    <n v="3000"/>
    <n v="3000"/>
  </r>
  <r>
    <x v="3"/>
    <x v="22"/>
    <x v="22"/>
    <x v="8"/>
    <s v="50"/>
    <s v="500"/>
    <s v="Fondo de Contingencia"/>
    <n v="412835"/>
    <n v="16196390.41"/>
    <n v="16609225.41"/>
    <n v="0"/>
    <n v="0"/>
    <n v="0"/>
    <n v="0"/>
  </r>
  <r>
    <x v="3"/>
    <x v="23"/>
    <x v="23"/>
    <x v="0"/>
    <s v="12"/>
    <s v="12000"/>
    <s v="Sueldos del Grupo A1."/>
    <n v="31856"/>
    <n v="0"/>
    <n v="31856"/>
    <n v="31866.2"/>
    <n v="31866.2"/>
    <n v="31856.240000000002"/>
    <n v="31856.240000000002"/>
  </r>
  <r>
    <x v="3"/>
    <x v="23"/>
    <x v="23"/>
    <x v="0"/>
    <s v="12"/>
    <s v="12003"/>
    <s v="Sueldos del Grupo C1."/>
    <n v="32182"/>
    <n v="0"/>
    <n v="32182"/>
    <n v="21454.48"/>
    <n v="21454.48"/>
    <n v="21376.62"/>
    <n v="21376.62"/>
  </r>
  <r>
    <x v="3"/>
    <x v="23"/>
    <x v="23"/>
    <x v="0"/>
    <s v="12"/>
    <s v="12006"/>
    <s v="Trienios."/>
    <n v="17703"/>
    <n v="0"/>
    <n v="17703"/>
    <n v="17703.099999999999"/>
    <n v="17703.099999999999"/>
    <n v="17680.45"/>
    <n v="17680.45"/>
  </r>
  <r>
    <x v="3"/>
    <x v="23"/>
    <x v="23"/>
    <x v="0"/>
    <s v="12"/>
    <s v="12100"/>
    <s v="Complemento de destino."/>
    <n v="43297"/>
    <n v="0"/>
    <n v="43297"/>
    <n v="36616.160000000003"/>
    <n v="36616.160000000003"/>
    <n v="36568.58"/>
    <n v="36568.58"/>
  </r>
  <r>
    <x v="3"/>
    <x v="23"/>
    <x v="23"/>
    <x v="0"/>
    <s v="12"/>
    <s v="12101"/>
    <s v="Complemento específico."/>
    <n v="101072"/>
    <n v="0"/>
    <n v="101072"/>
    <n v="88050.28"/>
    <n v="88050.28"/>
    <n v="88013.22"/>
    <n v="88013.22"/>
  </r>
  <r>
    <x v="3"/>
    <x v="23"/>
    <x v="23"/>
    <x v="0"/>
    <s v="12"/>
    <s v="12103"/>
    <s v="Otros complementos."/>
    <n v="8861"/>
    <n v="0"/>
    <n v="8861"/>
    <n v="8860.7800000000007"/>
    <n v="8860.7800000000007"/>
    <n v="8846.07"/>
    <n v="8846.07"/>
  </r>
  <r>
    <x v="3"/>
    <x v="23"/>
    <x v="23"/>
    <x v="1"/>
    <s v="20"/>
    <s v="203"/>
    <s v="Arrendamientos de maquinaria, instalaciones y utillaje."/>
    <n v="4000"/>
    <n v="0"/>
    <n v="4000"/>
    <n v="2319.33"/>
    <n v="2319.33"/>
    <n v="1253.7"/>
    <n v="1253.7"/>
  </r>
  <r>
    <x v="3"/>
    <x v="23"/>
    <x v="23"/>
    <x v="1"/>
    <s v="21"/>
    <s v="213"/>
    <s v="Reparación de maquinaria, instalaciones técnicas y utillaje."/>
    <n v="490"/>
    <n v="0"/>
    <n v="490"/>
    <n v="0"/>
    <n v="0"/>
    <n v="0"/>
    <n v="0"/>
  </r>
  <r>
    <x v="3"/>
    <x v="23"/>
    <x v="23"/>
    <x v="1"/>
    <s v="22"/>
    <s v="225"/>
    <s v="Tributos."/>
    <n v="6000"/>
    <n v="0"/>
    <n v="6000"/>
    <n v="4301.4399999999996"/>
    <n v="4301.4399999999996"/>
    <n v="4301.4399999999996"/>
    <n v="4301.4399999999996"/>
  </r>
  <r>
    <x v="3"/>
    <x v="23"/>
    <x v="23"/>
    <x v="1"/>
    <s v="22"/>
    <s v="22602"/>
    <s v="Publicidad y propaganda."/>
    <n v="1000"/>
    <n v="0"/>
    <n v="1000"/>
    <n v="110.4"/>
    <n v="110.4"/>
    <n v="110.4"/>
    <n v="110.4"/>
  </r>
  <r>
    <x v="3"/>
    <x v="23"/>
    <x v="23"/>
    <x v="1"/>
    <s v="22"/>
    <s v="22699"/>
    <s v="Otros gastos diversos"/>
    <n v="5000"/>
    <n v="0"/>
    <n v="5000"/>
    <n v="0"/>
    <n v="0"/>
    <n v="0"/>
    <n v="0"/>
  </r>
  <r>
    <x v="3"/>
    <x v="23"/>
    <x v="23"/>
    <x v="1"/>
    <s v="22"/>
    <s v="22799"/>
    <s v="Otros trabajos realizados por otras empresas y profes."/>
    <n v="12000"/>
    <n v="0"/>
    <n v="12000"/>
    <n v="6045"/>
    <n v="6045"/>
    <n v="6045"/>
    <n v="6045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4"/>
    <x v="24"/>
    <x v="0"/>
    <s v="12"/>
    <s v="12000"/>
    <s v="Sueldos del Grupo A1."/>
    <n v="111497"/>
    <n v="0"/>
    <n v="111497"/>
    <n v="83640.5"/>
    <n v="83640.5"/>
    <n v="82502.3"/>
    <n v="82502.3"/>
  </r>
  <r>
    <x v="3"/>
    <x v="24"/>
    <x v="24"/>
    <x v="0"/>
    <s v="12"/>
    <s v="12001"/>
    <s v="Sueldos del Grupo A2."/>
    <n v="56025"/>
    <n v="0"/>
    <n v="56025"/>
    <n v="45324.78"/>
    <n v="45324.78"/>
    <n v="45324.53"/>
    <n v="45324.53"/>
  </r>
  <r>
    <x v="3"/>
    <x v="24"/>
    <x v="24"/>
    <x v="0"/>
    <s v="12"/>
    <s v="12003"/>
    <s v="Sueldos del Grupo C1."/>
    <n v="235999"/>
    <n v="0"/>
    <n v="235999"/>
    <n v="205744.8"/>
    <n v="205744.8"/>
    <n v="204649.99"/>
    <n v="204649.99"/>
  </r>
  <r>
    <x v="3"/>
    <x v="24"/>
    <x v="24"/>
    <x v="0"/>
    <s v="12"/>
    <s v="12004"/>
    <s v="Sueldos del Grupo C2."/>
    <n v="72741"/>
    <n v="0"/>
    <n v="72741"/>
    <n v="71741.119999999995"/>
    <n v="71741.119999999995"/>
    <n v="69421.119999999995"/>
    <n v="69421.119999999995"/>
  </r>
  <r>
    <x v="3"/>
    <x v="24"/>
    <x v="24"/>
    <x v="0"/>
    <s v="12"/>
    <s v="12006"/>
    <s v="Trienios."/>
    <n v="123439"/>
    <n v="0"/>
    <n v="123439"/>
    <n v="123164.36"/>
    <n v="123164.36"/>
    <n v="123062.91"/>
    <n v="123062.91"/>
  </r>
  <r>
    <x v="3"/>
    <x v="24"/>
    <x v="24"/>
    <x v="0"/>
    <s v="12"/>
    <s v="12100"/>
    <s v="Complemento de destino."/>
    <n v="284573"/>
    <n v="0"/>
    <n v="284573"/>
    <n v="243715.20000000001"/>
    <n v="243715.20000000001"/>
    <n v="243285.18"/>
    <n v="243285.18"/>
  </r>
  <r>
    <x v="3"/>
    <x v="24"/>
    <x v="24"/>
    <x v="0"/>
    <s v="12"/>
    <s v="12101"/>
    <s v="Complemento específico."/>
    <n v="660864"/>
    <n v="-42500"/>
    <n v="618364"/>
    <n v="612908.88"/>
    <n v="612908.88"/>
    <n v="612068.94999999995"/>
    <n v="612068.94999999995"/>
  </r>
  <r>
    <x v="3"/>
    <x v="24"/>
    <x v="24"/>
    <x v="0"/>
    <s v="12"/>
    <s v="12103"/>
    <s v="Otros complementos."/>
    <n v="63065"/>
    <n v="0"/>
    <n v="63065"/>
    <n v="63838.7"/>
    <n v="63838.7"/>
    <n v="63819.44"/>
    <n v="63819.44"/>
  </r>
  <r>
    <x v="3"/>
    <x v="24"/>
    <x v="24"/>
    <x v="0"/>
    <s v="13"/>
    <s v="13000"/>
    <s v="Retribuciones básicas."/>
    <n v="31051"/>
    <n v="0"/>
    <n v="31051"/>
    <n v="31053.439999999999"/>
    <n v="31053.439999999999"/>
    <n v="31052.560000000001"/>
    <n v="31052.560000000001"/>
  </r>
  <r>
    <x v="3"/>
    <x v="24"/>
    <x v="24"/>
    <x v="0"/>
    <s v="13"/>
    <s v="13002"/>
    <s v="Otras remuneraciones."/>
    <n v="28634"/>
    <n v="0"/>
    <n v="28634"/>
    <n v="28744.28"/>
    <n v="28744.28"/>
    <n v="28741.58"/>
    <n v="28741.58"/>
  </r>
  <r>
    <x v="3"/>
    <x v="24"/>
    <x v="24"/>
    <x v="0"/>
    <s v="13"/>
    <s v="131"/>
    <s v="Laboral temporal."/>
    <n v="50000"/>
    <n v="0"/>
    <n v="50000"/>
    <n v="0"/>
    <n v="0"/>
    <n v="0"/>
    <n v="0"/>
  </r>
  <r>
    <x v="3"/>
    <x v="24"/>
    <x v="24"/>
    <x v="0"/>
    <s v="15"/>
    <s v="151"/>
    <s v="Gratificaciones."/>
    <n v="0"/>
    <n v="2500"/>
    <n v="2500"/>
    <n v="742.5"/>
    <n v="742.5"/>
    <n v="742.5"/>
    <n v="742.5"/>
  </r>
  <r>
    <x v="3"/>
    <x v="24"/>
    <x v="24"/>
    <x v="1"/>
    <s v="20"/>
    <s v="203"/>
    <s v="Arrendamientos de maquinaria, instalaciones y utillaje."/>
    <n v="7100"/>
    <n v="0"/>
    <n v="7100"/>
    <n v="6608.41"/>
    <n v="6608.41"/>
    <n v="3432.79"/>
    <n v="3432.79"/>
  </r>
  <r>
    <x v="3"/>
    <x v="24"/>
    <x v="24"/>
    <x v="1"/>
    <s v="22"/>
    <s v="22000"/>
    <s v="Ordinario no inventariable."/>
    <n v="6500"/>
    <n v="-3000"/>
    <n v="3500"/>
    <n v="1331.51"/>
    <n v="1331.51"/>
    <n v="1331.51"/>
    <n v="1331.51"/>
  </r>
  <r>
    <x v="3"/>
    <x v="24"/>
    <x v="24"/>
    <x v="1"/>
    <s v="22"/>
    <s v="22602"/>
    <s v="Publicidad y propaganda."/>
    <n v="10000"/>
    <n v="0"/>
    <n v="10000"/>
    <n v="9912.7999999999993"/>
    <n v="9912.7999999999993"/>
    <n v="8919.1"/>
    <n v="8919.1"/>
  </r>
  <r>
    <x v="3"/>
    <x v="24"/>
    <x v="24"/>
    <x v="1"/>
    <s v="22"/>
    <s v="22604"/>
    <s v="Jurídicos, contenciosos."/>
    <n v="1000"/>
    <n v="0"/>
    <n v="1000"/>
    <n v="0"/>
    <n v="0"/>
    <n v="0"/>
    <n v="0"/>
  </r>
  <r>
    <x v="3"/>
    <x v="24"/>
    <x v="24"/>
    <x v="1"/>
    <s v="22"/>
    <s v="22699"/>
    <s v="Otros gastos diversos"/>
    <n v="15400"/>
    <n v="-5000"/>
    <n v="10400"/>
    <n v="1893.02"/>
    <n v="1893.02"/>
    <n v="1891.63"/>
    <n v="1891.63"/>
  </r>
  <r>
    <x v="3"/>
    <x v="24"/>
    <x v="24"/>
    <x v="1"/>
    <s v="22"/>
    <s v="22799"/>
    <s v="Otros trabajos realizados por otras empresas y profes."/>
    <n v="47000"/>
    <n v="8000"/>
    <n v="55000"/>
    <n v="52003.15"/>
    <n v="52003.15"/>
    <n v="49450.38"/>
    <n v="49450.38"/>
  </r>
  <r>
    <x v="3"/>
    <x v="24"/>
    <x v="24"/>
    <x v="3"/>
    <s v="64"/>
    <s v="641"/>
    <s v="Gastos en aplicaciones informáticas."/>
    <n v="125139"/>
    <n v="42616.2"/>
    <n v="167755.20000000001"/>
    <n v="137861.63"/>
    <n v="137861.63"/>
    <n v="78634.55"/>
    <n v="78634.55"/>
  </r>
  <r>
    <x v="3"/>
    <x v="25"/>
    <x v="25"/>
    <x v="0"/>
    <s v="12"/>
    <s v="12000"/>
    <s v="Sueldos del Grupo A1."/>
    <n v="55748"/>
    <n v="0"/>
    <n v="55748"/>
    <n v="47784.3"/>
    <n v="47784.3"/>
    <n v="47423.29"/>
    <n v="47423.29"/>
  </r>
  <r>
    <x v="3"/>
    <x v="25"/>
    <x v="25"/>
    <x v="0"/>
    <s v="12"/>
    <s v="12001"/>
    <s v="Sueldos del Grupo A2."/>
    <n v="14006"/>
    <n v="0"/>
    <n v="14006"/>
    <n v="14006.26"/>
    <n v="14006.26"/>
    <n v="13034.96"/>
    <n v="13034.96"/>
  </r>
  <r>
    <x v="3"/>
    <x v="25"/>
    <x v="25"/>
    <x v="0"/>
    <s v="12"/>
    <s v="12003"/>
    <s v="Sueldos del Grupo C1."/>
    <n v="42909"/>
    <n v="0"/>
    <n v="42909"/>
    <n v="23181.72"/>
    <n v="23181.72"/>
    <n v="22677.279999999999"/>
    <n v="22677.279999999999"/>
  </r>
  <r>
    <x v="3"/>
    <x v="25"/>
    <x v="25"/>
    <x v="0"/>
    <s v="12"/>
    <s v="12006"/>
    <s v="Trienios."/>
    <n v="23731"/>
    <n v="0"/>
    <n v="23731"/>
    <n v="21731.279999999999"/>
    <n v="21731.279999999999"/>
    <n v="21068.81"/>
    <n v="21068.81"/>
  </r>
  <r>
    <x v="3"/>
    <x v="25"/>
    <x v="25"/>
    <x v="0"/>
    <s v="12"/>
    <s v="12100"/>
    <s v="Complemento de destino."/>
    <n v="65971"/>
    <n v="0"/>
    <n v="65971"/>
    <n v="48861.8"/>
    <n v="48861.8"/>
    <n v="48446.02"/>
    <n v="48446.02"/>
  </r>
  <r>
    <x v="3"/>
    <x v="25"/>
    <x v="25"/>
    <x v="0"/>
    <s v="12"/>
    <s v="12101"/>
    <s v="Complemento específico."/>
    <n v="154233"/>
    <n v="0"/>
    <n v="154233"/>
    <n v="149701.96"/>
    <n v="149701.96"/>
    <n v="149701.39000000001"/>
    <n v="149701.39000000001"/>
  </r>
  <r>
    <x v="3"/>
    <x v="25"/>
    <x v="25"/>
    <x v="0"/>
    <s v="12"/>
    <s v="12103"/>
    <s v="Otros complementos."/>
    <n v="11529"/>
    <n v="0"/>
    <n v="11529"/>
    <n v="10528.98"/>
    <n v="10528.98"/>
    <n v="10376.06"/>
    <n v="10376.06"/>
  </r>
  <r>
    <x v="3"/>
    <x v="25"/>
    <x v="25"/>
    <x v="1"/>
    <s v="20"/>
    <s v="203"/>
    <s v="Arrendamientos de maquinaria, instalaciones y utillaje."/>
    <n v="1600"/>
    <n v="0"/>
    <n v="1600"/>
    <n v="1531.77"/>
    <n v="1531.77"/>
    <n v="593.4"/>
    <n v="593.4"/>
  </r>
  <r>
    <x v="3"/>
    <x v="25"/>
    <x v="25"/>
    <x v="1"/>
    <s v="21"/>
    <s v="213"/>
    <s v="Reparación de maquinaria, instalaciones técnicas y utillaje."/>
    <n v="8000"/>
    <n v="0"/>
    <n v="8000"/>
    <n v="8000"/>
    <n v="8000"/>
    <n v="1264.3399999999999"/>
    <n v="1264.3399999999999"/>
  </r>
  <r>
    <x v="3"/>
    <x v="25"/>
    <x v="25"/>
    <x v="1"/>
    <s v="22"/>
    <s v="224"/>
    <s v="Primas de seguros."/>
    <n v="487000"/>
    <n v="0"/>
    <n v="487000"/>
    <n v="431806.65"/>
    <n v="431806.65"/>
    <n v="430915.37"/>
    <n v="410440.09"/>
  </r>
  <r>
    <x v="3"/>
    <x v="25"/>
    <x v="25"/>
    <x v="1"/>
    <s v="22"/>
    <s v="225"/>
    <s v="Tributos."/>
    <n v="3500"/>
    <n v="0"/>
    <n v="3500"/>
    <n v="6205.84"/>
    <n v="6205.84"/>
    <n v="6205.84"/>
    <n v="6205.84"/>
  </r>
  <r>
    <x v="3"/>
    <x v="25"/>
    <x v="25"/>
    <x v="1"/>
    <s v="22"/>
    <s v="22602"/>
    <s v="Publicidad y propaganda."/>
    <n v="1500"/>
    <n v="0"/>
    <n v="1500"/>
    <n v="206.4"/>
    <n v="206.4"/>
    <n v="206.4"/>
    <n v="206.4"/>
  </r>
  <r>
    <x v="3"/>
    <x v="25"/>
    <x v="25"/>
    <x v="1"/>
    <s v="22"/>
    <s v="22604"/>
    <s v="Jurídicos, contenciosos."/>
    <n v="7000"/>
    <n v="0"/>
    <n v="7000"/>
    <n v="1448.4"/>
    <n v="1448.4"/>
    <n v="1448.4"/>
    <n v="976.96"/>
  </r>
  <r>
    <x v="3"/>
    <x v="25"/>
    <x v="25"/>
    <x v="1"/>
    <s v="22"/>
    <s v="22699"/>
    <s v="Otros gastos diversos"/>
    <n v="28500"/>
    <n v="0"/>
    <n v="28500"/>
    <n v="20067.650000000001"/>
    <n v="20067.650000000001"/>
    <n v="20067.650000000001"/>
    <n v="20067.650000000001"/>
  </r>
  <r>
    <x v="3"/>
    <x v="25"/>
    <x v="25"/>
    <x v="1"/>
    <s v="22"/>
    <s v="22706"/>
    <s v="Estudios y trabajos técnicos."/>
    <n v="4000"/>
    <n v="0"/>
    <n v="4000"/>
    <n v="2904"/>
    <n v="2904"/>
    <n v="0"/>
    <n v="0"/>
  </r>
  <r>
    <x v="3"/>
    <x v="25"/>
    <x v="25"/>
    <x v="1"/>
    <s v="23"/>
    <s v="23020"/>
    <s v="Dietas del personal no directivo"/>
    <n v="200"/>
    <n v="0"/>
    <n v="200"/>
    <n v="0"/>
    <n v="0"/>
    <n v="0"/>
    <n v="0"/>
  </r>
  <r>
    <x v="3"/>
    <x v="25"/>
    <x v="25"/>
    <x v="1"/>
    <s v="23"/>
    <s v="23120"/>
    <s v="Locomoción del personal no directivo."/>
    <n v="200"/>
    <n v="0"/>
    <n v="200"/>
    <n v="0"/>
    <n v="0"/>
    <n v="0"/>
    <n v="0"/>
  </r>
  <r>
    <x v="3"/>
    <x v="25"/>
    <x v="25"/>
    <x v="6"/>
    <s v="83"/>
    <s v="83000"/>
    <s v="Anuncios por cuenta de particulares"/>
    <n v="6000"/>
    <n v="0"/>
    <n v="6000"/>
    <n v="124.8"/>
    <n v="124.8"/>
    <n v="124.8"/>
    <n v="124.8"/>
  </r>
  <r>
    <x v="3"/>
    <x v="25"/>
    <x v="25"/>
    <x v="6"/>
    <s v="83"/>
    <s v="83002"/>
    <s v="Daños en bienes asegurados"/>
    <n v="35000"/>
    <n v="0"/>
    <n v="35000"/>
    <n v="571.12"/>
    <n v="571.12"/>
    <n v="571.12"/>
    <n v="571.12"/>
  </r>
  <r>
    <x v="3"/>
    <x v="25"/>
    <x v="25"/>
    <x v="6"/>
    <s v="83"/>
    <s v="83100"/>
    <s v="Obras por cuenta de particulares"/>
    <n v="20000"/>
    <n v="0"/>
    <n v="20000"/>
    <n v="0"/>
    <n v="0"/>
    <n v="0"/>
    <n v="0"/>
  </r>
  <r>
    <x v="3"/>
    <x v="26"/>
    <x v="26"/>
    <x v="0"/>
    <s v="12"/>
    <s v="12000"/>
    <s v="Sueldos del Grupo A1."/>
    <n v="79641"/>
    <n v="0"/>
    <n v="79641"/>
    <n v="47794.3"/>
    <n v="47794.3"/>
    <n v="47744.24"/>
    <n v="47744.24"/>
  </r>
  <r>
    <x v="3"/>
    <x v="26"/>
    <x v="26"/>
    <x v="0"/>
    <s v="12"/>
    <s v="12001"/>
    <s v="Sueldos del Grupo A2."/>
    <n v="28013"/>
    <n v="0"/>
    <n v="28013"/>
    <n v="14016.26"/>
    <n v="14016.26"/>
    <n v="14006.28"/>
    <n v="14006.28"/>
  </r>
  <r>
    <x v="3"/>
    <x v="26"/>
    <x v="26"/>
    <x v="0"/>
    <s v="12"/>
    <s v="12003"/>
    <s v="Sueldos del Grupo C1."/>
    <n v="225272"/>
    <n v="0"/>
    <n v="225272"/>
    <n v="193817.56"/>
    <n v="193817.56"/>
    <n v="193804.95"/>
    <n v="193804.95"/>
  </r>
  <r>
    <x v="3"/>
    <x v="26"/>
    <x v="26"/>
    <x v="0"/>
    <s v="12"/>
    <s v="12004"/>
    <s v="Sueldos del Grupo C2."/>
    <n v="63648"/>
    <n v="0"/>
    <n v="63648"/>
    <n v="59707.33"/>
    <n v="59707.33"/>
    <n v="58282.37"/>
    <n v="58282.37"/>
  </r>
  <r>
    <x v="3"/>
    <x v="26"/>
    <x v="26"/>
    <x v="0"/>
    <s v="12"/>
    <s v="12006"/>
    <s v="Trienios."/>
    <n v="110499"/>
    <n v="0"/>
    <n v="110499"/>
    <n v="106618.56"/>
    <n v="106618.56"/>
    <n v="106422.58"/>
    <n v="106422.58"/>
  </r>
  <r>
    <x v="3"/>
    <x v="26"/>
    <x v="26"/>
    <x v="0"/>
    <s v="12"/>
    <s v="12100"/>
    <s v="Complemento de destino."/>
    <n v="240413"/>
    <n v="-10000"/>
    <n v="230413"/>
    <n v="194909.84"/>
    <n v="194909.84"/>
    <n v="194905.35"/>
    <n v="194905.35"/>
  </r>
  <r>
    <x v="3"/>
    <x v="26"/>
    <x v="26"/>
    <x v="0"/>
    <s v="12"/>
    <s v="12101"/>
    <s v="Complemento específico."/>
    <n v="564306"/>
    <n v="0"/>
    <n v="564306"/>
    <n v="493386.18"/>
    <n v="493386.18"/>
    <n v="493188.06"/>
    <n v="493188.06"/>
  </r>
  <r>
    <x v="3"/>
    <x v="26"/>
    <x v="26"/>
    <x v="0"/>
    <s v="12"/>
    <s v="12103"/>
    <s v="Otros complementos."/>
    <n v="60957"/>
    <n v="0"/>
    <n v="60957"/>
    <n v="58956.800000000003"/>
    <n v="58956.800000000003"/>
    <n v="57879.35"/>
    <n v="57879.35"/>
  </r>
  <r>
    <x v="3"/>
    <x v="26"/>
    <x v="26"/>
    <x v="0"/>
    <s v="13"/>
    <s v="13000"/>
    <s v="Retribuciones básicas."/>
    <n v="103652"/>
    <n v="0"/>
    <n v="103652"/>
    <n v="102855.58"/>
    <n v="102855.58"/>
    <n v="102680.98"/>
    <n v="102680.98"/>
  </r>
  <r>
    <x v="3"/>
    <x v="26"/>
    <x v="26"/>
    <x v="0"/>
    <s v="13"/>
    <s v="13002"/>
    <s v="Otras remuneraciones."/>
    <n v="86820"/>
    <n v="0"/>
    <n v="86820"/>
    <n v="83502.179999999993"/>
    <n v="83502.179999999993"/>
    <n v="83444.39"/>
    <n v="83444.39"/>
  </r>
  <r>
    <x v="3"/>
    <x v="26"/>
    <x v="26"/>
    <x v="0"/>
    <s v="15"/>
    <s v="151"/>
    <s v="Gratificaciones."/>
    <n v="0"/>
    <n v="6500"/>
    <n v="6500"/>
    <n v="6500"/>
    <n v="6500"/>
    <n v="6500"/>
    <n v="6500"/>
  </r>
  <r>
    <x v="3"/>
    <x v="26"/>
    <x v="26"/>
    <x v="1"/>
    <s v="21"/>
    <s v="213"/>
    <s v="Reparación de maquinaria, instalaciones técnicas y utillaje."/>
    <n v="5700"/>
    <n v="0"/>
    <n v="5700"/>
    <n v="5677.87"/>
    <n v="5677.87"/>
    <n v="3615.9"/>
    <n v="3615.9"/>
  </r>
  <r>
    <x v="3"/>
    <x v="26"/>
    <x v="26"/>
    <x v="1"/>
    <s v="22"/>
    <s v="22000"/>
    <s v="Ordinario no inventariable."/>
    <n v="1200"/>
    <n v="0"/>
    <n v="1200"/>
    <n v="867.2"/>
    <n v="867.2"/>
    <n v="867.2"/>
    <n v="867.2"/>
  </r>
  <r>
    <x v="3"/>
    <x v="26"/>
    <x v="26"/>
    <x v="1"/>
    <s v="22"/>
    <s v="22602"/>
    <s v="Publicidad y propaganda."/>
    <n v="3100"/>
    <n v="0"/>
    <n v="3100"/>
    <n v="0"/>
    <n v="0"/>
    <n v="0"/>
    <n v="0"/>
  </r>
  <r>
    <x v="3"/>
    <x v="26"/>
    <x v="26"/>
    <x v="1"/>
    <s v="22"/>
    <s v="22604"/>
    <s v="Jurídicos, contenciosos."/>
    <n v="0"/>
    <n v="0"/>
    <n v="0"/>
    <n v="213.66"/>
    <n v="213.66"/>
    <n v="213.66"/>
    <n v="213.66"/>
  </r>
  <r>
    <x v="3"/>
    <x v="26"/>
    <x v="26"/>
    <x v="1"/>
    <s v="22"/>
    <s v="22699"/>
    <s v="Otros gastos diversos"/>
    <n v="61200"/>
    <n v="0"/>
    <n v="61200"/>
    <n v="39109.699999999997"/>
    <n v="39109.699999999997"/>
    <n v="16092.88"/>
    <n v="16092.88"/>
  </r>
  <r>
    <x v="3"/>
    <x v="26"/>
    <x v="26"/>
    <x v="1"/>
    <s v="23"/>
    <s v="23020"/>
    <s v="Dietas del personal no directivo"/>
    <n v="2000"/>
    <n v="0"/>
    <n v="2000"/>
    <n v="0"/>
    <n v="0"/>
    <n v="0"/>
    <n v="0"/>
  </r>
  <r>
    <x v="3"/>
    <x v="26"/>
    <x v="26"/>
    <x v="1"/>
    <s v="23"/>
    <s v="23120"/>
    <s v="Locomoción del personal no directivo."/>
    <n v="900"/>
    <n v="0"/>
    <n v="900"/>
    <n v="0"/>
    <n v="0"/>
    <n v="0"/>
    <n v="0"/>
  </r>
  <r>
    <x v="3"/>
    <x v="26"/>
    <x v="26"/>
    <x v="1"/>
    <s v="23"/>
    <s v="233"/>
    <s v="Otras indemnizaciones."/>
    <n v="2450"/>
    <n v="0"/>
    <n v="2450"/>
    <n v="0"/>
    <n v="0"/>
    <n v="0"/>
    <n v="0"/>
  </r>
  <r>
    <x v="4"/>
    <x v="27"/>
    <x v="27"/>
    <x v="0"/>
    <s v="12"/>
    <s v="12000"/>
    <s v="Sueldos del Grupo A1."/>
    <n v="15928"/>
    <n v="0"/>
    <n v="15928"/>
    <n v="18978.96"/>
    <n v="18978.96"/>
    <n v="18978.79"/>
    <n v="18978.79"/>
  </r>
  <r>
    <x v="4"/>
    <x v="27"/>
    <x v="27"/>
    <x v="0"/>
    <s v="12"/>
    <s v="12001"/>
    <s v="Sueldos del Grupo A2."/>
    <n v="56025"/>
    <n v="-25000"/>
    <n v="31025"/>
    <n v="33612.120000000003"/>
    <n v="33612.120000000003"/>
    <n v="33611.870000000003"/>
    <n v="33611.870000000003"/>
  </r>
  <r>
    <x v="4"/>
    <x v="27"/>
    <x v="27"/>
    <x v="0"/>
    <s v="12"/>
    <s v="12003"/>
    <s v="Sueldos del Grupo C1."/>
    <n v="10727"/>
    <n v="-6453"/>
    <n v="4274"/>
    <n v="0"/>
    <n v="0"/>
    <n v="0"/>
    <n v="0"/>
  </r>
  <r>
    <x v="4"/>
    <x v="27"/>
    <x v="27"/>
    <x v="0"/>
    <s v="12"/>
    <s v="12004"/>
    <s v="Sueldos del Grupo C2."/>
    <n v="0"/>
    <n v="0"/>
    <n v="0"/>
    <n v="11705.94"/>
    <n v="11705.94"/>
    <n v="5657.85"/>
    <n v="5657.85"/>
  </r>
  <r>
    <x v="4"/>
    <x v="27"/>
    <x v="27"/>
    <x v="0"/>
    <s v="12"/>
    <s v="12006"/>
    <s v="Trienios."/>
    <n v="13193"/>
    <n v="0"/>
    <n v="13193"/>
    <n v="9521.1"/>
    <n v="9521.1"/>
    <n v="7594.41"/>
    <n v="7594.41"/>
  </r>
  <r>
    <x v="4"/>
    <x v="27"/>
    <x v="27"/>
    <x v="0"/>
    <s v="12"/>
    <s v="12100"/>
    <s v="Complemento de destino."/>
    <n v="45368"/>
    <n v="-10000"/>
    <n v="35368"/>
    <n v="32882.800000000003"/>
    <n v="32882.800000000003"/>
    <n v="32764.87"/>
    <n v="32764.87"/>
  </r>
  <r>
    <x v="4"/>
    <x v="27"/>
    <x v="27"/>
    <x v="0"/>
    <s v="12"/>
    <s v="12101"/>
    <s v="Complemento específico."/>
    <n v="107330"/>
    <n v="0"/>
    <n v="107330"/>
    <n v="84888.67"/>
    <n v="84888.67"/>
    <n v="84829.7"/>
    <n v="84829.7"/>
  </r>
  <r>
    <x v="4"/>
    <x v="27"/>
    <x v="27"/>
    <x v="0"/>
    <s v="12"/>
    <s v="12103"/>
    <s v="Otros complementos."/>
    <n v="6153"/>
    <n v="0"/>
    <n v="6153"/>
    <n v="3789.09"/>
    <n v="3789.09"/>
    <n v="3570.21"/>
    <n v="3570.21"/>
  </r>
  <r>
    <x v="4"/>
    <x v="27"/>
    <x v="27"/>
    <x v="0"/>
    <s v="13"/>
    <s v="13000"/>
    <s v="Retribuciones básicas."/>
    <n v="25971"/>
    <n v="0"/>
    <n v="25971"/>
    <n v="25971.71"/>
    <n v="25971.71"/>
    <n v="25970.84"/>
    <n v="25970.84"/>
  </r>
  <r>
    <x v="4"/>
    <x v="27"/>
    <x v="27"/>
    <x v="0"/>
    <s v="13"/>
    <s v="13002"/>
    <s v="Otras remuneraciones."/>
    <n v="28198"/>
    <n v="0"/>
    <n v="28198"/>
    <n v="28089.18"/>
    <n v="28089.18"/>
    <n v="28088.23"/>
    <n v="28088.23"/>
  </r>
  <r>
    <x v="4"/>
    <x v="27"/>
    <x v="27"/>
    <x v="0"/>
    <s v="15"/>
    <s v="151"/>
    <s v="Gratificaciones."/>
    <n v="0"/>
    <n v="0"/>
    <n v="0"/>
    <n v="0"/>
    <n v="0"/>
    <n v="0"/>
    <n v="0"/>
  </r>
  <r>
    <x v="4"/>
    <x v="27"/>
    <x v="27"/>
    <x v="1"/>
    <s v="22"/>
    <s v="22602"/>
    <s v="Publicidad y propaganda."/>
    <n v="16000"/>
    <n v="35000"/>
    <n v="51000"/>
    <n v="29795.040000000001"/>
    <n v="29795.040000000001"/>
    <n v="26870.79"/>
    <n v="22030.79"/>
  </r>
  <r>
    <x v="4"/>
    <x v="27"/>
    <x v="27"/>
    <x v="1"/>
    <s v="22"/>
    <s v="22606"/>
    <s v="Reuniones, conferencias y cursos."/>
    <n v="5000"/>
    <n v="0"/>
    <n v="5000"/>
    <n v="0"/>
    <n v="0"/>
    <n v="0"/>
    <n v="0"/>
  </r>
  <r>
    <x v="4"/>
    <x v="27"/>
    <x v="27"/>
    <x v="1"/>
    <s v="22"/>
    <s v="22699"/>
    <s v="Otros gastos diversos"/>
    <n v="3000"/>
    <n v="0"/>
    <n v="3000"/>
    <n v="2812.31"/>
    <n v="2812.31"/>
    <n v="2812.31"/>
    <n v="2812.31"/>
  </r>
  <r>
    <x v="4"/>
    <x v="27"/>
    <x v="27"/>
    <x v="1"/>
    <s v="22"/>
    <s v="22706"/>
    <s v="Estudios y trabajos técnicos."/>
    <n v="15000"/>
    <n v="0"/>
    <n v="15000"/>
    <n v="11173.85"/>
    <n v="11173.85"/>
    <n v="889.35"/>
    <n v="889.35"/>
  </r>
  <r>
    <x v="4"/>
    <x v="27"/>
    <x v="27"/>
    <x v="1"/>
    <s v="22"/>
    <s v="22799"/>
    <s v="Otros trabajos realizados por otras empresas y profes."/>
    <n v="170000"/>
    <n v="0"/>
    <n v="170000"/>
    <n v="169679.51"/>
    <n v="118985.91"/>
    <n v="67200.08"/>
    <n v="59940.08"/>
  </r>
  <r>
    <x v="4"/>
    <x v="27"/>
    <x v="27"/>
    <x v="1"/>
    <s v="23"/>
    <s v="23020"/>
    <s v="Dietas del personal no directivo"/>
    <n v="2000"/>
    <n v="0"/>
    <n v="2000"/>
    <n v="96.29"/>
    <n v="96.29"/>
    <n v="96.29"/>
    <n v="96.29"/>
  </r>
  <r>
    <x v="4"/>
    <x v="27"/>
    <x v="27"/>
    <x v="1"/>
    <s v="23"/>
    <s v="23120"/>
    <s v="Locomoción del personal no directivo."/>
    <n v="3000"/>
    <n v="0"/>
    <n v="3000"/>
    <n v="109.05"/>
    <n v="109.05"/>
    <n v="109.05"/>
    <n v="109.05"/>
  </r>
  <r>
    <x v="4"/>
    <x v="27"/>
    <x v="27"/>
    <x v="1"/>
    <s v="23"/>
    <s v="233"/>
    <s v="Otras indemnizaciones."/>
    <n v="100"/>
    <n v="0"/>
    <n v="100"/>
    <n v="0"/>
    <n v="0"/>
    <n v="0"/>
    <n v="0"/>
  </r>
  <r>
    <x v="4"/>
    <x v="27"/>
    <x v="27"/>
    <x v="2"/>
    <s v="47"/>
    <s v="470"/>
    <s v="Subvenciones para fomento del empleo."/>
    <n v="2896000"/>
    <n v="3000000"/>
    <n v="5896000"/>
    <n v="5888832.3700000001"/>
    <n v="4004144.23"/>
    <n v="3902220.2"/>
    <n v="3621210.27"/>
  </r>
  <r>
    <x v="4"/>
    <x v="27"/>
    <x v="27"/>
    <x v="2"/>
    <s v="47"/>
    <s v="479"/>
    <s v="Otras subvenciones a Empresas privadas."/>
    <n v="400000"/>
    <n v="1200000"/>
    <n v="1600000"/>
    <n v="0"/>
    <n v="0"/>
    <n v="0"/>
    <n v="0"/>
  </r>
  <r>
    <x v="4"/>
    <x v="27"/>
    <x v="27"/>
    <x v="2"/>
    <s v="48"/>
    <s v="481"/>
    <s v="Premios, becas, etc."/>
    <n v="300000"/>
    <n v="0"/>
    <n v="300000"/>
    <n v="27700"/>
    <n v="3600"/>
    <n v="3600"/>
    <n v="0"/>
  </r>
  <r>
    <x v="4"/>
    <x v="27"/>
    <x v="27"/>
    <x v="2"/>
    <s v="48"/>
    <s v="482"/>
    <s v="Transf. a fundaciones, instituciones y otras entidades"/>
    <n v="1296000"/>
    <n v="-36000"/>
    <n v="1260000"/>
    <n v="270500"/>
    <n v="270500"/>
    <n v="240500"/>
    <n v="240500"/>
  </r>
  <r>
    <x v="4"/>
    <x v="27"/>
    <x v="27"/>
    <x v="5"/>
    <s v="77"/>
    <s v="779"/>
    <s v="A empresas privadas."/>
    <n v="0"/>
    <n v="800000"/>
    <n v="800000"/>
    <n v="0"/>
    <n v="0"/>
    <n v="0"/>
    <n v="0"/>
  </r>
  <r>
    <x v="4"/>
    <x v="28"/>
    <x v="28"/>
    <x v="0"/>
    <s v="12"/>
    <s v="12000"/>
    <s v="Sueldos del Grupo A1."/>
    <n v="31856"/>
    <n v="0"/>
    <n v="31856"/>
    <n v="36248.199999999997"/>
    <n v="36248.199999999997"/>
    <n v="36179.85"/>
    <n v="36179.85"/>
  </r>
  <r>
    <x v="4"/>
    <x v="28"/>
    <x v="28"/>
    <x v="0"/>
    <s v="12"/>
    <s v="12003"/>
    <s v="Sueldos del Grupo C1."/>
    <n v="10727"/>
    <n v="0"/>
    <n v="10727"/>
    <n v="8876"/>
    <n v="8876"/>
    <n v="8875.7000000000007"/>
    <n v="8875.7000000000007"/>
  </r>
  <r>
    <x v="4"/>
    <x v="28"/>
    <x v="28"/>
    <x v="0"/>
    <s v="12"/>
    <s v="12004"/>
    <s v="Sueldos del Grupo C2."/>
    <n v="9093"/>
    <n v="0"/>
    <n v="9093"/>
    <n v="9883.64"/>
    <n v="9883.64"/>
    <n v="9569.67"/>
    <n v="9569.67"/>
  </r>
  <r>
    <x v="4"/>
    <x v="28"/>
    <x v="28"/>
    <x v="0"/>
    <s v="12"/>
    <s v="12006"/>
    <s v="Trienios."/>
    <n v="11034"/>
    <n v="0"/>
    <n v="11034"/>
    <n v="16892.64"/>
    <n v="16892.64"/>
    <n v="16890.96"/>
    <n v="16890.96"/>
  </r>
  <r>
    <x v="4"/>
    <x v="28"/>
    <x v="28"/>
    <x v="0"/>
    <s v="12"/>
    <s v="12100"/>
    <s v="Complemento de destino."/>
    <n v="41433"/>
    <n v="0"/>
    <n v="41433"/>
    <n v="42753.61"/>
    <n v="42753.61"/>
    <n v="42749.11"/>
    <n v="42749.11"/>
  </r>
  <r>
    <x v="4"/>
    <x v="28"/>
    <x v="28"/>
    <x v="0"/>
    <s v="12"/>
    <s v="12101"/>
    <s v="Complemento específico."/>
    <n v="94061"/>
    <n v="21000"/>
    <n v="115061"/>
    <n v="100499.71"/>
    <n v="100499.71"/>
    <n v="100462.5"/>
    <n v="100462.5"/>
  </r>
  <r>
    <x v="4"/>
    <x v="28"/>
    <x v="28"/>
    <x v="0"/>
    <s v="12"/>
    <s v="12103"/>
    <s v="Otros complementos."/>
    <n v="5725"/>
    <n v="0"/>
    <n v="5725"/>
    <n v="9410.4599999999991"/>
    <n v="9410.4599999999991"/>
    <n v="9409.56"/>
    <n v="9409.56"/>
  </r>
  <r>
    <x v="4"/>
    <x v="28"/>
    <x v="28"/>
    <x v="1"/>
    <s v="20"/>
    <s v="203"/>
    <s v="Arrendamientos de maquinaria, instalaciones y utillaje."/>
    <n v="4000"/>
    <n v="0"/>
    <n v="4000"/>
    <n v="2504.29"/>
    <n v="2504.29"/>
    <n v="1169.82"/>
    <n v="1169.82"/>
  </r>
  <r>
    <x v="4"/>
    <x v="28"/>
    <x v="28"/>
    <x v="1"/>
    <s v="23"/>
    <s v="23010"/>
    <s v="Del personal directivo."/>
    <n v="1000"/>
    <n v="-1000"/>
    <n v="0"/>
    <n v="0"/>
    <n v="0"/>
    <n v="0"/>
    <n v="0"/>
  </r>
  <r>
    <x v="4"/>
    <x v="28"/>
    <x v="28"/>
    <x v="1"/>
    <s v="23"/>
    <s v="23020"/>
    <s v="Dietas del personal no directivo"/>
    <n v="1000"/>
    <n v="-1000"/>
    <n v="0"/>
    <n v="0"/>
    <n v="0"/>
    <n v="0"/>
    <n v="0"/>
  </r>
  <r>
    <x v="4"/>
    <x v="28"/>
    <x v="28"/>
    <x v="1"/>
    <s v="23"/>
    <s v="23120"/>
    <s v="Locomoción del personal no directivo."/>
    <n v="1000"/>
    <n v="0"/>
    <n v="1000"/>
    <n v="0"/>
    <n v="0"/>
    <n v="0"/>
    <n v="0"/>
  </r>
  <r>
    <x v="4"/>
    <x v="29"/>
    <x v="29"/>
    <x v="0"/>
    <s v="12"/>
    <s v="12001"/>
    <s v="Sueldos del Grupo A2."/>
    <n v="28013"/>
    <n v="0"/>
    <n v="28013"/>
    <n v="17400"/>
    <n v="17400"/>
    <n v="17377.099999999999"/>
    <n v="17377.099999999999"/>
  </r>
  <r>
    <x v="4"/>
    <x v="29"/>
    <x v="29"/>
    <x v="0"/>
    <s v="12"/>
    <s v="12004"/>
    <s v="Sueldos del Grupo C2."/>
    <n v="0"/>
    <n v="0"/>
    <n v="0"/>
    <n v="1234.73"/>
    <n v="1234.73"/>
    <n v="476.92"/>
    <n v="476.92"/>
  </r>
  <r>
    <x v="4"/>
    <x v="29"/>
    <x v="29"/>
    <x v="0"/>
    <s v="12"/>
    <s v="12006"/>
    <s v="Trienios."/>
    <n v="0"/>
    <n v="0"/>
    <n v="0"/>
    <n v="6220"/>
    <n v="6220"/>
    <n v="6219"/>
    <n v="6219"/>
  </r>
  <r>
    <x v="4"/>
    <x v="29"/>
    <x v="29"/>
    <x v="0"/>
    <s v="12"/>
    <s v="12100"/>
    <s v="Complemento de destino."/>
    <n v="13361"/>
    <n v="0"/>
    <n v="13361"/>
    <n v="11386.21"/>
    <n v="11386.21"/>
    <n v="11338.26"/>
    <n v="11338.26"/>
  </r>
  <r>
    <x v="4"/>
    <x v="29"/>
    <x v="29"/>
    <x v="0"/>
    <s v="12"/>
    <s v="12101"/>
    <s v="Complemento específico."/>
    <n v="33328"/>
    <n v="3500"/>
    <n v="36828"/>
    <n v="36515.25"/>
    <n v="36515.25"/>
    <n v="36509.85"/>
    <n v="36509.85"/>
  </r>
  <r>
    <x v="4"/>
    <x v="29"/>
    <x v="29"/>
    <x v="0"/>
    <s v="12"/>
    <s v="12103"/>
    <s v="Otros complementos."/>
    <n v="0"/>
    <n v="0"/>
    <n v="0"/>
    <n v="3000"/>
    <n v="3000"/>
    <n v="2873.04"/>
    <n v="2873.04"/>
  </r>
  <r>
    <x v="4"/>
    <x v="29"/>
    <x v="29"/>
    <x v="0"/>
    <s v="13"/>
    <s v="13000"/>
    <s v="Retribuciones básicas."/>
    <n v="189781"/>
    <n v="-29000"/>
    <n v="160781"/>
    <n v="142149.82"/>
    <n v="142149.82"/>
    <n v="142104.46"/>
    <n v="142104.46"/>
  </r>
  <r>
    <x v="4"/>
    <x v="29"/>
    <x v="29"/>
    <x v="0"/>
    <s v="13"/>
    <s v="13001"/>
    <s v="Horas extraordinarias"/>
    <n v="3000"/>
    <n v="0"/>
    <n v="3000"/>
    <n v="0"/>
    <n v="0"/>
    <n v="0"/>
    <n v="0"/>
  </r>
  <r>
    <x v="4"/>
    <x v="29"/>
    <x v="29"/>
    <x v="0"/>
    <s v="13"/>
    <s v="13002"/>
    <s v="Otras remuneraciones."/>
    <n v="196573"/>
    <n v="-85600"/>
    <n v="110973"/>
    <n v="132603.74"/>
    <n v="132603.74"/>
    <n v="132603.1"/>
    <n v="132603.1"/>
  </r>
  <r>
    <x v="4"/>
    <x v="29"/>
    <x v="29"/>
    <x v="1"/>
    <s v="20"/>
    <s v="202"/>
    <s v="Arrendamientos de edificios y otras construcciones."/>
    <n v="5000"/>
    <n v="5000"/>
    <n v="10000"/>
    <n v="9841.18"/>
    <n v="9841.18"/>
    <n v="9511.06"/>
    <n v="9511.06"/>
  </r>
  <r>
    <x v="4"/>
    <x v="29"/>
    <x v="29"/>
    <x v="1"/>
    <s v="20"/>
    <s v="203"/>
    <s v="Arrendamientos de maquinaria, instalaciones y utillaje."/>
    <n v="1500"/>
    <n v="0"/>
    <n v="1500"/>
    <n v="0"/>
    <n v="0"/>
    <n v="0"/>
    <n v="0"/>
  </r>
  <r>
    <x v="4"/>
    <x v="29"/>
    <x v="29"/>
    <x v="1"/>
    <s v="21"/>
    <s v="213"/>
    <s v="Reparación de maquinaria, instalaciones técnicas y utillaje."/>
    <n v="1500"/>
    <n v="0"/>
    <n v="1500"/>
    <n v="0"/>
    <n v="0"/>
    <n v="0"/>
    <n v="0"/>
  </r>
  <r>
    <x v="4"/>
    <x v="29"/>
    <x v="29"/>
    <x v="1"/>
    <s v="22"/>
    <s v="22100"/>
    <s v="Energía eléctrica."/>
    <n v="7000"/>
    <n v="0"/>
    <n v="7000"/>
    <n v="9000"/>
    <n v="9000"/>
    <n v="3311.48"/>
    <n v="3190.1"/>
  </r>
  <r>
    <x v="4"/>
    <x v="29"/>
    <x v="29"/>
    <x v="1"/>
    <s v="22"/>
    <s v="22102"/>
    <s v="Gas."/>
    <n v="0"/>
    <n v="0"/>
    <n v="0"/>
    <n v="0"/>
    <n v="0"/>
    <n v="0"/>
    <n v="0"/>
  </r>
  <r>
    <x v="4"/>
    <x v="29"/>
    <x v="29"/>
    <x v="1"/>
    <s v="22"/>
    <s v="22104"/>
    <s v="Vestuario."/>
    <n v="10000"/>
    <n v="0"/>
    <n v="10000"/>
    <n v="13804.1"/>
    <n v="13804.1"/>
    <n v="0"/>
    <n v="0"/>
  </r>
  <r>
    <x v="4"/>
    <x v="29"/>
    <x v="29"/>
    <x v="1"/>
    <s v="22"/>
    <s v="22199"/>
    <s v="Otros suministros."/>
    <n v="1000"/>
    <n v="0"/>
    <n v="1000"/>
    <n v="1000"/>
    <n v="146.19"/>
    <n v="146.19"/>
    <n v="146.19"/>
  </r>
  <r>
    <x v="4"/>
    <x v="29"/>
    <x v="29"/>
    <x v="1"/>
    <s v="22"/>
    <s v="22200"/>
    <s v="Servicios de Telecomunicaciones."/>
    <n v="0"/>
    <n v="0"/>
    <n v="0"/>
    <n v="0"/>
    <n v="0"/>
    <n v="0"/>
    <n v="0"/>
  </r>
  <r>
    <x v="4"/>
    <x v="29"/>
    <x v="29"/>
    <x v="1"/>
    <s v="22"/>
    <s v="22602"/>
    <s v="Publicidad y propaganda."/>
    <n v="15000"/>
    <n v="15000"/>
    <n v="30000"/>
    <n v="28132.5"/>
    <n v="28132.5"/>
    <n v="0"/>
    <n v="0"/>
  </r>
  <r>
    <x v="4"/>
    <x v="29"/>
    <x v="29"/>
    <x v="1"/>
    <s v="22"/>
    <s v="22604"/>
    <s v="Jurídicos, contenciosos."/>
    <n v="0"/>
    <n v="843400"/>
    <n v="843400"/>
    <n v="0"/>
    <n v="0"/>
    <n v="0"/>
    <n v="0"/>
  </r>
  <r>
    <x v="4"/>
    <x v="29"/>
    <x v="29"/>
    <x v="1"/>
    <s v="22"/>
    <s v="22699"/>
    <s v="Otros gastos diversos"/>
    <n v="150000"/>
    <n v="-5000"/>
    <n v="145000"/>
    <n v="69673.789999999994"/>
    <n v="69673.789999999994"/>
    <n v="62075.76"/>
    <n v="56902.78"/>
  </r>
  <r>
    <x v="4"/>
    <x v="29"/>
    <x v="29"/>
    <x v="1"/>
    <s v="22"/>
    <s v="22799"/>
    <s v="Otros trabajos realizados por otras empresas y profes."/>
    <n v="9000"/>
    <n v="15000"/>
    <n v="24000"/>
    <n v="16588.02"/>
    <n v="16588.02"/>
    <n v="12867.18"/>
    <n v="5607.18"/>
  </r>
  <r>
    <x v="4"/>
    <x v="29"/>
    <x v="29"/>
    <x v="3"/>
    <s v="63"/>
    <s v="632"/>
    <s v="Edificios y otras construcciones."/>
    <n v="0"/>
    <n v="299994.93"/>
    <n v="299994.93"/>
    <n v="299994.93"/>
    <n v="232090.69"/>
    <n v="232089.83"/>
    <n v="225034.7"/>
  </r>
  <r>
    <x v="4"/>
    <x v="29"/>
    <x v="29"/>
    <x v="6"/>
    <s v="82"/>
    <s v="82192"/>
    <s v="Préstamo participativo a la Asoc. Industr. Mercado del Val"/>
    <n v="380000"/>
    <n v="0"/>
    <n v="380000"/>
    <n v="0"/>
    <n v="0"/>
    <n v="0"/>
    <n v="0"/>
  </r>
  <r>
    <x v="4"/>
    <x v="30"/>
    <x v="30"/>
    <x v="1"/>
    <s v="22"/>
    <s v="22100"/>
    <s v="Energía eléctrica."/>
    <n v="1800"/>
    <n v="0"/>
    <n v="1800"/>
    <n v="0"/>
    <n v="0"/>
    <n v="0"/>
    <n v="0"/>
  </r>
  <r>
    <x v="4"/>
    <x v="30"/>
    <x v="30"/>
    <x v="1"/>
    <s v="22"/>
    <s v="22602"/>
    <s v="Publicidad y propaganda."/>
    <n v="18000"/>
    <n v="30000"/>
    <n v="48000"/>
    <n v="49513.2"/>
    <n v="49513.2"/>
    <n v="10472.549999999999"/>
    <n v="10472.549999999999"/>
  </r>
  <r>
    <x v="4"/>
    <x v="30"/>
    <x v="30"/>
    <x v="1"/>
    <s v="22"/>
    <s v="22699"/>
    <s v="Otros gastos diversos"/>
    <n v="4000"/>
    <n v="0"/>
    <n v="4000"/>
    <n v="1000"/>
    <n v="1000"/>
    <n v="0"/>
    <n v="0"/>
  </r>
  <r>
    <x v="4"/>
    <x v="30"/>
    <x v="30"/>
    <x v="1"/>
    <s v="22"/>
    <s v="22706"/>
    <s v="Estudios y trabajos técnicos."/>
    <n v="150000"/>
    <n v="-145000"/>
    <n v="5000"/>
    <n v="0"/>
    <n v="0"/>
    <n v="0"/>
    <n v="0"/>
  </r>
  <r>
    <x v="4"/>
    <x v="30"/>
    <x v="30"/>
    <x v="1"/>
    <s v="22"/>
    <s v="22799"/>
    <s v="Otros trabajos realizados por otras empresas y profes."/>
    <n v="40600"/>
    <n v="15000"/>
    <n v="55600"/>
    <n v="38443"/>
    <n v="38443"/>
    <n v="36010.9"/>
    <n v="36010.9"/>
  </r>
  <r>
    <x v="4"/>
    <x v="30"/>
    <x v="30"/>
    <x v="2"/>
    <s v="46"/>
    <s v="467"/>
    <s v="A Consorcios."/>
    <n v="200000"/>
    <n v="524952.87"/>
    <n v="724952.87"/>
    <n v="724952.87"/>
    <n v="724952.87"/>
    <n v="724952.87"/>
    <n v="724952.87"/>
  </r>
  <r>
    <x v="4"/>
    <x v="30"/>
    <x v="30"/>
    <x v="2"/>
    <s v="48"/>
    <s v="489"/>
    <s v="Otras transf. a Familias e Instituciones sin fines de lucro."/>
    <n v="331000"/>
    <n v="290000"/>
    <n v="621000"/>
    <n v="608290.13"/>
    <n v="608290.13"/>
    <n v="606475.12"/>
    <n v="606475.12"/>
  </r>
  <r>
    <x v="4"/>
    <x v="30"/>
    <x v="30"/>
    <x v="3"/>
    <s v="63"/>
    <s v="632"/>
    <s v="Edificios y otras construcciones."/>
    <n v="0"/>
    <n v="0"/>
    <n v="0"/>
    <n v="0"/>
    <n v="0"/>
    <n v="0"/>
    <n v="0"/>
  </r>
  <r>
    <x v="4"/>
    <x v="31"/>
    <x v="31"/>
    <x v="0"/>
    <s v="12"/>
    <s v="12000"/>
    <s v="Sueldos del Grupo A1."/>
    <n v="15928"/>
    <n v="47000"/>
    <n v="62928"/>
    <n v="57208.25"/>
    <n v="57208.25"/>
    <n v="56176.19"/>
    <n v="56176.19"/>
  </r>
  <r>
    <x v="4"/>
    <x v="31"/>
    <x v="31"/>
    <x v="0"/>
    <s v="12"/>
    <s v="12001"/>
    <s v="Sueldos del Grupo A2."/>
    <n v="56025"/>
    <n v="14000"/>
    <n v="70025"/>
    <n v="32183.279999999999"/>
    <n v="32183.279999999999"/>
    <n v="31155.040000000001"/>
    <n v="31155.040000000001"/>
  </r>
  <r>
    <x v="4"/>
    <x v="31"/>
    <x v="31"/>
    <x v="0"/>
    <s v="12"/>
    <s v="12003"/>
    <s v="Sueldos del Grupo C1."/>
    <n v="10727"/>
    <n v="10728"/>
    <n v="21455"/>
    <n v="11724.84"/>
    <n v="11724.84"/>
    <n v="11274.36"/>
    <n v="11274.36"/>
  </r>
  <r>
    <x v="4"/>
    <x v="31"/>
    <x v="31"/>
    <x v="0"/>
    <s v="12"/>
    <s v="12006"/>
    <s v="Trienios."/>
    <n v="19165"/>
    <n v="0"/>
    <n v="19165"/>
    <n v="16351.74"/>
    <n v="16351.74"/>
    <n v="16247.39"/>
    <n v="16247.39"/>
  </r>
  <r>
    <x v="4"/>
    <x v="31"/>
    <x v="31"/>
    <x v="0"/>
    <s v="12"/>
    <s v="12100"/>
    <s v="Complemento de destino."/>
    <n v="48226"/>
    <n v="33425"/>
    <n v="81651"/>
    <n v="56501.66"/>
    <n v="56501.66"/>
    <n v="56216.02"/>
    <n v="56216.02"/>
  </r>
  <r>
    <x v="4"/>
    <x v="31"/>
    <x v="31"/>
    <x v="0"/>
    <s v="12"/>
    <s v="12101"/>
    <s v="Complemento específico."/>
    <n v="116916"/>
    <n v="90900"/>
    <n v="207816"/>
    <n v="155718.18"/>
    <n v="155718.18"/>
    <n v="151525.99"/>
    <n v="151525.99"/>
  </r>
  <r>
    <x v="4"/>
    <x v="31"/>
    <x v="31"/>
    <x v="0"/>
    <s v="12"/>
    <s v="12103"/>
    <s v="Otros complementos."/>
    <n v="8805"/>
    <n v="0"/>
    <n v="8805"/>
    <n v="7829.76"/>
    <n v="7829.76"/>
    <n v="7448.07"/>
    <n v="7448.07"/>
  </r>
  <r>
    <x v="4"/>
    <x v="31"/>
    <x v="31"/>
    <x v="0"/>
    <s v="13"/>
    <s v="13000"/>
    <s v="Retribuciones básicas."/>
    <n v="81207"/>
    <n v="10000"/>
    <n v="91207"/>
    <n v="84157.78"/>
    <n v="84157.78"/>
    <n v="83798.64"/>
    <n v="83798.64"/>
  </r>
  <r>
    <x v="4"/>
    <x v="31"/>
    <x v="31"/>
    <x v="0"/>
    <s v="13"/>
    <s v="13002"/>
    <s v="Otras remuneraciones."/>
    <n v="26240"/>
    <n v="0"/>
    <n v="26240"/>
    <n v="25905.86"/>
    <n v="25905.86"/>
    <n v="25237.32"/>
    <n v="25237.32"/>
  </r>
  <r>
    <x v="4"/>
    <x v="31"/>
    <x v="31"/>
    <x v="0"/>
    <s v="14"/>
    <s v="143"/>
    <s v="Otro personal."/>
    <n v="236480"/>
    <n v="0"/>
    <n v="236480"/>
    <n v="236475.86"/>
    <n v="236475.86"/>
    <n v="228697.77"/>
    <n v="228697.77"/>
  </r>
  <r>
    <x v="4"/>
    <x v="31"/>
    <x v="31"/>
    <x v="1"/>
    <s v="20"/>
    <s v="202"/>
    <s v="Arrendamientos de edificios y otras construcciones."/>
    <n v="6000"/>
    <n v="0"/>
    <n v="6000"/>
    <n v="5400"/>
    <n v="5400"/>
    <n v="5334.72"/>
    <n v="5334.72"/>
  </r>
  <r>
    <x v="4"/>
    <x v="31"/>
    <x v="31"/>
    <x v="1"/>
    <s v="20"/>
    <s v="203"/>
    <s v="Arrendamientos de maquinaria, instalaciones y utillaje."/>
    <n v="5800"/>
    <n v="0"/>
    <n v="5800"/>
    <n v="6415.31"/>
    <n v="6415.31"/>
    <n v="2260.5300000000002"/>
    <n v="2260.5300000000002"/>
  </r>
  <r>
    <x v="4"/>
    <x v="31"/>
    <x v="31"/>
    <x v="1"/>
    <s v="20"/>
    <s v="204"/>
    <s v="Arrendamientos de material de transporte."/>
    <n v="800"/>
    <n v="0"/>
    <n v="800"/>
    <n v="676.36"/>
    <n v="676.36"/>
    <n v="676.36"/>
    <n v="676.36"/>
  </r>
  <r>
    <x v="4"/>
    <x v="31"/>
    <x v="31"/>
    <x v="1"/>
    <s v="21"/>
    <s v="212"/>
    <s v="Reparación de edificios y otras construcciones."/>
    <n v="100"/>
    <n v="0"/>
    <n v="100"/>
    <n v="0"/>
    <n v="0"/>
    <n v="0"/>
    <n v="0"/>
  </r>
  <r>
    <x v="4"/>
    <x v="31"/>
    <x v="31"/>
    <x v="1"/>
    <s v="21"/>
    <s v="213"/>
    <s v="Reparación de maquinaria, instalaciones técnicas y utillaje."/>
    <n v="16000"/>
    <n v="-8000"/>
    <n v="8000"/>
    <n v="7926.16"/>
    <n v="7926.16"/>
    <n v="7882.6"/>
    <n v="7882.6"/>
  </r>
  <r>
    <x v="4"/>
    <x v="31"/>
    <x v="31"/>
    <x v="1"/>
    <s v="21"/>
    <s v="214"/>
    <s v="Reparación de elementos de transporte."/>
    <n v="1400"/>
    <n v="-800"/>
    <n v="600"/>
    <n v="618.47"/>
    <n v="618.47"/>
    <n v="474.32"/>
    <n v="474.32"/>
  </r>
  <r>
    <x v="4"/>
    <x v="31"/>
    <x v="31"/>
    <x v="1"/>
    <s v="22"/>
    <s v="22001"/>
    <s v="Prensa, revistas, libros y otras publicaciones."/>
    <n v="1500"/>
    <n v="0"/>
    <n v="1500"/>
    <n v="1473"/>
    <n v="1473"/>
    <n v="1473"/>
    <n v="1473"/>
  </r>
  <r>
    <x v="4"/>
    <x v="31"/>
    <x v="31"/>
    <x v="1"/>
    <s v="22"/>
    <s v="22100"/>
    <s v="Energía eléctrica."/>
    <n v="22700"/>
    <n v="0"/>
    <n v="22700"/>
    <n v="25000"/>
    <n v="25000"/>
    <n v="14833.7"/>
    <n v="13422.82"/>
  </r>
  <r>
    <x v="4"/>
    <x v="31"/>
    <x v="31"/>
    <x v="1"/>
    <s v="22"/>
    <s v="22110"/>
    <s v="Productos de limpieza y aseo."/>
    <n v="100"/>
    <n v="0"/>
    <n v="100"/>
    <n v="89.06"/>
    <n v="89.06"/>
    <n v="89.06"/>
    <n v="89.06"/>
  </r>
  <r>
    <x v="4"/>
    <x v="31"/>
    <x v="31"/>
    <x v="1"/>
    <s v="22"/>
    <s v="22199"/>
    <s v="Otros suministros."/>
    <n v="3000"/>
    <n v="-3000"/>
    <n v="0"/>
    <n v="0"/>
    <n v="0"/>
    <n v="0"/>
    <n v="0"/>
  </r>
  <r>
    <x v="4"/>
    <x v="31"/>
    <x v="31"/>
    <x v="1"/>
    <s v="22"/>
    <s v="22200"/>
    <s v="Servicios de Telecomunicaciones."/>
    <n v="10000"/>
    <n v="-2000"/>
    <n v="8000"/>
    <n v="7820.8"/>
    <n v="7820.8"/>
    <n v="7820.76"/>
    <n v="7820.76"/>
  </r>
  <r>
    <x v="4"/>
    <x v="31"/>
    <x v="31"/>
    <x v="1"/>
    <s v="22"/>
    <s v="22201"/>
    <s v="Postales."/>
    <n v="200"/>
    <n v="0"/>
    <n v="200"/>
    <n v="0"/>
    <n v="0"/>
    <n v="0"/>
    <n v="0"/>
  </r>
  <r>
    <x v="4"/>
    <x v="31"/>
    <x v="31"/>
    <x v="1"/>
    <s v="22"/>
    <s v="223"/>
    <s v="Transportes."/>
    <n v="200"/>
    <n v="0"/>
    <n v="200"/>
    <n v="0"/>
    <n v="0"/>
    <n v="0"/>
    <n v="0"/>
  </r>
  <r>
    <x v="4"/>
    <x v="31"/>
    <x v="31"/>
    <x v="1"/>
    <s v="22"/>
    <s v="224"/>
    <s v="Primas de seguros."/>
    <n v="1500"/>
    <n v="0"/>
    <n v="1500"/>
    <n v="578.04"/>
    <n v="578.04"/>
    <n v="578.04"/>
    <n v="578.04"/>
  </r>
  <r>
    <x v="4"/>
    <x v="31"/>
    <x v="31"/>
    <x v="1"/>
    <s v="22"/>
    <s v="22602"/>
    <s v="Publicidad y propaganda."/>
    <n v="40000"/>
    <n v="0"/>
    <n v="40000"/>
    <n v="54106.36"/>
    <n v="54106.36"/>
    <n v="33247.17"/>
    <n v="30197.97"/>
  </r>
  <r>
    <x v="4"/>
    <x v="31"/>
    <x v="31"/>
    <x v="1"/>
    <s v="22"/>
    <s v="22606"/>
    <s v="Reuniones, conferencias y cursos."/>
    <n v="59500"/>
    <n v="0"/>
    <n v="59500"/>
    <n v="45057.79"/>
    <n v="45057.79"/>
    <n v="44732.79"/>
    <n v="44732.79"/>
  </r>
  <r>
    <x v="4"/>
    <x v="31"/>
    <x v="31"/>
    <x v="1"/>
    <s v="22"/>
    <s v="22699"/>
    <s v="Otros gastos diversos"/>
    <n v="47000"/>
    <n v="0"/>
    <n v="47000"/>
    <n v="44186.29"/>
    <n v="44186.29"/>
    <n v="41371.29"/>
    <n v="41371.29"/>
  </r>
  <r>
    <x v="4"/>
    <x v="31"/>
    <x v="31"/>
    <x v="1"/>
    <s v="22"/>
    <s v="22700"/>
    <s v="Limpieza y aseo."/>
    <n v="17000"/>
    <n v="0"/>
    <n v="17000"/>
    <n v="16909"/>
    <n v="16909"/>
    <n v="15499.88"/>
    <n v="15499.88"/>
  </r>
  <r>
    <x v="4"/>
    <x v="31"/>
    <x v="31"/>
    <x v="1"/>
    <s v="22"/>
    <s v="22706"/>
    <s v="Estudios y trabajos técnicos."/>
    <n v="238000"/>
    <n v="-57000"/>
    <n v="181000"/>
    <n v="188924.66"/>
    <n v="142329.65"/>
    <n v="109756.75"/>
    <n v="85518.25"/>
  </r>
  <r>
    <x v="4"/>
    <x v="31"/>
    <x v="31"/>
    <x v="1"/>
    <s v="22"/>
    <s v="22799"/>
    <s v="Otros trabajos realizados por otras empresas y profes."/>
    <n v="540000"/>
    <n v="-280000"/>
    <n v="260000"/>
    <n v="250616.68"/>
    <n v="231532.21"/>
    <n v="165814.20000000001"/>
    <n v="156901.32999999999"/>
  </r>
  <r>
    <x v="4"/>
    <x v="31"/>
    <x v="31"/>
    <x v="1"/>
    <s v="23"/>
    <s v="23020"/>
    <s v="Dietas del personal no directivo"/>
    <n v="14000"/>
    <n v="-12500"/>
    <n v="1500"/>
    <n v="1250.7"/>
    <n v="1250.7"/>
    <n v="1250.7"/>
    <n v="1050.2"/>
  </r>
  <r>
    <x v="4"/>
    <x v="31"/>
    <x v="31"/>
    <x v="1"/>
    <s v="23"/>
    <s v="23120"/>
    <s v="Locomoción del personal no directivo."/>
    <n v="22000"/>
    <n v="-18500"/>
    <n v="3500"/>
    <n v="2888.34"/>
    <n v="2888.34"/>
    <n v="2496.79"/>
    <n v="2305.7399999999998"/>
  </r>
  <r>
    <x v="4"/>
    <x v="31"/>
    <x v="31"/>
    <x v="1"/>
    <s v="23"/>
    <s v="233"/>
    <s v="Otras indemnizaciones."/>
    <n v="600"/>
    <n v="-600"/>
    <n v="0"/>
    <n v="0"/>
    <n v="0"/>
    <n v="0"/>
    <n v="0"/>
  </r>
  <r>
    <x v="4"/>
    <x v="31"/>
    <x v="31"/>
    <x v="2"/>
    <s v="48"/>
    <s v="481"/>
    <s v="Premios, becas, etc."/>
    <n v="25000"/>
    <n v="-9000"/>
    <n v="16000"/>
    <n v="0"/>
    <n v="0"/>
    <n v="0"/>
    <n v="0"/>
  </r>
  <r>
    <x v="4"/>
    <x v="31"/>
    <x v="31"/>
    <x v="2"/>
    <s v="48"/>
    <s v="482"/>
    <s v="Transf. a fundaciones, instituciones y otras entidades"/>
    <n v="200000"/>
    <n v="0"/>
    <n v="200000"/>
    <n v="193000"/>
    <n v="193000"/>
    <n v="87398.399999999994"/>
    <n v="87398.399999999994"/>
  </r>
  <r>
    <x v="4"/>
    <x v="31"/>
    <x v="31"/>
    <x v="3"/>
    <s v="60"/>
    <s v="609"/>
    <s v="Otras invers nuevas en infraest y bienes dest al uso gral"/>
    <n v="2147983"/>
    <n v="38301.120000000003"/>
    <n v="2186284.12"/>
    <n v="1086714.6100000001"/>
    <n v="989981.08"/>
    <n v="723696.86"/>
    <n v="714081.84"/>
  </r>
  <r>
    <x v="4"/>
    <x v="31"/>
    <x v="31"/>
    <x v="3"/>
    <s v="62"/>
    <s v="625"/>
    <s v="Mobiliario."/>
    <n v="0"/>
    <n v="0"/>
    <n v="0"/>
    <n v="0"/>
    <n v="0"/>
    <n v="0"/>
    <n v="0"/>
  </r>
  <r>
    <x v="4"/>
    <x v="31"/>
    <x v="31"/>
    <x v="3"/>
    <s v="62"/>
    <s v="626"/>
    <s v="Equipos para procesos de información."/>
    <n v="15250"/>
    <n v="0"/>
    <n v="15250"/>
    <n v="0"/>
    <n v="0"/>
    <n v="0"/>
    <n v="0"/>
  </r>
  <r>
    <x v="4"/>
    <x v="32"/>
    <x v="32"/>
    <x v="3"/>
    <s v="63"/>
    <s v="632"/>
    <s v="Edificios y otras construcciones."/>
    <n v="0"/>
    <n v="862008.11"/>
    <n v="862008.11"/>
    <n v="862008.11"/>
    <n v="735974.97"/>
    <n v="59246.98"/>
    <n v="59246.98"/>
  </r>
  <r>
    <x v="5"/>
    <x v="33"/>
    <x v="33"/>
    <x v="0"/>
    <s v="12"/>
    <s v="12001"/>
    <s v="Sueldos del Grupo A2."/>
    <n v="14006"/>
    <n v="0"/>
    <n v="14006"/>
    <n v="14006.52"/>
    <n v="14006.52"/>
    <n v="13798.14"/>
    <n v="13798.14"/>
  </r>
  <r>
    <x v="5"/>
    <x v="33"/>
    <x v="33"/>
    <x v="0"/>
    <s v="12"/>
    <s v="12004"/>
    <s v="Sueldos del Grupo C2."/>
    <n v="9093"/>
    <n v="0"/>
    <n v="9093"/>
    <n v="9093"/>
    <n v="9093"/>
    <n v="9092.76"/>
    <n v="9092.76"/>
  </r>
  <r>
    <x v="5"/>
    <x v="33"/>
    <x v="33"/>
    <x v="0"/>
    <s v="12"/>
    <s v="12006"/>
    <s v="Trienios."/>
    <n v="4575"/>
    <n v="0"/>
    <n v="4575"/>
    <n v="5165"/>
    <n v="5165"/>
    <n v="5164.8"/>
    <n v="5164.8"/>
  </r>
  <r>
    <x v="5"/>
    <x v="33"/>
    <x v="33"/>
    <x v="0"/>
    <s v="12"/>
    <s v="12100"/>
    <s v="Complemento de destino."/>
    <n v="15243"/>
    <n v="0"/>
    <n v="15243"/>
    <n v="15243"/>
    <n v="15243"/>
    <n v="15091.1"/>
    <n v="15091.1"/>
  </r>
  <r>
    <x v="5"/>
    <x v="33"/>
    <x v="33"/>
    <x v="0"/>
    <s v="12"/>
    <s v="12101"/>
    <s v="Complemento específico."/>
    <n v="40015"/>
    <n v="1500"/>
    <n v="41515"/>
    <n v="40480.36"/>
    <n v="40480.36"/>
    <n v="40478.839999999997"/>
    <n v="40478.839999999997"/>
  </r>
  <r>
    <x v="5"/>
    <x v="33"/>
    <x v="33"/>
    <x v="0"/>
    <s v="12"/>
    <s v="12103"/>
    <s v="Otros complementos."/>
    <n v="1964"/>
    <n v="0"/>
    <n v="1964"/>
    <n v="2282.12"/>
    <n v="2282.12"/>
    <n v="2281.4499999999998"/>
    <n v="2281.4499999999998"/>
  </r>
  <r>
    <x v="5"/>
    <x v="33"/>
    <x v="33"/>
    <x v="1"/>
    <s v="21"/>
    <s v="212"/>
    <s v="Reparación de edificios y otras construcciones."/>
    <n v="2500"/>
    <n v="0"/>
    <n v="2500"/>
    <n v="2000"/>
    <n v="1741.72"/>
    <n v="1741.72"/>
    <n v="1741.72"/>
  </r>
  <r>
    <x v="5"/>
    <x v="33"/>
    <x v="33"/>
    <x v="1"/>
    <s v="21"/>
    <s v="213"/>
    <s v="Reparación de maquinaria, instalaciones técnicas y utillaje."/>
    <n v="9500"/>
    <n v="0"/>
    <n v="9500"/>
    <n v="4200.1000000000004"/>
    <n v="2563.39"/>
    <n v="1329.14"/>
    <n v="1329.14"/>
  </r>
  <r>
    <x v="5"/>
    <x v="33"/>
    <x v="33"/>
    <x v="1"/>
    <s v="22"/>
    <s v="22100"/>
    <s v="Energía eléctrica."/>
    <n v="55000"/>
    <n v="0"/>
    <n v="55000"/>
    <n v="35379.18"/>
    <n v="35379.18"/>
    <n v="9624.7900000000009"/>
    <n v="8529.9500000000007"/>
  </r>
  <r>
    <x v="5"/>
    <x v="33"/>
    <x v="33"/>
    <x v="1"/>
    <s v="22"/>
    <s v="22199"/>
    <s v="Otros suministros."/>
    <n v="0"/>
    <n v="0"/>
    <n v="0"/>
    <n v="0"/>
    <n v="0"/>
    <n v="0"/>
    <n v="0"/>
  </r>
  <r>
    <x v="5"/>
    <x v="33"/>
    <x v="33"/>
    <x v="1"/>
    <s v="22"/>
    <s v="22602"/>
    <s v="Publicidad y propaganda."/>
    <n v="31000"/>
    <n v="0"/>
    <n v="31000"/>
    <n v="17511"/>
    <n v="17511"/>
    <n v="15296.02"/>
    <n v="15277.87"/>
  </r>
  <r>
    <x v="5"/>
    <x v="33"/>
    <x v="33"/>
    <x v="1"/>
    <s v="22"/>
    <s v="22603"/>
    <s v="Publicación en Diarios Oficiales"/>
    <n v="0"/>
    <n v="0"/>
    <n v="0"/>
    <n v="22.8"/>
    <n v="22.8"/>
    <n v="22.8"/>
    <n v="22.8"/>
  </r>
  <r>
    <x v="5"/>
    <x v="33"/>
    <x v="33"/>
    <x v="1"/>
    <s v="22"/>
    <s v="22609"/>
    <s v="Actividades culturales y deportivas"/>
    <n v="60000"/>
    <n v="-18200"/>
    <n v="41800"/>
    <n v="950"/>
    <n v="950"/>
    <n v="950"/>
    <n v="950"/>
  </r>
  <r>
    <x v="5"/>
    <x v="33"/>
    <x v="33"/>
    <x v="1"/>
    <s v="22"/>
    <s v="22699"/>
    <s v="Otros gastos diversos"/>
    <n v="40000"/>
    <n v="0"/>
    <n v="40000"/>
    <n v="12333.75"/>
    <n v="12333.75"/>
    <n v="10713.15"/>
    <n v="10713.15"/>
  </r>
  <r>
    <x v="5"/>
    <x v="33"/>
    <x v="33"/>
    <x v="1"/>
    <s v="22"/>
    <s v="22700"/>
    <s v="Limpieza y aseo."/>
    <n v="57730"/>
    <n v="0"/>
    <n v="57730"/>
    <n v="26176.94"/>
    <n v="26176.94"/>
    <n v="26176.799999999999"/>
    <n v="26176.799999999999"/>
  </r>
  <r>
    <x v="5"/>
    <x v="33"/>
    <x v="33"/>
    <x v="1"/>
    <s v="22"/>
    <s v="22701"/>
    <s v="Seguridad."/>
    <n v="0"/>
    <n v="0"/>
    <n v="0"/>
    <n v="23614.44"/>
    <n v="23614.44"/>
    <n v="14817.96"/>
    <n v="14817.96"/>
  </r>
  <r>
    <x v="5"/>
    <x v="33"/>
    <x v="33"/>
    <x v="1"/>
    <s v="22"/>
    <s v="22799"/>
    <s v="Otros trabajos realizados por otras empresas y profes."/>
    <n v="491920"/>
    <n v="0"/>
    <n v="491920"/>
    <n v="314956.51"/>
    <n v="226731.68"/>
    <n v="206668.41"/>
    <n v="206668.41"/>
  </r>
  <r>
    <x v="5"/>
    <x v="33"/>
    <x v="33"/>
    <x v="2"/>
    <s v="48"/>
    <s v="48000"/>
    <s v="Subvenciones a asociaciones y atenciones benéficas"/>
    <n v="82323"/>
    <n v="0"/>
    <n v="82323"/>
    <n v="82323"/>
    <n v="82322.97"/>
    <n v="82322.97"/>
    <n v="82322.97"/>
  </r>
  <r>
    <x v="5"/>
    <x v="33"/>
    <x v="33"/>
    <x v="2"/>
    <s v="48"/>
    <s v="489"/>
    <s v="Otras transf. a Familias e Instituciones sin fines de lucro."/>
    <n v="55500"/>
    <n v="0"/>
    <n v="55500"/>
    <n v="55500"/>
    <n v="55500"/>
    <n v="55500"/>
    <n v="55500"/>
  </r>
  <r>
    <x v="5"/>
    <x v="33"/>
    <x v="33"/>
    <x v="3"/>
    <s v="62"/>
    <s v="623"/>
    <s v="Maquinaria, instalaciones técnicas y utillaje."/>
    <n v="0"/>
    <n v="149316.42000000001"/>
    <n v="149316.42000000001"/>
    <n v="149316.42000000001"/>
    <n v="135771.68"/>
    <n v="135771.68"/>
    <n v="135771.68"/>
  </r>
  <r>
    <x v="5"/>
    <x v="33"/>
    <x v="33"/>
    <x v="3"/>
    <s v="62"/>
    <s v="625"/>
    <s v="Mobiliario."/>
    <n v="0"/>
    <n v="125000"/>
    <n v="125000"/>
    <n v="125000"/>
    <n v="72019.679999999993"/>
    <n v="72019.679999999993"/>
    <n v="72019.679999999993"/>
  </r>
  <r>
    <x v="5"/>
    <x v="33"/>
    <x v="33"/>
    <x v="3"/>
    <s v="63"/>
    <s v="632"/>
    <s v="Edificios y otras construcciones."/>
    <n v="0"/>
    <n v="494296.04"/>
    <n v="494296.04"/>
    <n v="494296.04"/>
    <n v="419169.6"/>
    <n v="315707.09000000003"/>
    <n v="150987.5"/>
  </r>
  <r>
    <x v="5"/>
    <x v="33"/>
    <x v="33"/>
    <x v="3"/>
    <s v="64"/>
    <s v="641"/>
    <s v="Gastos en aplicaciones informáticas."/>
    <n v="0"/>
    <n v="78700"/>
    <n v="78700"/>
    <n v="78639.75"/>
    <n v="59697.73"/>
    <n v="59697.73"/>
    <n v="41557.980000000003"/>
  </r>
  <r>
    <x v="5"/>
    <x v="34"/>
    <x v="34"/>
    <x v="0"/>
    <s v="12"/>
    <s v="12000"/>
    <s v="Sueldos del Grupo A1."/>
    <n v="31856"/>
    <n v="0"/>
    <n v="31856"/>
    <n v="30428.1"/>
    <n v="30428.1"/>
    <n v="29449.1"/>
    <n v="29449.1"/>
  </r>
  <r>
    <x v="5"/>
    <x v="34"/>
    <x v="34"/>
    <x v="0"/>
    <s v="12"/>
    <s v="12001"/>
    <s v="Sueldos del Grupo A2."/>
    <n v="14006"/>
    <n v="0"/>
    <n v="14006"/>
    <n v="8502.81"/>
    <n v="8502.81"/>
    <n v="7003.14"/>
    <n v="7003.14"/>
  </r>
  <r>
    <x v="5"/>
    <x v="34"/>
    <x v="34"/>
    <x v="0"/>
    <s v="12"/>
    <s v="12004"/>
    <s v="Sueldos del Grupo C2."/>
    <n v="9093"/>
    <n v="0"/>
    <n v="9093"/>
    <n v="8617.64"/>
    <n v="8617.64"/>
    <n v="8615.85"/>
    <n v="8615.85"/>
  </r>
  <r>
    <x v="5"/>
    <x v="34"/>
    <x v="34"/>
    <x v="0"/>
    <s v="12"/>
    <s v="12006"/>
    <s v="Trienios."/>
    <n v="272"/>
    <n v="0"/>
    <n v="272"/>
    <n v="371.94"/>
    <n v="371.94"/>
    <n v="370.53"/>
    <n v="370.53"/>
  </r>
  <r>
    <x v="5"/>
    <x v="34"/>
    <x v="34"/>
    <x v="0"/>
    <s v="12"/>
    <s v="12100"/>
    <s v="Complemento de destino."/>
    <n v="31708"/>
    <n v="-3900"/>
    <n v="27808"/>
    <n v="26720.93"/>
    <n v="26720.93"/>
    <n v="26323.56"/>
    <n v="26323.56"/>
  </r>
  <r>
    <x v="5"/>
    <x v="34"/>
    <x v="34"/>
    <x v="0"/>
    <s v="12"/>
    <s v="12101"/>
    <s v="Complemento específico."/>
    <n v="78873"/>
    <n v="-2000"/>
    <n v="76873"/>
    <n v="71530.259999999995"/>
    <n v="71530.259999999995"/>
    <n v="67677.69"/>
    <n v="67677.69"/>
  </r>
  <r>
    <x v="5"/>
    <x v="34"/>
    <x v="34"/>
    <x v="0"/>
    <s v="12"/>
    <s v="12103"/>
    <s v="Otros complementos."/>
    <n v="296"/>
    <n v="0"/>
    <n v="296"/>
    <n v="395.78"/>
    <n v="395.78"/>
    <n v="368.72"/>
    <n v="368.72"/>
  </r>
  <r>
    <x v="5"/>
    <x v="34"/>
    <x v="34"/>
    <x v="0"/>
    <s v="13"/>
    <s v="13000"/>
    <s v="Retribuciones básicas."/>
    <n v="26902"/>
    <n v="0"/>
    <n v="26902"/>
    <n v="27103.26"/>
    <n v="27103.26"/>
    <n v="27101.34"/>
    <n v="27101.34"/>
  </r>
  <r>
    <x v="5"/>
    <x v="34"/>
    <x v="34"/>
    <x v="0"/>
    <s v="13"/>
    <s v="13002"/>
    <s v="Otras remuneraciones."/>
    <n v="17454"/>
    <n v="0"/>
    <n v="17454"/>
    <n v="17514.259999999998"/>
    <n v="17514.259999999998"/>
    <n v="17507.91"/>
    <n v="17507.91"/>
  </r>
  <r>
    <x v="5"/>
    <x v="34"/>
    <x v="34"/>
    <x v="0"/>
    <s v="13"/>
    <s v="131"/>
    <s v="Laboral temporal."/>
    <n v="178575"/>
    <n v="0"/>
    <n v="178575"/>
    <n v="168570"/>
    <n v="168570"/>
    <n v="168066.22"/>
    <n v="168066.22"/>
  </r>
  <r>
    <x v="5"/>
    <x v="34"/>
    <x v="34"/>
    <x v="1"/>
    <s v="21"/>
    <s v="212"/>
    <s v="Reparación de edificios y otras construcciones."/>
    <n v="9900"/>
    <n v="0"/>
    <n v="9900"/>
    <n v="0"/>
    <n v="0"/>
    <n v="0"/>
    <n v="0"/>
  </r>
  <r>
    <x v="5"/>
    <x v="34"/>
    <x v="34"/>
    <x v="1"/>
    <s v="21"/>
    <s v="213"/>
    <s v="Reparación de maquinaria, instalaciones técnicas y utillaje."/>
    <n v="6000"/>
    <n v="0"/>
    <n v="6000"/>
    <n v="7942.02"/>
    <n v="7942.02"/>
    <n v="6153.94"/>
    <n v="6153.94"/>
  </r>
  <r>
    <x v="5"/>
    <x v="34"/>
    <x v="34"/>
    <x v="1"/>
    <s v="22"/>
    <s v="22100"/>
    <s v="Energía eléctrica."/>
    <n v="4000"/>
    <n v="0"/>
    <n v="4000"/>
    <n v="4000"/>
    <n v="4000"/>
    <n v="1941.64"/>
    <n v="1729.94"/>
  </r>
  <r>
    <x v="5"/>
    <x v="34"/>
    <x v="34"/>
    <x v="1"/>
    <s v="22"/>
    <s v="22101"/>
    <s v="Agua."/>
    <n v="700"/>
    <n v="0"/>
    <n v="700"/>
    <n v="0"/>
    <n v="0"/>
    <n v="0"/>
    <n v="0"/>
  </r>
  <r>
    <x v="5"/>
    <x v="34"/>
    <x v="34"/>
    <x v="1"/>
    <s v="22"/>
    <s v="22102"/>
    <s v="Gas."/>
    <n v="5000"/>
    <n v="0"/>
    <n v="5000"/>
    <n v="5000"/>
    <n v="5000"/>
    <n v="2777.58"/>
    <n v="2777.58"/>
  </r>
  <r>
    <x v="5"/>
    <x v="34"/>
    <x v="34"/>
    <x v="1"/>
    <s v="22"/>
    <s v="22199"/>
    <s v="Otros suministros."/>
    <n v="0"/>
    <n v="0"/>
    <n v="0"/>
    <n v="4743.3100000000004"/>
    <n v="4743.3100000000004"/>
    <n v="4575.8599999999997"/>
    <n v="2600.17"/>
  </r>
  <r>
    <x v="5"/>
    <x v="34"/>
    <x v="34"/>
    <x v="1"/>
    <s v="22"/>
    <s v="224"/>
    <s v="Primas de seguros."/>
    <n v="0"/>
    <n v="0"/>
    <n v="0"/>
    <n v="172.49"/>
    <n v="172.49"/>
    <n v="172.49"/>
    <n v="172.49"/>
  </r>
  <r>
    <x v="5"/>
    <x v="34"/>
    <x v="34"/>
    <x v="1"/>
    <s v="22"/>
    <s v="22603"/>
    <s v="Publicación en Diarios Oficiales"/>
    <n v="300"/>
    <n v="0"/>
    <n v="300"/>
    <n v="0"/>
    <n v="0"/>
    <n v="0"/>
    <n v="0"/>
  </r>
  <r>
    <x v="5"/>
    <x v="34"/>
    <x v="34"/>
    <x v="1"/>
    <s v="22"/>
    <s v="22611"/>
    <s v="Plan contra la violencia de género"/>
    <n v="55000"/>
    <n v="20661.419999999998"/>
    <n v="75661.42"/>
    <n v="144830.07"/>
    <n v="116222.07"/>
    <n v="36280.050000000003"/>
    <n v="36280.050000000003"/>
  </r>
  <r>
    <x v="5"/>
    <x v="34"/>
    <x v="34"/>
    <x v="1"/>
    <s v="22"/>
    <s v="22613"/>
    <s v="Plan Igualdad de Oportunidades"/>
    <n v="230000"/>
    <n v="48000"/>
    <n v="278000"/>
    <n v="81438.36"/>
    <n v="81438.36"/>
    <n v="51105.34"/>
    <n v="49962.96"/>
  </r>
  <r>
    <x v="5"/>
    <x v="34"/>
    <x v="34"/>
    <x v="1"/>
    <s v="22"/>
    <s v="22614"/>
    <s v="Plan Infancia"/>
    <n v="60000"/>
    <n v="0"/>
    <n v="60000"/>
    <n v="34376.22"/>
    <n v="34376.22"/>
    <n v="28792.77"/>
    <n v="28792.77"/>
  </r>
  <r>
    <x v="5"/>
    <x v="34"/>
    <x v="34"/>
    <x v="1"/>
    <s v="22"/>
    <s v="22619"/>
    <s v="Plan Conciliación y Corresponsabilidad"/>
    <n v="30000"/>
    <n v="0"/>
    <n v="30000"/>
    <n v="700"/>
    <n v="700"/>
    <n v="118.36"/>
    <n v="118.36"/>
  </r>
  <r>
    <x v="5"/>
    <x v="34"/>
    <x v="34"/>
    <x v="1"/>
    <s v="22"/>
    <s v="22699"/>
    <s v="Otros gastos diversos"/>
    <n v="0"/>
    <n v="0"/>
    <n v="0"/>
    <n v="276.22000000000003"/>
    <n v="276.22000000000003"/>
    <n v="276.22000000000003"/>
    <n v="276.22000000000003"/>
  </r>
  <r>
    <x v="5"/>
    <x v="34"/>
    <x v="34"/>
    <x v="1"/>
    <s v="22"/>
    <s v="22700"/>
    <s v="Limpieza y aseo."/>
    <n v="8470"/>
    <n v="0"/>
    <n v="8470"/>
    <n v="6744.43"/>
    <n v="6744.43"/>
    <n v="6744.42"/>
    <n v="6744.42"/>
  </r>
  <r>
    <x v="5"/>
    <x v="34"/>
    <x v="34"/>
    <x v="1"/>
    <s v="22"/>
    <s v="22799"/>
    <s v="Otros trabajos realizados por otras empresas y profes."/>
    <n v="130190"/>
    <n v="0"/>
    <n v="130190"/>
    <n v="98430.06"/>
    <n v="98050.68"/>
    <n v="68599.59"/>
    <n v="31465.94"/>
  </r>
  <r>
    <x v="5"/>
    <x v="34"/>
    <x v="34"/>
    <x v="1"/>
    <s v="23"/>
    <s v="23020"/>
    <s v="Dietas del personal no directivo"/>
    <n v="500"/>
    <n v="0"/>
    <n v="500"/>
    <n v="0"/>
    <n v="0"/>
    <n v="0"/>
    <n v="0"/>
  </r>
  <r>
    <x v="5"/>
    <x v="34"/>
    <x v="34"/>
    <x v="2"/>
    <s v="48"/>
    <s v="48000"/>
    <s v="Subvenciones a asociaciones y atenciones benéficas"/>
    <n v="56500"/>
    <n v="0"/>
    <n v="56500"/>
    <n v="56500"/>
    <n v="56499.98"/>
    <n v="56499.98"/>
    <n v="54091.81"/>
  </r>
  <r>
    <x v="5"/>
    <x v="34"/>
    <x v="34"/>
    <x v="2"/>
    <s v="48"/>
    <s v="489"/>
    <s v="Otras transf. a Familias e Instituciones sin fines de lucro."/>
    <n v="93500"/>
    <n v="0"/>
    <n v="93500"/>
    <n v="86000"/>
    <n v="86000"/>
    <n v="86000"/>
    <n v="86000"/>
  </r>
  <r>
    <x v="5"/>
    <x v="35"/>
    <x v="35"/>
    <x v="0"/>
    <s v="12"/>
    <s v="12000"/>
    <s v="Sueldos del Grupo A1."/>
    <n v="47784"/>
    <n v="0"/>
    <n v="47784"/>
    <n v="47785.3"/>
    <n v="47785.3"/>
    <n v="47784.36"/>
    <n v="47784.36"/>
  </r>
  <r>
    <x v="5"/>
    <x v="35"/>
    <x v="35"/>
    <x v="0"/>
    <s v="12"/>
    <s v="12003"/>
    <s v="Sueldos del Grupo C1."/>
    <n v="10727"/>
    <n v="0"/>
    <n v="10727"/>
    <n v="3727.24"/>
    <n v="3727.24"/>
    <n v="2860.64"/>
    <n v="2860.64"/>
  </r>
  <r>
    <x v="5"/>
    <x v="35"/>
    <x v="35"/>
    <x v="0"/>
    <s v="12"/>
    <s v="12004"/>
    <s v="Sueldos del Grupo C2."/>
    <n v="18185"/>
    <n v="0"/>
    <n v="18185"/>
    <n v="12885.28"/>
    <n v="12885.28"/>
    <n v="12811.79"/>
    <n v="12811.79"/>
  </r>
  <r>
    <x v="5"/>
    <x v="35"/>
    <x v="35"/>
    <x v="0"/>
    <s v="12"/>
    <s v="12006"/>
    <s v="Trienios."/>
    <n v="19270"/>
    <n v="0"/>
    <n v="19270"/>
    <n v="18270.099999999999"/>
    <n v="18270.099999999999"/>
    <n v="18139.86"/>
    <n v="18139.86"/>
  </r>
  <r>
    <x v="5"/>
    <x v="35"/>
    <x v="35"/>
    <x v="0"/>
    <s v="12"/>
    <s v="12100"/>
    <s v="Complemento de destino."/>
    <n v="55286"/>
    <n v="0"/>
    <n v="55286"/>
    <n v="47485.42"/>
    <n v="47485.42"/>
    <n v="47485.13"/>
    <n v="47485.13"/>
  </r>
  <r>
    <x v="5"/>
    <x v="35"/>
    <x v="35"/>
    <x v="0"/>
    <s v="12"/>
    <s v="12101"/>
    <s v="Complemento específico."/>
    <n v="134076"/>
    <n v="0"/>
    <n v="134076"/>
    <n v="117329.46"/>
    <n v="117329.46"/>
    <n v="117328.6"/>
    <n v="117328.6"/>
  </r>
  <r>
    <x v="5"/>
    <x v="35"/>
    <x v="35"/>
    <x v="0"/>
    <s v="12"/>
    <s v="12103"/>
    <s v="Otros complementos."/>
    <n v="8528"/>
    <n v="0"/>
    <n v="8528"/>
    <n v="11526"/>
    <n v="11526"/>
    <n v="11230.44"/>
    <n v="11230.44"/>
  </r>
  <r>
    <x v="5"/>
    <x v="35"/>
    <x v="35"/>
    <x v="1"/>
    <s v="21"/>
    <s v="213"/>
    <s v="Reparación de maquinaria, instalaciones técnicas y utillaje."/>
    <n v="1500"/>
    <n v="0"/>
    <n v="1500"/>
    <n v="520.33000000000004"/>
    <n v="520.33000000000004"/>
    <n v="520.33000000000004"/>
    <n v="520.33000000000004"/>
  </r>
  <r>
    <x v="5"/>
    <x v="35"/>
    <x v="35"/>
    <x v="1"/>
    <s v="23"/>
    <s v="23020"/>
    <s v="Dietas del personal no directivo"/>
    <n v="1500"/>
    <n v="0"/>
    <n v="1500"/>
    <n v="0"/>
    <n v="0"/>
    <n v="0"/>
    <n v="0"/>
  </r>
  <r>
    <x v="5"/>
    <x v="36"/>
    <x v="36"/>
    <x v="0"/>
    <s v="12"/>
    <s v="12000"/>
    <s v="Sueldos del Grupo A1."/>
    <n v="15928"/>
    <n v="0"/>
    <n v="15928"/>
    <n v="15938.1"/>
    <n v="15938.1"/>
    <n v="15928.12"/>
    <n v="15928.12"/>
  </r>
  <r>
    <x v="5"/>
    <x v="36"/>
    <x v="36"/>
    <x v="0"/>
    <s v="12"/>
    <s v="12001"/>
    <s v="Sueldos del Grupo A2."/>
    <n v="14006"/>
    <n v="0"/>
    <n v="14006"/>
    <n v="13209.26"/>
    <n v="13209.26"/>
    <n v="13208.43"/>
    <n v="13208.43"/>
  </r>
  <r>
    <x v="5"/>
    <x v="36"/>
    <x v="36"/>
    <x v="0"/>
    <s v="12"/>
    <s v="12004"/>
    <s v="Sueldos del Grupo C2."/>
    <n v="9093"/>
    <n v="0"/>
    <n v="9093"/>
    <n v="9102.64"/>
    <n v="9102.64"/>
    <n v="9092.76"/>
    <n v="9092.76"/>
  </r>
  <r>
    <x v="5"/>
    <x v="36"/>
    <x v="36"/>
    <x v="0"/>
    <s v="12"/>
    <s v="12006"/>
    <s v="Trienios."/>
    <n v="11416"/>
    <n v="0"/>
    <n v="11416"/>
    <n v="11803.88"/>
    <n v="11803.88"/>
    <n v="11802.95"/>
    <n v="11802.95"/>
  </r>
  <r>
    <x v="5"/>
    <x v="36"/>
    <x v="36"/>
    <x v="0"/>
    <s v="12"/>
    <s v="12100"/>
    <s v="Complemento de destino."/>
    <n v="20682"/>
    <n v="0"/>
    <n v="20682"/>
    <n v="20682.48"/>
    <n v="20682.48"/>
    <n v="20289.07"/>
    <n v="20289.07"/>
  </r>
  <r>
    <x v="5"/>
    <x v="36"/>
    <x v="36"/>
    <x v="0"/>
    <s v="12"/>
    <s v="12101"/>
    <s v="Complemento específico."/>
    <n v="52445"/>
    <n v="3000"/>
    <n v="55445"/>
    <n v="55745.4"/>
    <n v="55745.4"/>
    <n v="54074.79"/>
    <n v="54074.79"/>
  </r>
  <r>
    <x v="5"/>
    <x v="36"/>
    <x v="36"/>
    <x v="0"/>
    <s v="12"/>
    <s v="12103"/>
    <s v="Otros complementos."/>
    <n v="5933"/>
    <n v="0"/>
    <n v="5933"/>
    <n v="6269.5"/>
    <n v="6269.5"/>
    <n v="6269.3"/>
    <n v="6269.3"/>
  </r>
  <r>
    <x v="5"/>
    <x v="36"/>
    <x v="36"/>
    <x v="1"/>
    <s v="21"/>
    <s v="212"/>
    <s v="Reparación de edificios y otras construcciones."/>
    <n v="50000"/>
    <n v="-30000"/>
    <n v="20000"/>
    <n v="18352.669999999998"/>
    <n v="14895.89"/>
    <n v="14532.66"/>
    <n v="14303.33"/>
  </r>
  <r>
    <x v="5"/>
    <x v="36"/>
    <x v="36"/>
    <x v="1"/>
    <s v="21"/>
    <s v="213"/>
    <s v="Reparación de maquinaria, instalaciones técnicas y utillaje."/>
    <n v="24700"/>
    <n v="0"/>
    <n v="24700"/>
    <n v="34860.15"/>
    <n v="34860.15"/>
    <n v="30357.71"/>
    <n v="27722.18"/>
  </r>
  <r>
    <x v="5"/>
    <x v="36"/>
    <x v="36"/>
    <x v="1"/>
    <s v="22"/>
    <s v="22100"/>
    <s v="Energía eléctrica."/>
    <n v="50000"/>
    <n v="0"/>
    <n v="50000"/>
    <n v="50000"/>
    <n v="50000"/>
    <n v="37071.89"/>
    <n v="32925.03"/>
  </r>
  <r>
    <x v="5"/>
    <x v="36"/>
    <x v="36"/>
    <x v="1"/>
    <s v="22"/>
    <s v="22101"/>
    <s v="Agua."/>
    <n v="3500"/>
    <n v="0"/>
    <n v="3500"/>
    <n v="0"/>
    <n v="0"/>
    <n v="0"/>
    <n v="0"/>
  </r>
  <r>
    <x v="5"/>
    <x v="36"/>
    <x v="36"/>
    <x v="1"/>
    <s v="22"/>
    <s v="22102"/>
    <s v="Gas."/>
    <n v="70100"/>
    <n v="0"/>
    <n v="70100"/>
    <n v="67100"/>
    <n v="67100"/>
    <n v="47566.7"/>
    <n v="40588.89"/>
  </r>
  <r>
    <x v="5"/>
    <x v="36"/>
    <x v="36"/>
    <x v="1"/>
    <s v="22"/>
    <s v="22199"/>
    <s v="Otros suministros."/>
    <n v="10000"/>
    <n v="-7000"/>
    <n v="3000"/>
    <n v="2185.4499999999998"/>
    <n v="2185.4499999999998"/>
    <n v="1806.16"/>
    <n v="1806.16"/>
  </r>
  <r>
    <x v="5"/>
    <x v="36"/>
    <x v="36"/>
    <x v="1"/>
    <s v="22"/>
    <s v="22602"/>
    <s v="Publicidad y propaganda."/>
    <n v="2000"/>
    <n v="0"/>
    <n v="2000"/>
    <n v="377.12"/>
    <n v="377.12"/>
    <n v="377.12"/>
    <n v="377.12"/>
  </r>
  <r>
    <x v="5"/>
    <x v="36"/>
    <x v="36"/>
    <x v="1"/>
    <s v="22"/>
    <s v="22699"/>
    <s v="Otros gastos diversos"/>
    <n v="12000"/>
    <n v="-10000"/>
    <n v="2000"/>
    <n v="0"/>
    <n v="0"/>
    <n v="0"/>
    <n v="0"/>
  </r>
  <r>
    <x v="5"/>
    <x v="36"/>
    <x v="36"/>
    <x v="1"/>
    <s v="22"/>
    <s v="22700"/>
    <s v="Limpieza y aseo."/>
    <n v="245767"/>
    <n v="0"/>
    <n v="245767"/>
    <n v="245766.47"/>
    <n v="245766.47"/>
    <n v="245766.46"/>
    <n v="245766.46"/>
  </r>
  <r>
    <x v="5"/>
    <x v="36"/>
    <x v="36"/>
    <x v="1"/>
    <s v="22"/>
    <s v="22799"/>
    <s v="Otros trabajos realizados por otras empresas y profes."/>
    <n v="2368730"/>
    <n v="255920"/>
    <n v="2624650"/>
    <n v="2466771.27"/>
    <n v="2442655.04"/>
    <n v="2363004.5099999998"/>
    <n v="2302668"/>
  </r>
  <r>
    <x v="5"/>
    <x v="36"/>
    <x v="36"/>
    <x v="2"/>
    <s v="48"/>
    <s v="489"/>
    <s v="Otras transf. a Familias e Instituciones sin fines de lucro."/>
    <n v="27930"/>
    <n v="0"/>
    <n v="27930"/>
    <n v="0"/>
    <n v="0"/>
    <n v="0"/>
    <n v="0"/>
  </r>
  <r>
    <x v="5"/>
    <x v="36"/>
    <x v="36"/>
    <x v="3"/>
    <s v="62"/>
    <s v="622"/>
    <s v="Edificios y otras construcciones."/>
    <n v="0"/>
    <n v="185785.46"/>
    <n v="185785.46"/>
    <n v="185785.46"/>
    <n v="174938.34"/>
    <n v="174474.89"/>
    <n v="174474.89"/>
  </r>
  <r>
    <x v="5"/>
    <x v="36"/>
    <x v="36"/>
    <x v="3"/>
    <s v="62"/>
    <s v="625"/>
    <s v="Mobiliario."/>
    <n v="0"/>
    <n v="10000"/>
    <n v="10000"/>
    <n v="9999.99"/>
    <n v="9999.99"/>
    <n v="9999.99"/>
    <n v="9866.36"/>
  </r>
  <r>
    <x v="5"/>
    <x v="36"/>
    <x v="36"/>
    <x v="3"/>
    <s v="63"/>
    <s v="632"/>
    <s v="Edificios y otras construcciones."/>
    <n v="40000"/>
    <n v="0"/>
    <n v="40000"/>
    <n v="25012.33"/>
    <n v="25012.33"/>
    <n v="24923.88"/>
    <n v="24923.88"/>
  </r>
  <r>
    <x v="5"/>
    <x v="36"/>
    <x v="36"/>
    <x v="3"/>
    <s v="63"/>
    <s v="633"/>
    <s v="Maquinaria, instalaciones técnicas y utillaje."/>
    <n v="15000"/>
    <n v="-8000"/>
    <n v="7000"/>
    <n v="0"/>
    <n v="0"/>
    <n v="0"/>
    <n v="0"/>
  </r>
  <r>
    <x v="5"/>
    <x v="37"/>
    <x v="37"/>
    <x v="0"/>
    <s v="12"/>
    <s v="12000"/>
    <s v="Sueldos del Grupo A1."/>
    <n v="15928"/>
    <n v="0"/>
    <n v="15928"/>
    <n v="15938.1"/>
    <n v="15938.1"/>
    <n v="15928.12"/>
    <n v="15928.12"/>
  </r>
  <r>
    <x v="5"/>
    <x v="37"/>
    <x v="37"/>
    <x v="0"/>
    <s v="12"/>
    <s v="12001"/>
    <s v="Sueldos del Grupo A2."/>
    <n v="42019"/>
    <n v="0"/>
    <n v="42019"/>
    <n v="33801.78"/>
    <n v="33801.78"/>
    <n v="33801.57"/>
    <n v="33801.57"/>
  </r>
  <r>
    <x v="5"/>
    <x v="37"/>
    <x v="37"/>
    <x v="0"/>
    <s v="12"/>
    <s v="12003"/>
    <s v="Sueldos del Grupo C1."/>
    <n v="10727"/>
    <n v="0"/>
    <n v="10727"/>
    <n v="13237.24"/>
    <n v="13237.24"/>
    <n v="13237.24"/>
    <n v="13237.24"/>
  </r>
  <r>
    <x v="5"/>
    <x v="37"/>
    <x v="37"/>
    <x v="0"/>
    <s v="12"/>
    <s v="12004"/>
    <s v="Sueldos del Grupo C2."/>
    <n v="27278"/>
    <n v="0"/>
    <n v="27278"/>
    <n v="27287.919999999998"/>
    <n v="27287.919999999998"/>
    <n v="27213.25"/>
    <n v="27213.25"/>
  </r>
  <r>
    <x v="5"/>
    <x v="37"/>
    <x v="37"/>
    <x v="0"/>
    <s v="12"/>
    <s v="12006"/>
    <s v="Trienios."/>
    <n v="24619"/>
    <n v="0"/>
    <n v="24619"/>
    <n v="20618.68"/>
    <n v="20618.68"/>
    <n v="20567.060000000001"/>
    <n v="20567.060000000001"/>
  </r>
  <r>
    <x v="5"/>
    <x v="37"/>
    <x v="37"/>
    <x v="0"/>
    <s v="12"/>
    <s v="12100"/>
    <s v="Complemento de destino."/>
    <n v="55448"/>
    <n v="0"/>
    <n v="55448"/>
    <n v="54370.74"/>
    <n v="54370.74"/>
    <n v="51337.5"/>
    <n v="51337.5"/>
  </r>
  <r>
    <x v="5"/>
    <x v="37"/>
    <x v="37"/>
    <x v="0"/>
    <s v="12"/>
    <s v="12101"/>
    <s v="Complemento específico."/>
    <n v="134374"/>
    <n v="1000"/>
    <n v="135374"/>
    <n v="134205.72"/>
    <n v="134205.72"/>
    <n v="129204.94"/>
    <n v="129204.94"/>
  </r>
  <r>
    <x v="5"/>
    <x v="37"/>
    <x v="37"/>
    <x v="0"/>
    <s v="12"/>
    <s v="12103"/>
    <s v="Otros complementos."/>
    <n v="12693"/>
    <n v="0"/>
    <n v="12693"/>
    <n v="11693"/>
    <n v="11693"/>
    <n v="11300.36"/>
    <n v="11300.36"/>
  </r>
  <r>
    <x v="5"/>
    <x v="37"/>
    <x v="37"/>
    <x v="0"/>
    <s v="13"/>
    <s v="13000"/>
    <s v="Retribuciones básicas."/>
    <n v="819337"/>
    <n v="0"/>
    <n v="819337"/>
    <n v="766356.58"/>
    <n v="766356.58"/>
    <n v="766345.58"/>
    <n v="766345.58"/>
  </r>
  <r>
    <x v="5"/>
    <x v="37"/>
    <x v="37"/>
    <x v="0"/>
    <s v="13"/>
    <s v="13002"/>
    <s v="Otras remuneraciones."/>
    <n v="712564"/>
    <n v="0"/>
    <n v="712564"/>
    <n v="727434.16"/>
    <n v="727434.16"/>
    <n v="726863.54"/>
    <n v="726863.54"/>
  </r>
  <r>
    <x v="5"/>
    <x v="37"/>
    <x v="37"/>
    <x v="1"/>
    <s v="21"/>
    <s v="212"/>
    <s v="Reparación de edificios y otras construcciones."/>
    <n v="402500"/>
    <n v="-25500"/>
    <n v="377000"/>
    <n v="293549.74"/>
    <n v="286444.05"/>
    <n v="272622.03999999998"/>
    <n v="249656.05"/>
  </r>
  <r>
    <x v="5"/>
    <x v="37"/>
    <x v="37"/>
    <x v="1"/>
    <s v="21"/>
    <s v="213"/>
    <s v="Reparación de maquinaria, instalaciones técnicas y utillaje."/>
    <n v="150000"/>
    <n v="0"/>
    <n v="150000"/>
    <n v="163971.59"/>
    <n v="163971.59"/>
    <n v="133654.13"/>
    <n v="132524.09"/>
  </r>
  <r>
    <x v="5"/>
    <x v="37"/>
    <x v="37"/>
    <x v="1"/>
    <s v="22"/>
    <s v="22000"/>
    <s v="Ordinario no inventariable."/>
    <n v="0"/>
    <n v="0"/>
    <n v="0"/>
    <n v="300"/>
    <n v="300"/>
    <n v="150.04"/>
    <n v="150.04"/>
  </r>
  <r>
    <x v="5"/>
    <x v="37"/>
    <x v="37"/>
    <x v="1"/>
    <s v="22"/>
    <s v="22100"/>
    <s v="Energía eléctrica."/>
    <n v="450000"/>
    <n v="0"/>
    <n v="450000"/>
    <n v="450000"/>
    <n v="450000"/>
    <n v="339014.1"/>
    <n v="299914.49"/>
  </r>
  <r>
    <x v="5"/>
    <x v="37"/>
    <x v="37"/>
    <x v="1"/>
    <s v="22"/>
    <s v="22101"/>
    <s v="Agua."/>
    <n v="32800"/>
    <n v="-16000"/>
    <n v="16800"/>
    <n v="12411.67"/>
    <n v="12411.67"/>
    <n v="12411.67"/>
    <n v="12411.67"/>
  </r>
  <r>
    <x v="5"/>
    <x v="37"/>
    <x v="37"/>
    <x v="1"/>
    <s v="22"/>
    <s v="22102"/>
    <s v="Gas."/>
    <n v="640000"/>
    <n v="0"/>
    <n v="640000"/>
    <n v="641500"/>
    <n v="641500"/>
    <n v="490002.57"/>
    <n v="489965.98"/>
  </r>
  <r>
    <x v="5"/>
    <x v="37"/>
    <x v="37"/>
    <x v="1"/>
    <s v="22"/>
    <s v="22103"/>
    <s v="Combustibles y carburantes."/>
    <n v="12000"/>
    <n v="0"/>
    <n v="12000"/>
    <n v="7000"/>
    <n v="7000"/>
    <n v="5472.24"/>
    <n v="3430.36"/>
  </r>
  <r>
    <x v="5"/>
    <x v="37"/>
    <x v="37"/>
    <x v="1"/>
    <s v="22"/>
    <s v="22104"/>
    <s v="Vestuario."/>
    <n v="4500"/>
    <n v="0"/>
    <n v="4500"/>
    <n v="4500"/>
    <n v="4500"/>
    <n v="0"/>
    <n v="0"/>
  </r>
  <r>
    <x v="5"/>
    <x v="37"/>
    <x v="37"/>
    <x v="1"/>
    <s v="22"/>
    <s v="22199"/>
    <s v="Otros suministros."/>
    <n v="0"/>
    <n v="0"/>
    <n v="0"/>
    <n v="9093.9500000000007"/>
    <n v="9093.9500000000007"/>
    <n v="6370.79"/>
    <n v="4698.79"/>
  </r>
  <r>
    <x v="5"/>
    <x v="37"/>
    <x v="37"/>
    <x v="1"/>
    <s v="22"/>
    <s v="22200"/>
    <s v="Servicios de Telecomunicaciones."/>
    <n v="4000"/>
    <n v="0"/>
    <n v="4000"/>
    <n v="3947.88"/>
    <n v="3947.88"/>
    <n v="3947.88"/>
    <n v="3947.88"/>
  </r>
  <r>
    <x v="5"/>
    <x v="37"/>
    <x v="37"/>
    <x v="1"/>
    <s v="22"/>
    <s v="22700"/>
    <s v="Limpieza y aseo."/>
    <n v="1801394"/>
    <n v="150000"/>
    <n v="1951394"/>
    <n v="1951279.32"/>
    <n v="1951279.32"/>
    <n v="1950431.37"/>
    <n v="1895508.26"/>
  </r>
  <r>
    <x v="5"/>
    <x v="37"/>
    <x v="37"/>
    <x v="1"/>
    <s v="22"/>
    <s v="22706"/>
    <s v="Estudios y trabajos técnicos."/>
    <n v="12000"/>
    <n v="0"/>
    <n v="12000"/>
    <n v="7517.67"/>
    <n v="7517.67"/>
    <n v="7005.56"/>
    <n v="7005.56"/>
  </r>
  <r>
    <x v="5"/>
    <x v="37"/>
    <x v="37"/>
    <x v="1"/>
    <s v="22"/>
    <s v="22799"/>
    <s v="Otros trabajos realizados por otras empresas y profes."/>
    <n v="130000"/>
    <n v="0"/>
    <n v="130000"/>
    <n v="128588.06"/>
    <n v="123459.83"/>
    <n v="95254.97"/>
    <n v="91491.82"/>
  </r>
  <r>
    <x v="5"/>
    <x v="37"/>
    <x v="37"/>
    <x v="3"/>
    <s v="63"/>
    <s v="632"/>
    <s v="Edificios y otras construcciones."/>
    <n v="199970"/>
    <n v="642589.9"/>
    <n v="842559.9"/>
    <n v="810834.84"/>
    <n v="784632"/>
    <n v="758511.95"/>
    <n v="715385.36"/>
  </r>
  <r>
    <x v="5"/>
    <x v="37"/>
    <x v="37"/>
    <x v="3"/>
    <s v="63"/>
    <s v="633"/>
    <s v="Maquinaria, instalaciones técnicas y utillaje."/>
    <n v="0"/>
    <n v="45790.16"/>
    <n v="45790.16"/>
    <n v="63819.16"/>
    <n v="63819.16"/>
    <n v="45790.16"/>
    <n v="45790.16"/>
  </r>
  <r>
    <x v="5"/>
    <x v="37"/>
    <x v="37"/>
    <x v="6"/>
    <s v="83"/>
    <s v="83000"/>
    <s v="Anuncios por cuenta de particulares"/>
    <n v="2000"/>
    <n v="0"/>
    <n v="2000"/>
    <n v="0"/>
    <n v="0"/>
    <n v="0"/>
    <n v="0"/>
  </r>
  <r>
    <x v="5"/>
    <x v="38"/>
    <x v="38"/>
    <x v="1"/>
    <s v="21"/>
    <s v="212"/>
    <s v="Reparación de edificios y otras construcciones."/>
    <n v="10000"/>
    <n v="-10000"/>
    <n v="0"/>
    <n v="0"/>
    <n v="0"/>
    <n v="0"/>
    <n v="0"/>
  </r>
  <r>
    <x v="5"/>
    <x v="38"/>
    <x v="38"/>
    <x v="1"/>
    <s v="21"/>
    <s v="213"/>
    <s v="Reparación de maquinaria, instalaciones técnicas y utillaje."/>
    <n v="0"/>
    <n v="0"/>
    <n v="0"/>
    <n v="0"/>
    <n v="0"/>
    <n v="0"/>
    <n v="0"/>
  </r>
  <r>
    <x v="5"/>
    <x v="38"/>
    <x v="38"/>
    <x v="1"/>
    <s v="21"/>
    <s v="214"/>
    <s v="Reparación de elementos de transporte."/>
    <n v="3000"/>
    <n v="0"/>
    <n v="3000"/>
    <n v="339.08"/>
    <n v="339.08"/>
    <n v="339.08"/>
    <n v="339.08"/>
  </r>
  <r>
    <x v="5"/>
    <x v="38"/>
    <x v="38"/>
    <x v="1"/>
    <s v="22"/>
    <s v="22103"/>
    <s v="Combustibles y carburantes."/>
    <n v="1300"/>
    <n v="0"/>
    <n v="1300"/>
    <n v="1300"/>
    <n v="1300"/>
    <n v="993.66"/>
    <n v="993.66"/>
  </r>
  <r>
    <x v="5"/>
    <x v="38"/>
    <x v="38"/>
    <x v="1"/>
    <s v="22"/>
    <s v="22602"/>
    <s v="Publicidad y propaganda."/>
    <n v="4500"/>
    <n v="0"/>
    <n v="4500"/>
    <n v="0"/>
    <n v="0"/>
    <n v="0"/>
    <n v="0"/>
  </r>
  <r>
    <x v="5"/>
    <x v="38"/>
    <x v="38"/>
    <x v="1"/>
    <s v="22"/>
    <s v="22699"/>
    <s v="Otros gastos diversos"/>
    <n v="50000"/>
    <n v="-25000"/>
    <n v="25000"/>
    <n v="12723.73"/>
    <n v="12723.73"/>
    <n v="11849.68"/>
    <n v="5849.68"/>
  </r>
  <r>
    <x v="5"/>
    <x v="38"/>
    <x v="38"/>
    <x v="1"/>
    <s v="22"/>
    <s v="22700"/>
    <s v="Limpieza y aseo."/>
    <n v="10000"/>
    <n v="0"/>
    <n v="10000"/>
    <n v="9704.9599999999991"/>
    <n v="9704.9599999999991"/>
    <n v="9704.9599999999991"/>
    <n v="9704.9599999999991"/>
  </r>
  <r>
    <x v="5"/>
    <x v="38"/>
    <x v="38"/>
    <x v="1"/>
    <s v="22"/>
    <s v="22799"/>
    <s v="Otros trabajos realizados por otras empresas y profes."/>
    <n v="737288"/>
    <n v="-85000"/>
    <n v="652288"/>
    <n v="638677.09"/>
    <n v="638677.09"/>
    <n v="623193.21"/>
    <n v="623193.21"/>
  </r>
  <r>
    <x v="5"/>
    <x v="38"/>
    <x v="38"/>
    <x v="1"/>
    <s v="23"/>
    <s v="23020"/>
    <s v="Dietas del personal no directivo"/>
    <n v="500"/>
    <n v="0"/>
    <n v="500"/>
    <n v="0"/>
    <n v="0"/>
    <n v="0"/>
    <n v="0"/>
  </r>
  <r>
    <x v="5"/>
    <x v="38"/>
    <x v="38"/>
    <x v="2"/>
    <s v="48"/>
    <s v="48000"/>
    <s v="Subvenciones a asociaciones y atenciones benéficas"/>
    <n v="19000"/>
    <n v="0"/>
    <n v="19000"/>
    <n v="19000"/>
    <n v="19000"/>
    <n v="19000"/>
    <n v="19000"/>
  </r>
  <r>
    <x v="5"/>
    <x v="38"/>
    <x v="38"/>
    <x v="2"/>
    <s v="48"/>
    <s v="489"/>
    <s v="Otras transf. a Familias e Instituciones sin fines de lucro."/>
    <n v="75000"/>
    <n v="40000"/>
    <n v="115000"/>
    <n v="115000"/>
    <n v="90780"/>
    <n v="90780"/>
    <n v="90780"/>
  </r>
  <r>
    <x v="5"/>
    <x v="38"/>
    <x v="38"/>
    <x v="6"/>
    <s v="83"/>
    <s v="83000"/>
    <s v="Anuncios por cuenta de particulares"/>
    <n v="1000"/>
    <n v="0"/>
    <n v="1000"/>
    <n v="0"/>
    <n v="0"/>
    <n v="0"/>
    <n v="0"/>
  </r>
  <r>
    <x v="5"/>
    <x v="39"/>
    <x v="39"/>
    <x v="0"/>
    <s v="12"/>
    <s v="12001"/>
    <s v="Sueldos del Grupo A2."/>
    <n v="112050"/>
    <n v="0"/>
    <n v="112050"/>
    <n v="110051.08"/>
    <n v="110051.08"/>
    <n v="109968.86"/>
    <n v="109968.86"/>
  </r>
  <r>
    <x v="5"/>
    <x v="39"/>
    <x v="39"/>
    <x v="0"/>
    <s v="12"/>
    <s v="12003"/>
    <s v="Sueldos del Grupo C1."/>
    <n v="139454"/>
    <n v="0"/>
    <n v="139454"/>
    <n v="144353.29"/>
    <n v="144353.29"/>
    <n v="142824.13"/>
    <n v="142824.13"/>
  </r>
  <r>
    <x v="5"/>
    <x v="39"/>
    <x v="39"/>
    <x v="0"/>
    <s v="12"/>
    <s v="12004"/>
    <s v="Sueldos del Grupo C2."/>
    <n v="9093"/>
    <n v="0"/>
    <n v="9093"/>
    <n v="9093.64"/>
    <n v="9093.64"/>
    <n v="9092.76"/>
    <n v="9092.76"/>
  </r>
  <r>
    <x v="5"/>
    <x v="39"/>
    <x v="39"/>
    <x v="0"/>
    <s v="12"/>
    <s v="12006"/>
    <s v="Trienios."/>
    <n v="61846"/>
    <n v="0"/>
    <n v="61846"/>
    <n v="64646.04"/>
    <n v="64646.04"/>
    <n v="64610.73"/>
    <n v="64610.73"/>
  </r>
  <r>
    <x v="5"/>
    <x v="39"/>
    <x v="39"/>
    <x v="0"/>
    <s v="12"/>
    <s v="12100"/>
    <s v="Complemento de destino."/>
    <n v="145444"/>
    <n v="0"/>
    <n v="145444"/>
    <n v="148423.28"/>
    <n v="148423.28"/>
    <n v="148393.14000000001"/>
    <n v="148393.14000000001"/>
  </r>
  <r>
    <x v="5"/>
    <x v="39"/>
    <x v="39"/>
    <x v="0"/>
    <s v="12"/>
    <s v="12101"/>
    <s v="Complemento específico."/>
    <n v="346182"/>
    <n v="30000"/>
    <n v="376182"/>
    <n v="364485.29"/>
    <n v="364485.29"/>
    <n v="363693.32"/>
    <n v="363693.32"/>
  </r>
  <r>
    <x v="5"/>
    <x v="39"/>
    <x v="39"/>
    <x v="0"/>
    <s v="12"/>
    <s v="12103"/>
    <s v="Otros complementos."/>
    <n v="27007"/>
    <n v="0"/>
    <n v="27007"/>
    <n v="29407"/>
    <n v="29407"/>
    <n v="29375.66"/>
    <n v="29375.66"/>
  </r>
  <r>
    <x v="5"/>
    <x v="39"/>
    <x v="39"/>
    <x v="0"/>
    <s v="13"/>
    <s v="13000"/>
    <s v="Retribuciones básicas."/>
    <n v="137792"/>
    <n v="0"/>
    <n v="137792"/>
    <n v="137236.88"/>
    <n v="137236.88"/>
    <n v="137236.68"/>
    <n v="137236.68"/>
  </r>
  <r>
    <x v="5"/>
    <x v="39"/>
    <x v="39"/>
    <x v="0"/>
    <s v="13"/>
    <s v="13002"/>
    <s v="Otras remuneraciones."/>
    <n v="138131"/>
    <n v="0"/>
    <n v="138131"/>
    <n v="140475.79999999999"/>
    <n v="140475.79999999999"/>
    <n v="140471.48000000001"/>
    <n v="140471.48000000001"/>
  </r>
  <r>
    <x v="5"/>
    <x v="39"/>
    <x v="39"/>
    <x v="0"/>
    <s v="13"/>
    <s v="131"/>
    <s v="Laboral temporal."/>
    <n v="100000"/>
    <n v="0"/>
    <n v="100000"/>
    <n v="90000"/>
    <n v="90000"/>
    <n v="88699.35"/>
    <n v="88699.35"/>
  </r>
  <r>
    <x v="5"/>
    <x v="39"/>
    <x v="39"/>
    <x v="0"/>
    <s v="15"/>
    <s v="151"/>
    <s v="Gratificaciones."/>
    <n v="1500"/>
    <n v="0"/>
    <n v="1500"/>
    <n v="451.4"/>
    <n v="451.4"/>
    <n v="451.4"/>
    <n v="451.4"/>
  </r>
  <r>
    <x v="5"/>
    <x v="39"/>
    <x v="39"/>
    <x v="1"/>
    <s v="21"/>
    <s v="212"/>
    <s v="Reparación de edificios y otras construcciones."/>
    <n v="12000"/>
    <n v="10000"/>
    <n v="22000"/>
    <n v="23737.94"/>
    <n v="19458.02"/>
    <n v="14305.13"/>
    <n v="14264.73"/>
  </r>
  <r>
    <x v="5"/>
    <x v="39"/>
    <x v="39"/>
    <x v="1"/>
    <s v="21"/>
    <s v="213"/>
    <s v="Reparación de maquinaria, instalaciones técnicas y utillaje."/>
    <n v="3000"/>
    <n v="0"/>
    <n v="3000"/>
    <n v="1752.65"/>
    <n v="1752.65"/>
    <n v="803.92"/>
    <n v="803.92"/>
  </r>
  <r>
    <x v="5"/>
    <x v="39"/>
    <x v="39"/>
    <x v="1"/>
    <s v="21"/>
    <s v="215"/>
    <s v="Mobiliario."/>
    <n v="2000"/>
    <n v="0"/>
    <n v="2000"/>
    <n v="183.92"/>
    <n v="183.92"/>
    <n v="0"/>
    <n v="0"/>
  </r>
  <r>
    <x v="5"/>
    <x v="39"/>
    <x v="39"/>
    <x v="1"/>
    <s v="22"/>
    <s v="22001"/>
    <s v="Prensa, revistas, libros y otras publicaciones."/>
    <n v="52000"/>
    <n v="-10000"/>
    <n v="42000"/>
    <n v="38772.660000000003"/>
    <n v="38772.660000000003"/>
    <n v="37895.26"/>
    <n v="34150.22"/>
  </r>
  <r>
    <x v="5"/>
    <x v="39"/>
    <x v="39"/>
    <x v="1"/>
    <s v="22"/>
    <s v="22100"/>
    <s v="Energía eléctrica."/>
    <n v="6000"/>
    <n v="0"/>
    <n v="6000"/>
    <n v="5000"/>
    <n v="5000"/>
    <n v="3051.82"/>
    <n v="2746.25"/>
  </r>
  <r>
    <x v="5"/>
    <x v="39"/>
    <x v="39"/>
    <x v="1"/>
    <s v="22"/>
    <s v="22102"/>
    <s v="Gas."/>
    <n v="12500"/>
    <n v="0"/>
    <n v="12500"/>
    <n v="8500"/>
    <n v="8500"/>
    <n v="3982.77"/>
    <n v="3982.77"/>
  </r>
  <r>
    <x v="5"/>
    <x v="39"/>
    <x v="39"/>
    <x v="1"/>
    <s v="22"/>
    <s v="22199"/>
    <s v="Otros suministros."/>
    <n v="23000"/>
    <n v="0"/>
    <n v="23000"/>
    <n v="22957.19"/>
    <n v="22957.19"/>
    <n v="17874.43"/>
    <n v="13678.17"/>
  </r>
  <r>
    <x v="5"/>
    <x v="39"/>
    <x v="39"/>
    <x v="1"/>
    <s v="22"/>
    <s v="223"/>
    <s v="Transportes."/>
    <n v="1500"/>
    <n v="0"/>
    <n v="1500"/>
    <n v="1500"/>
    <n v="1500"/>
    <n v="1426.32"/>
    <n v="1426.32"/>
  </r>
  <r>
    <x v="5"/>
    <x v="39"/>
    <x v="39"/>
    <x v="1"/>
    <s v="22"/>
    <s v="22602"/>
    <s v="Publicidad y propaganda."/>
    <n v="2500"/>
    <n v="0"/>
    <n v="2500"/>
    <n v="0"/>
    <n v="0"/>
    <n v="0"/>
    <n v="0"/>
  </r>
  <r>
    <x v="5"/>
    <x v="39"/>
    <x v="39"/>
    <x v="1"/>
    <s v="22"/>
    <s v="22699"/>
    <s v="Otros gastos diversos"/>
    <n v="8000"/>
    <n v="0"/>
    <n v="8000"/>
    <n v="1684.27"/>
    <n v="1684.27"/>
    <n v="917.11"/>
    <n v="917.11"/>
  </r>
  <r>
    <x v="5"/>
    <x v="39"/>
    <x v="39"/>
    <x v="1"/>
    <s v="22"/>
    <s v="22700"/>
    <s v="Limpieza y aseo."/>
    <n v="16500"/>
    <n v="0"/>
    <n v="16500"/>
    <n v="16740.8"/>
    <n v="16740.8"/>
    <n v="16740.8"/>
    <n v="16740.8"/>
  </r>
  <r>
    <x v="5"/>
    <x v="39"/>
    <x v="39"/>
    <x v="1"/>
    <s v="22"/>
    <s v="22799"/>
    <s v="Otros trabajos realizados por otras empresas y profes."/>
    <n v="281659"/>
    <n v="0"/>
    <n v="281659"/>
    <n v="280955.77"/>
    <n v="280955.77"/>
    <n v="149184.32000000001"/>
    <n v="98941.78"/>
  </r>
  <r>
    <x v="5"/>
    <x v="39"/>
    <x v="39"/>
    <x v="2"/>
    <s v="48"/>
    <s v="489"/>
    <s v="Otras transf. a Familias e Instituciones sin fines de lucro."/>
    <n v="3000"/>
    <n v="0"/>
    <n v="3000"/>
    <n v="0"/>
    <n v="0"/>
    <n v="0"/>
    <n v="0"/>
  </r>
  <r>
    <x v="5"/>
    <x v="39"/>
    <x v="39"/>
    <x v="3"/>
    <s v="62"/>
    <s v="622"/>
    <s v="Edificios y otras construcciones."/>
    <n v="410552"/>
    <n v="-46650"/>
    <n v="363902"/>
    <n v="224130.84"/>
    <n v="224112.84"/>
    <n v="0"/>
    <n v="0"/>
  </r>
  <r>
    <x v="5"/>
    <x v="39"/>
    <x v="39"/>
    <x v="3"/>
    <s v="62"/>
    <s v="623"/>
    <s v="Maquinaria, instalaciones técnicas y utillaje."/>
    <n v="0"/>
    <n v="15641.91"/>
    <n v="15641.91"/>
    <n v="15641.91"/>
    <n v="15641.91"/>
    <n v="15641.91"/>
    <n v="15641.91"/>
  </r>
  <r>
    <x v="5"/>
    <x v="39"/>
    <x v="39"/>
    <x v="3"/>
    <s v="62"/>
    <s v="625"/>
    <s v="Mobiliario."/>
    <n v="0"/>
    <n v="0"/>
    <n v="0"/>
    <n v="17076.28"/>
    <n v="17076.28"/>
    <n v="0"/>
    <n v="0"/>
  </r>
  <r>
    <x v="5"/>
    <x v="39"/>
    <x v="39"/>
    <x v="3"/>
    <s v="62"/>
    <s v="629"/>
    <s v="Otras inv nuevas asoc al funcionam operativo de los serv"/>
    <n v="107060"/>
    <n v="0"/>
    <n v="107060"/>
    <n v="110502.79"/>
    <n v="84279.69"/>
    <n v="84279.69"/>
    <n v="74095.25"/>
  </r>
  <r>
    <x v="5"/>
    <x v="39"/>
    <x v="39"/>
    <x v="3"/>
    <s v="63"/>
    <s v="632"/>
    <s v="Edificios y otras construcciones."/>
    <n v="24900"/>
    <n v="28500"/>
    <n v="53400"/>
    <n v="36668.04"/>
    <n v="36668.04"/>
    <n v="16863.96"/>
    <n v="12982.04"/>
  </r>
  <r>
    <x v="5"/>
    <x v="39"/>
    <x v="39"/>
    <x v="3"/>
    <s v="63"/>
    <s v="635"/>
    <s v="Mobiliario."/>
    <n v="0"/>
    <n v="18150"/>
    <n v="18150"/>
    <n v="32974.68"/>
    <n v="32974.68"/>
    <n v="14834.12"/>
    <n v="14834.12"/>
  </r>
  <r>
    <x v="6"/>
    <x v="40"/>
    <x v="40"/>
    <x v="0"/>
    <s v="13"/>
    <s v="131"/>
    <s v="Laboral temporal."/>
    <n v="46793"/>
    <n v="0"/>
    <n v="46793"/>
    <n v="37700"/>
    <n v="37700"/>
    <n v="29929.62"/>
    <n v="29929.62"/>
  </r>
  <r>
    <x v="6"/>
    <x v="40"/>
    <x v="40"/>
    <x v="1"/>
    <s v="22"/>
    <s v="22700"/>
    <s v="Limpieza y aseo."/>
    <n v="4989600"/>
    <n v="0"/>
    <n v="4989600"/>
    <n v="4889600"/>
    <n v="4889600"/>
    <n v="4889599.97"/>
    <n v="4889599.97"/>
  </r>
  <r>
    <x v="6"/>
    <x v="40"/>
    <x v="40"/>
    <x v="3"/>
    <s v="63"/>
    <s v="633"/>
    <s v="Maquinaria, instalaciones técnicas y utillaje."/>
    <n v="311000"/>
    <n v="0"/>
    <n v="311000"/>
    <n v="311000"/>
    <n v="311000"/>
    <n v="301106.28000000003"/>
    <n v="250921.9"/>
  </r>
  <r>
    <x v="6"/>
    <x v="41"/>
    <x v="41"/>
    <x v="0"/>
    <s v="12"/>
    <s v="12000"/>
    <s v="Sueldos del Grupo A1."/>
    <n v="47784"/>
    <n v="0"/>
    <n v="47784"/>
    <n v="52784.3"/>
    <n v="52784.3"/>
    <n v="52598.6"/>
    <n v="52598.6"/>
  </r>
  <r>
    <x v="6"/>
    <x v="41"/>
    <x v="41"/>
    <x v="0"/>
    <s v="12"/>
    <s v="12001"/>
    <s v="Sueldos del Grupo A2."/>
    <n v="28013"/>
    <n v="0"/>
    <n v="28013"/>
    <n v="28022.52"/>
    <n v="28022.52"/>
    <n v="28012.560000000001"/>
    <n v="28012.560000000001"/>
  </r>
  <r>
    <x v="6"/>
    <x v="41"/>
    <x v="41"/>
    <x v="0"/>
    <s v="12"/>
    <s v="12003"/>
    <s v="Sueldos del Grupo C1."/>
    <n v="32182"/>
    <n v="0"/>
    <n v="32182"/>
    <n v="21464.48"/>
    <n v="21464.48"/>
    <n v="21454.76"/>
    <n v="21454.76"/>
  </r>
  <r>
    <x v="6"/>
    <x v="41"/>
    <x v="41"/>
    <x v="0"/>
    <s v="12"/>
    <s v="12006"/>
    <s v="Trienios."/>
    <n v="35342"/>
    <n v="0"/>
    <n v="35342"/>
    <n v="37595.599999999999"/>
    <n v="37595.599999999999"/>
    <n v="37594.629999999997"/>
    <n v="37594.629999999997"/>
  </r>
  <r>
    <x v="6"/>
    <x v="41"/>
    <x v="41"/>
    <x v="0"/>
    <s v="12"/>
    <s v="12100"/>
    <s v="Complemento de destino."/>
    <n v="77084"/>
    <n v="0"/>
    <n v="77084"/>
    <n v="74185.56"/>
    <n v="74185.56"/>
    <n v="74117.14"/>
    <n v="74117.14"/>
  </r>
  <r>
    <x v="6"/>
    <x v="41"/>
    <x v="41"/>
    <x v="0"/>
    <s v="12"/>
    <s v="12101"/>
    <s v="Complemento específico."/>
    <n v="183038"/>
    <n v="0"/>
    <n v="183038"/>
    <n v="178698.06"/>
    <n v="178698.06"/>
    <n v="177927.66"/>
    <n v="177927.66"/>
  </r>
  <r>
    <x v="6"/>
    <x v="41"/>
    <x v="41"/>
    <x v="0"/>
    <s v="12"/>
    <s v="12103"/>
    <s v="Otros complementos."/>
    <n v="17076"/>
    <n v="0"/>
    <n v="17076"/>
    <n v="18121.32"/>
    <n v="18121.32"/>
    <n v="18121.169999999998"/>
    <n v="18121.169999999998"/>
  </r>
  <r>
    <x v="6"/>
    <x v="41"/>
    <x v="41"/>
    <x v="1"/>
    <s v="21"/>
    <s v="213"/>
    <s v="Reparación de maquinaria, instalaciones técnicas y utillaje."/>
    <n v="12000"/>
    <n v="0"/>
    <n v="12000"/>
    <n v="6456.47"/>
    <n v="6456.47"/>
    <n v="6198.21"/>
    <n v="6198.21"/>
  </r>
  <r>
    <x v="6"/>
    <x v="41"/>
    <x v="41"/>
    <x v="1"/>
    <s v="22"/>
    <s v="22100"/>
    <s v="Energía eléctrica."/>
    <n v="13800"/>
    <n v="8000"/>
    <n v="21800"/>
    <n v="21700"/>
    <n v="21700"/>
    <n v="15812.93"/>
    <n v="14476.01"/>
  </r>
  <r>
    <x v="6"/>
    <x v="41"/>
    <x v="41"/>
    <x v="1"/>
    <s v="22"/>
    <s v="22101"/>
    <s v="Agua."/>
    <n v="1500"/>
    <n v="0"/>
    <n v="1500"/>
    <n v="0"/>
    <n v="0"/>
    <n v="0"/>
    <n v="0"/>
  </r>
  <r>
    <x v="6"/>
    <x v="41"/>
    <x v="41"/>
    <x v="1"/>
    <s v="22"/>
    <s v="22102"/>
    <s v="Gas."/>
    <n v="20000"/>
    <n v="0"/>
    <n v="20000"/>
    <n v="19091.77"/>
    <n v="19091.77"/>
    <n v="19091.759999999998"/>
    <n v="19091.759999999998"/>
  </r>
  <r>
    <x v="6"/>
    <x v="41"/>
    <x v="41"/>
    <x v="1"/>
    <s v="22"/>
    <s v="22110"/>
    <s v="Productos de limpieza y aseo."/>
    <n v="1600"/>
    <n v="0"/>
    <n v="1600"/>
    <n v="1411"/>
    <n v="1411"/>
    <n v="1387.39"/>
    <n v="1387.39"/>
  </r>
  <r>
    <x v="6"/>
    <x v="41"/>
    <x v="41"/>
    <x v="1"/>
    <s v="22"/>
    <s v="22602"/>
    <s v="Publicidad y propaganda."/>
    <n v="15000"/>
    <n v="0"/>
    <n v="15000"/>
    <n v="7307.6"/>
    <n v="7307.6"/>
    <n v="7307.6"/>
    <n v="1500"/>
  </r>
  <r>
    <x v="6"/>
    <x v="41"/>
    <x v="41"/>
    <x v="1"/>
    <s v="22"/>
    <s v="22606"/>
    <s v="Reuniones, conferencias y cursos."/>
    <n v="5000"/>
    <n v="0"/>
    <n v="5000"/>
    <n v="0"/>
    <n v="0"/>
    <n v="0"/>
    <n v="0"/>
  </r>
  <r>
    <x v="6"/>
    <x v="41"/>
    <x v="41"/>
    <x v="1"/>
    <s v="22"/>
    <s v="22699"/>
    <s v="Otros gastos diversos"/>
    <n v="33000"/>
    <n v="0"/>
    <n v="33000"/>
    <n v="17586.45"/>
    <n v="17586.45"/>
    <n v="13496.92"/>
    <n v="13496.92"/>
  </r>
  <r>
    <x v="6"/>
    <x v="41"/>
    <x v="41"/>
    <x v="1"/>
    <s v="22"/>
    <s v="22700"/>
    <s v="Limpieza y aseo."/>
    <n v="63250"/>
    <n v="0"/>
    <n v="63250"/>
    <n v="59466.67"/>
    <n v="59466.67"/>
    <n v="59164.160000000003"/>
    <n v="59164.160000000003"/>
  </r>
  <r>
    <x v="6"/>
    <x v="41"/>
    <x v="41"/>
    <x v="1"/>
    <s v="22"/>
    <s v="22706"/>
    <s v="Estudios y trabajos técnicos."/>
    <n v="60000"/>
    <n v="0"/>
    <n v="60000"/>
    <n v="43528.17"/>
    <n v="43528.17"/>
    <n v="35549.43"/>
    <n v="27486.11"/>
  </r>
  <r>
    <x v="6"/>
    <x v="41"/>
    <x v="41"/>
    <x v="1"/>
    <s v="22"/>
    <s v="22799"/>
    <s v="Otros trabajos realizados por otras empresas y profes."/>
    <n v="60000"/>
    <n v="15000"/>
    <n v="75000"/>
    <n v="33536.71"/>
    <n v="33536.71"/>
    <n v="23337.71"/>
    <n v="19713.759999999998"/>
  </r>
  <r>
    <x v="6"/>
    <x v="41"/>
    <x v="41"/>
    <x v="1"/>
    <s v="23"/>
    <s v="23020"/>
    <s v="Dietas del personal no directivo"/>
    <n v="1000"/>
    <n v="0"/>
    <n v="1000"/>
    <n v="0"/>
    <n v="0"/>
    <n v="0"/>
    <n v="0"/>
  </r>
  <r>
    <x v="6"/>
    <x v="41"/>
    <x v="41"/>
    <x v="1"/>
    <s v="23"/>
    <s v="23120"/>
    <s v="Locomoción del personal no directivo."/>
    <n v="1000"/>
    <n v="0"/>
    <n v="1000"/>
    <n v="51.4"/>
    <n v="51.4"/>
    <n v="51.4"/>
    <n v="51.4"/>
  </r>
  <r>
    <x v="6"/>
    <x v="41"/>
    <x v="41"/>
    <x v="6"/>
    <s v="83"/>
    <s v="83000"/>
    <s v="Anuncios por cuenta de particulares"/>
    <n v="15000"/>
    <n v="0"/>
    <n v="15000"/>
    <n v="0"/>
    <n v="0"/>
    <n v="0"/>
    <n v="0"/>
  </r>
  <r>
    <x v="6"/>
    <x v="42"/>
    <x v="42"/>
    <x v="0"/>
    <s v="12"/>
    <s v="12003"/>
    <s v="Sueldos del Grupo C1."/>
    <n v="21454"/>
    <n v="0"/>
    <n v="21454"/>
    <n v="21455.48"/>
    <n v="21455.48"/>
    <n v="20673.37"/>
    <n v="20673.37"/>
  </r>
  <r>
    <x v="6"/>
    <x v="42"/>
    <x v="42"/>
    <x v="0"/>
    <s v="12"/>
    <s v="12004"/>
    <s v="Sueldos del Grupo C2."/>
    <n v="9093"/>
    <n v="0"/>
    <n v="9093"/>
    <n v="9093.64"/>
    <n v="9093.64"/>
    <n v="9092.76"/>
    <n v="9092.76"/>
  </r>
  <r>
    <x v="6"/>
    <x v="42"/>
    <x v="42"/>
    <x v="0"/>
    <s v="12"/>
    <s v="12006"/>
    <s v="Trienios."/>
    <n v="8239"/>
    <n v="0"/>
    <n v="8239"/>
    <n v="8242"/>
    <n v="8242"/>
    <n v="8066.22"/>
    <n v="8066.22"/>
  </r>
  <r>
    <x v="6"/>
    <x v="42"/>
    <x v="42"/>
    <x v="0"/>
    <s v="12"/>
    <s v="12100"/>
    <s v="Complemento de destino."/>
    <n v="17996"/>
    <n v="0"/>
    <n v="17996"/>
    <n v="17996.740000000002"/>
    <n v="17996.740000000002"/>
    <n v="17518.689999999999"/>
    <n v="17518.689999999999"/>
  </r>
  <r>
    <x v="6"/>
    <x v="42"/>
    <x v="42"/>
    <x v="0"/>
    <s v="12"/>
    <s v="12101"/>
    <s v="Complemento específico."/>
    <n v="37656"/>
    <n v="4200"/>
    <n v="41856"/>
    <n v="39245.08"/>
    <n v="39245.08"/>
    <n v="39244.26"/>
    <n v="39244.26"/>
  </r>
  <r>
    <x v="6"/>
    <x v="42"/>
    <x v="42"/>
    <x v="0"/>
    <s v="12"/>
    <s v="12103"/>
    <s v="Otros complementos."/>
    <n v="3873"/>
    <n v="0"/>
    <n v="3873"/>
    <n v="3873"/>
    <n v="3873"/>
    <n v="3799.38"/>
    <n v="3799.38"/>
  </r>
  <r>
    <x v="6"/>
    <x v="42"/>
    <x v="42"/>
    <x v="0"/>
    <s v="13"/>
    <s v="13000"/>
    <s v="Retribuciones básicas."/>
    <n v="1771557"/>
    <n v="-178500"/>
    <n v="1593057"/>
    <n v="1367668.82"/>
    <n v="1367668.82"/>
    <n v="1367663.84"/>
    <n v="1367663.84"/>
  </r>
  <r>
    <x v="6"/>
    <x v="42"/>
    <x v="42"/>
    <x v="0"/>
    <s v="13"/>
    <s v="13001"/>
    <s v="Horas extraordinarias"/>
    <n v="17000"/>
    <n v="0"/>
    <n v="17000"/>
    <n v="3120.86"/>
    <n v="3120.86"/>
    <n v="3120.86"/>
    <n v="3120.86"/>
  </r>
  <r>
    <x v="6"/>
    <x v="42"/>
    <x v="42"/>
    <x v="0"/>
    <s v="13"/>
    <s v="13002"/>
    <s v="Otras remuneraciones."/>
    <n v="1676820"/>
    <n v="-241000"/>
    <n v="1435820"/>
    <n v="1545381.82"/>
    <n v="1545381.82"/>
    <n v="1534012.79"/>
    <n v="1534012.79"/>
  </r>
  <r>
    <x v="6"/>
    <x v="42"/>
    <x v="42"/>
    <x v="1"/>
    <s v="20"/>
    <s v="203"/>
    <s v="Arrendamientos de maquinaria, instalaciones y utillaje."/>
    <n v="6000"/>
    <n v="0"/>
    <n v="6000"/>
    <n v="5000"/>
    <n v="5000"/>
    <n v="1712.15"/>
    <n v="1712.15"/>
  </r>
  <r>
    <x v="6"/>
    <x v="42"/>
    <x v="42"/>
    <x v="1"/>
    <s v="21"/>
    <s v="212"/>
    <s v="Reparación de edificios y otras construcciones."/>
    <n v="3000"/>
    <n v="0"/>
    <n v="3000"/>
    <n v="0"/>
    <n v="0"/>
    <n v="0"/>
    <n v="0"/>
  </r>
  <r>
    <x v="6"/>
    <x v="42"/>
    <x v="42"/>
    <x v="1"/>
    <s v="21"/>
    <s v="213"/>
    <s v="Reparación de maquinaria, instalaciones técnicas y utillaje."/>
    <n v="75000"/>
    <n v="0"/>
    <n v="75000"/>
    <n v="86358.06"/>
    <n v="84896.33"/>
    <n v="82715.31"/>
    <n v="82715.31"/>
  </r>
  <r>
    <x v="6"/>
    <x v="42"/>
    <x v="42"/>
    <x v="1"/>
    <s v="21"/>
    <s v="214"/>
    <s v="Reparación de elementos de transporte."/>
    <n v="70000"/>
    <n v="0"/>
    <n v="70000"/>
    <n v="49090.38"/>
    <n v="44518.8"/>
    <n v="41813.620000000003"/>
    <n v="41813.620000000003"/>
  </r>
  <r>
    <x v="6"/>
    <x v="42"/>
    <x v="42"/>
    <x v="1"/>
    <s v="22"/>
    <s v="22100"/>
    <s v="Energía eléctrica."/>
    <n v="375000"/>
    <n v="0"/>
    <n v="375000"/>
    <n v="350000"/>
    <n v="350000"/>
    <n v="316990.57"/>
    <n v="293248.82"/>
  </r>
  <r>
    <x v="6"/>
    <x v="42"/>
    <x v="42"/>
    <x v="1"/>
    <s v="22"/>
    <s v="22101"/>
    <s v="Agua."/>
    <n v="90000"/>
    <n v="122403.03"/>
    <n v="212403.03"/>
    <n v="189268.95"/>
    <n v="189268.95"/>
    <n v="189268.95"/>
    <n v="189268.95"/>
  </r>
  <r>
    <x v="6"/>
    <x v="42"/>
    <x v="42"/>
    <x v="1"/>
    <s v="22"/>
    <s v="22102"/>
    <s v="Gas."/>
    <n v="6500"/>
    <n v="0"/>
    <n v="6500"/>
    <n v="2000"/>
    <n v="2000"/>
    <n v="1958.19"/>
    <n v="1958.19"/>
  </r>
  <r>
    <x v="6"/>
    <x v="42"/>
    <x v="42"/>
    <x v="1"/>
    <s v="22"/>
    <s v="22103"/>
    <s v="Combustibles y carburantes."/>
    <n v="75000"/>
    <n v="0"/>
    <n v="75000"/>
    <n v="80000"/>
    <n v="80000"/>
    <n v="58529.86"/>
    <n v="58529.86"/>
  </r>
  <r>
    <x v="6"/>
    <x v="42"/>
    <x v="42"/>
    <x v="1"/>
    <s v="22"/>
    <s v="22104"/>
    <s v="Vestuario."/>
    <n v="40000"/>
    <n v="0"/>
    <n v="40000"/>
    <n v="32448.55"/>
    <n v="23901.58"/>
    <n v="23868.04"/>
    <n v="23868.04"/>
  </r>
  <r>
    <x v="6"/>
    <x v="42"/>
    <x v="42"/>
    <x v="1"/>
    <s v="22"/>
    <s v="22106"/>
    <s v="Productos farmacéuticos y material sanitario."/>
    <n v="15000"/>
    <n v="0"/>
    <n v="15000"/>
    <n v="14200"/>
    <n v="13361.87"/>
    <n v="13239.18"/>
    <n v="13239.18"/>
  </r>
  <r>
    <x v="6"/>
    <x v="42"/>
    <x v="42"/>
    <x v="1"/>
    <s v="22"/>
    <s v="22110"/>
    <s v="Productos de limpieza y aseo."/>
    <n v="2500"/>
    <n v="0"/>
    <n v="2500"/>
    <n v="4000"/>
    <n v="4000"/>
    <n v="3818.5"/>
    <n v="3818.5"/>
  </r>
  <r>
    <x v="6"/>
    <x v="42"/>
    <x v="42"/>
    <x v="1"/>
    <s v="22"/>
    <s v="22113"/>
    <s v="Manutención de animales."/>
    <n v="6500"/>
    <n v="0"/>
    <n v="6500"/>
    <n v="3000"/>
    <n v="3000"/>
    <n v="2370.2199999999998"/>
    <n v="2370.2199999999998"/>
  </r>
  <r>
    <x v="6"/>
    <x v="42"/>
    <x v="42"/>
    <x v="1"/>
    <s v="22"/>
    <s v="22199"/>
    <s v="Otros suministros."/>
    <n v="90000"/>
    <n v="0"/>
    <n v="90000"/>
    <n v="71512.149999999994"/>
    <n v="65506.19"/>
    <n v="63429.96"/>
    <n v="63429.96"/>
  </r>
  <r>
    <x v="6"/>
    <x v="42"/>
    <x v="42"/>
    <x v="1"/>
    <s v="22"/>
    <s v="225"/>
    <s v="Tributos."/>
    <n v="0"/>
    <n v="0"/>
    <n v="0"/>
    <n v="1594.4"/>
    <n v="1594.4"/>
    <n v="1594.4"/>
    <n v="1594.4"/>
  </r>
  <r>
    <x v="6"/>
    <x v="42"/>
    <x v="42"/>
    <x v="1"/>
    <s v="22"/>
    <s v="22699"/>
    <s v="Otros gastos diversos"/>
    <n v="12000"/>
    <n v="0"/>
    <n v="12000"/>
    <n v="8310.5499999999993"/>
    <n v="8310.5499999999993"/>
    <n v="8310.5499999999993"/>
    <n v="8310.5499999999993"/>
  </r>
  <r>
    <x v="6"/>
    <x v="42"/>
    <x v="42"/>
    <x v="1"/>
    <s v="22"/>
    <s v="22700"/>
    <s v="Limpieza y aseo."/>
    <n v="18000"/>
    <n v="195000"/>
    <n v="213000"/>
    <n v="242941.1"/>
    <n v="92941.1"/>
    <n v="91605.05"/>
    <n v="91605.05"/>
  </r>
  <r>
    <x v="6"/>
    <x v="42"/>
    <x v="42"/>
    <x v="1"/>
    <s v="22"/>
    <s v="22706"/>
    <s v="Estudios y trabajos técnicos."/>
    <n v="18000"/>
    <n v="0"/>
    <n v="18000"/>
    <n v="20424.8"/>
    <n v="20424.8"/>
    <n v="20424.8"/>
    <n v="20424.8"/>
  </r>
  <r>
    <x v="6"/>
    <x v="42"/>
    <x v="42"/>
    <x v="1"/>
    <s v="22"/>
    <s v="22799"/>
    <s v="Otros trabajos realizados por otras empresas y profes."/>
    <n v="1164520"/>
    <n v="0"/>
    <n v="1164520"/>
    <n v="975599.11"/>
    <n v="975599.11"/>
    <n v="893665.81"/>
    <n v="893665.81"/>
  </r>
  <r>
    <x v="6"/>
    <x v="42"/>
    <x v="42"/>
    <x v="2"/>
    <s v="48"/>
    <s v="489"/>
    <s v="Otras transf. a Familias e Instituciones sin fines de lucro."/>
    <n v="480"/>
    <n v="0"/>
    <n v="480"/>
    <n v="198"/>
    <n v="198"/>
    <n v="198"/>
    <n v="198"/>
  </r>
  <r>
    <x v="6"/>
    <x v="42"/>
    <x v="42"/>
    <x v="3"/>
    <s v="61"/>
    <s v="610"/>
    <s v="Inversiones en terrenos."/>
    <n v="4585903"/>
    <n v="50041.66"/>
    <n v="4635944.66"/>
    <n v="4635943.83"/>
    <n v="4631271.0199999996"/>
    <n v="4232030.46"/>
    <n v="4232030.46"/>
  </r>
  <r>
    <x v="6"/>
    <x v="42"/>
    <x v="42"/>
    <x v="3"/>
    <s v="61"/>
    <s v="619"/>
    <s v="Otras inver de reposic en infraest y bienes dest al uso gral"/>
    <n v="2396051"/>
    <n v="341155.73"/>
    <n v="2737206.73"/>
    <n v="2083187.19"/>
    <n v="2077944.48"/>
    <n v="811810.92"/>
    <n v="640883.06000000006"/>
  </r>
  <r>
    <x v="6"/>
    <x v="42"/>
    <x v="42"/>
    <x v="3"/>
    <s v="62"/>
    <s v="623"/>
    <s v="Maquinaria, instalaciones técnicas y utillaje."/>
    <n v="0"/>
    <n v="128000"/>
    <n v="128000"/>
    <n v="128000"/>
    <n v="108102.61"/>
    <n v="57767.82"/>
    <n v="57767.82"/>
  </r>
  <r>
    <x v="6"/>
    <x v="43"/>
    <x v="43"/>
    <x v="0"/>
    <s v="12"/>
    <s v="12000"/>
    <s v="Sueldos del Grupo A1."/>
    <n v="79641"/>
    <n v="0"/>
    <n v="79641"/>
    <n v="48500.32"/>
    <n v="48500.32"/>
    <n v="47827.9"/>
    <n v="47827.9"/>
  </r>
  <r>
    <x v="6"/>
    <x v="43"/>
    <x v="43"/>
    <x v="0"/>
    <s v="12"/>
    <s v="12001"/>
    <s v="Sueldos del Grupo A2."/>
    <n v="56025"/>
    <n v="0"/>
    <n v="56025"/>
    <n v="56335.68"/>
    <n v="56335.68"/>
    <n v="56025.120000000003"/>
    <n v="56025.120000000003"/>
  </r>
  <r>
    <x v="6"/>
    <x v="43"/>
    <x v="43"/>
    <x v="0"/>
    <s v="12"/>
    <s v="12003"/>
    <s v="Sueldos del Grupo C1."/>
    <n v="75091"/>
    <n v="0"/>
    <n v="75091"/>
    <n v="47386.36"/>
    <n v="47386.36"/>
    <n v="47385.98"/>
    <n v="47385.98"/>
  </r>
  <r>
    <x v="6"/>
    <x v="43"/>
    <x v="43"/>
    <x v="0"/>
    <s v="12"/>
    <s v="12004"/>
    <s v="Sueldos del Grupo C2."/>
    <n v="0"/>
    <n v="0"/>
    <n v="0"/>
    <n v="5750"/>
    <n v="5750"/>
    <n v="4865.62"/>
    <n v="4865.62"/>
  </r>
  <r>
    <x v="6"/>
    <x v="43"/>
    <x v="43"/>
    <x v="0"/>
    <s v="12"/>
    <s v="12006"/>
    <s v="Trienios."/>
    <n v="39709"/>
    <n v="0"/>
    <n v="39709"/>
    <n v="43041.34"/>
    <n v="43041.34"/>
    <n v="43038.43"/>
    <n v="43038.43"/>
  </r>
  <r>
    <x v="6"/>
    <x v="43"/>
    <x v="43"/>
    <x v="0"/>
    <s v="12"/>
    <s v="12100"/>
    <s v="Complemento de destino."/>
    <n v="123896"/>
    <n v="0"/>
    <n v="123896"/>
    <n v="89909.1"/>
    <n v="89909.1"/>
    <n v="89727.76"/>
    <n v="89727.76"/>
  </r>
  <r>
    <x v="6"/>
    <x v="43"/>
    <x v="43"/>
    <x v="0"/>
    <s v="12"/>
    <s v="12101"/>
    <s v="Complemento específico."/>
    <n v="295625"/>
    <n v="-16500"/>
    <n v="279125"/>
    <n v="224114.6"/>
    <n v="224114.6"/>
    <n v="223975.85"/>
    <n v="223975.85"/>
  </r>
  <r>
    <x v="6"/>
    <x v="43"/>
    <x v="43"/>
    <x v="0"/>
    <s v="12"/>
    <s v="12103"/>
    <s v="Otros complementos."/>
    <n v="18775"/>
    <n v="0"/>
    <n v="18775"/>
    <n v="20574.8"/>
    <n v="20574.8"/>
    <n v="20571.810000000001"/>
    <n v="20571.810000000001"/>
  </r>
  <r>
    <x v="6"/>
    <x v="43"/>
    <x v="43"/>
    <x v="0"/>
    <s v="13"/>
    <s v="13000"/>
    <s v="Retribuciones básicas."/>
    <n v="17513"/>
    <n v="500"/>
    <n v="18013"/>
    <n v="17519.46"/>
    <n v="17519.46"/>
    <n v="17513.72"/>
    <n v="17513.72"/>
  </r>
  <r>
    <x v="6"/>
    <x v="43"/>
    <x v="43"/>
    <x v="0"/>
    <s v="13"/>
    <s v="13002"/>
    <s v="Otras remuneraciones."/>
    <n v="13881"/>
    <n v="0"/>
    <n v="13881"/>
    <n v="14209.42"/>
    <n v="14209.42"/>
    <n v="13934.69"/>
    <n v="13934.69"/>
  </r>
  <r>
    <x v="6"/>
    <x v="43"/>
    <x v="43"/>
    <x v="0"/>
    <s v="15"/>
    <s v="151"/>
    <s v="Gratificaciones."/>
    <n v="5000"/>
    <n v="0"/>
    <n v="5000"/>
    <n v="0"/>
    <n v="0"/>
    <n v="0"/>
    <n v="0"/>
  </r>
  <r>
    <x v="6"/>
    <x v="43"/>
    <x v="43"/>
    <x v="1"/>
    <s v="20"/>
    <s v="203"/>
    <s v="Arrendamientos de maquinaria, instalaciones y utillaje."/>
    <n v="14000"/>
    <n v="0"/>
    <n v="14000"/>
    <n v="13179.3"/>
    <n v="13179.3"/>
    <n v="3692.5"/>
    <n v="3692.5"/>
  </r>
  <r>
    <x v="6"/>
    <x v="43"/>
    <x v="43"/>
    <x v="1"/>
    <s v="21"/>
    <s v="213"/>
    <s v="Reparación de maquinaria, instalaciones técnicas y utillaje."/>
    <n v="38000"/>
    <n v="0"/>
    <n v="38000"/>
    <n v="35773.06"/>
    <n v="31429.16"/>
    <n v="28650.3"/>
    <n v="24697.54"/>
  </r>
  <r>
    <x v="6"/>
    <x v="43"/>
    <x v="43"/>
    <x v="1"/>
    <s v="21"/>
    <s v="214"/>
    <s v="Reparación de elementos de transporte."/>
    <n v="2500"/>
    <n v="0"/>
    <n v="2500"/>
    <n v="200"/>
    <n v="200"/>
    <n v="128.26"/>
    <n v="128.26"/>
  </r>
  <r>
    <x v="6"/>
    <x v="43"/>
    <x v="43"/>
    <x v="1"/>
    <s v="22"/>
    <s v="22100"/>
    <s v="Energía eléctrica."/>
    <n v="20000"/>
    <n v="0"/>
    <n v="20000"/>
    <n v="20472.89"/>
    <n v="20472.89"/>
    <n v="15874.82"/>
    <n v="14731.6"/>
  </r>
  <r>
    <x v="6"/>
    <x v="43"/>
    <x v="43"/>
    <x v="1"/>
    <s v="22"/>
    <s v="22101"/>
    <s v="Agua."/>
    <n v="1550"/>
    <n v="0"/>
    <n v="1550"/>
    <n v="0"/>
    <n v="0"/>
    <n v="0"/>
    <n v="0"/>
  </r>
  <r>
    <x v="6"/>
    <x v="43"/>
    <x v="43"/>
    <x v="1"/>
    <s v="22"/>
    <s v="22103"/>
    <s v="Combustibles y carburantes."/>
    <n v="4500"/>
    <n v="0"/>
    <n v="4500"/>
    <n v="1050"/>
    <n v="1050"/>
    <n v="357.7"/>
    <n v="357.7"/>
  </r>
  <r>
    <x v="6"/>
    <x v="43"/>
    <x v="43"/>
    <x v="1"/>
    <s v="22"/>
    <s v="22104"/>
    <s v="Vestuario."/>
    <n v="2000"/>
    <n v="0"/>
    <n v="2000"/>
    <n v="0"/>
    <n v="0"/>
    <n v="0"/>
    <n v="0"/>
  </r>
  <r>
    <x v="6"/>
    <x v="43"/>
    <x v="43"/>
    <x v="1"/>
    <s v="22"/>
    <s v="22112"/>
    <s v="Sumin. de material electrónico, eléctrico y de telecomunic."/>
    <n v="36000"/>
    <n v="0"/>
    <n v="36000"/>
    <n v="21208.07"/>
    <n v="21208.07"/>
    <n v="18600.349999999999"/>
    <n v="8346.36"/>
  </r>
  <r>
    <x v="6"/>
    <x v="43"/>
    <x v="43"/>
    <x v="1"/>
    <s v="22"/>
    <s v="22199"/>
    <s v="Otros suministros."/>
    <n v="10500"/>
    <n v="0"/>
    <n v="10500"/>
    <n v="24623.34"/>
    <n v="24051.08"/>
    <n v="22936.16"/>
    <n v="22718.36"/>
  </r>
  <r>
    <x v="6"/>
    <x v="43"/>
    <x v="43"/>
    <x v="1"/>
    <s v="22"/>
    <s v="223"/>
    <s v="Transportes."/>
    <n v="925"/>
    <n v="0"/>
    <n v="925"/>
    <n v="1017.08"/>
    <n v="1017.08"/>
    <n v="725.92"/>
    <n v="725.92"/>
  </r>
  <r>
    <x v="6"/>
    <x v="43"/>
    <x v="43"/>
    <x v="1"/>
    <s v="22"/>
    <s v="224"/>
    <s v="Primas de seguros."/>
    <n v="2000"/>
    <n v="0"/>
    <n v="2000"/>
    <n v="0"/>
    <n v="0"/>
    <n v="0"/>
    <n v="0"/>
  </r>
  <r>
    <x v="6"/>
    <x v="43"/>
    <x v="43"/>
    <x v="1"/>
    <s v="22"/>
    <s v="225"/>
    <s v="Tributos."/>
    <n v="16000"/>
    <n v="0"/>
    <n v="16000"/>
    <n v="7263.39"/>
    <n v="7263.39"/>
    <n v="7263.39"/>
    <n v="7263.39"/>
  </r>
  <r>
    <x v="6"/>
    <x v="43"/>
    <x v="43"/>
    <x v="1"/>
    <s v="22"/>
    <s v="22602"/>
    <s v="Publicidad y propaganda."/>
    <n v="7000"/>
    <n v="0"/>
    <n v="7000"/>
    <n v="0"/>
    <n v="0"/>
    <n v="0"/>
    <n v="0"/>
  </r>
  <r>
    <x v="6"/>
    <x v="43"/>
    <x v="43"/>
    <x v="1"/>
    <s v="22"/>
    <s v="22603"/>
    <s v="Publicación en Diarios Oficiales"/>
    <n v="2500"/>
    <n v="0"/>
    <n v="2500"/>
    <n v="0"/>
    <n v="0"/>
    <n v="0"/>
    <n v="0"/>
  </r>
  <r>
    <x v="6"/>
    <x v="43"/>
    <x v="43"/>
    <x v="1"/>
    <s v="22"/>
    <s v="22700"/>
    <s v="Limpieza y aseo."/>
    <n v="2500"/>
    <n v="0"/>
    <n v="2500"/>
    <n v="235.33"/>
    <n v="235.33"/>
    <n v="235.33"/>
    <n v="235.33"/>
  </r>
  <r>
    <x v="6"/>
    <x v="43"/>
    <x v="43"/>
    <x v="1"/>
    <s v="22"/>
    <s v="22706"/>
    <s v="Estudios y trabajos técnicos."/>
    <n v="38000"/>
    <n v="0"/>
    <n v="38000"/>
    <n v="28704.400000000001"/>
    <n v="28704.400000000001"/>
    <n v="22735.9"/>
    <n v="11966.9"/>
  </r>
  <r>
    <x v="6"/>
    <x v="43"/>
    <x v="43"/>
    <x v="1"/>
    <s v="22"/>
    <s v="22799"/>
    <s v="Otros trabajos realizados por otras empresas y profes."/>
    <n v="124000"/>
    <n v="-23970.1"/>
    <n v="100029.9"/>
    <n v="64072.59"/>
    <n v="57385.59"/>
    <n v="52535.5"/>
    <n v="51898.57"/>
  </r>
  <r>
    <x v="6"/>
    <x v="43"/>
    <x v="43"/>
    <x v="1"/>
    <s v="23"/>
    <s v="23020"/>
    <s v="Dietas del personal no directivo"/>
    <n v="2000"/>
    <n v="0"/>
    <n v="2000"/>
    <n v="61.8"/>
    <n v="61.8"/>
    <n v="61.8"/>
    <n v="61.8"/>
  </r>
  <r>
    <x v="6"/>
    <x v="43"/>
    <x v="43"/>
    <x v="1"/>
    <s v="23"/>
    <s v="23120"/>
    <s v="Locomoción del personal no directivo."/>
    <n v="2000"/>
    <n v="0"/>
    <n v="2000"/>
    <n v="0"/>
    <n v="0"/>
    <n v="0"/>
    <n v="0"/>
  </r>
  <r>
    <x v="6"/>
    <x v="43"/>
    <x v="43"/>
    <x v="2"/>
    <s v="48"/>
    <s v="489"/>
    <s v="Otras transf. a Familias e Instituciones sin fines de lucro."/>
    <n v="25500"/>
    <n v="0"/>
    <n v="25500"/>
    <n v="2300"/>
    <n v="2300"/>
    <n v="2300"/>
    <n v="2300"/>
  </r>
  <r>
    <x v="6"/>
    <x v="43"/>
    <x v="43"/>
    <x v="3"/>
    <s v="62"/>
    <s v="623"/>
    <s v="Maquinaria, instalaciones técnicas y utillaje."/>
    <n v="0"/>
    <n v="310063.21000000002"/>
    <n v="310063.21000000002"/>
    <n v="310063.21000000002"/>
    <n v="260663.93"/>
    <n v="173601.46"/>
    <n v="162470.14000000001"/>
  </r>
  <r>
    <x v="6"/>
    <x v="43"/>
    <x v="43"/>
    <x v="3"/>
    <s v="63"/>
    <s v="633"/>
    <s v="Maquinaria, instalaciones técnicas y utillaje."/>
    <n v="370365"/>
    <n v="149781.07"/>
    <n v="520146.07"/>
    <n v="510230.48"/>
    <n v="510230.48"/>
    <n v="510230.48"/>
    <n v="481436.28"/>
  </r>
  <r>
    <x v="7"/>
    <x v="44"/>
    <x v="44"/>
    <x v="0"/>
    <s v="12"/>
    <s v="12000"/>
    <s v="Sueldos del Grupo A1."/>
    <n v="127425"/>
    <n v="0"/>
    <n v="127425"/>
    <n v="80568.600000000006"/>
    <n v="80568.600000000006"/>
    <n v="76347.460000000006"/>
    <n v="76347.460000000006"/>
  </r>
  <r>
    <x v="7"/>
    <x v="44"/>
    <x v="44"/>
    <x v="0"/>
    <s v="12"/>
    <s v="12003"/>
    <s v="Sueldos del Grupo C1."/>
    <n v="32182"/>
    <n v="0"/>
    <n v="32182"/>
    <n v="21464.48"/>
    <n v="21464.48"/>
    <n v="21454.76"/>
    <n v="21454.76"/>
  </r>
  <r>
    <x v="7"/>
    <x v="44"/>
    <x v="44"/>
    <x v="0"/>
    <s v="12"/>
    <s v="12004"/>
    <s v="Sueldos del Grupo C2."/>
    <n v="18185"/>
    <n v="0"/>
    <n v="18185"/>
    <n v="19685.28"/>
    <n v="19685.28"/>
    <n v="19265.05"/>
    <n v="19265.05"/>
  </r>
  <r>
    <x v="7"/>
    <x v="44"/>
    <x v="44"/>
    <x v="0"/>
    <s v="12"/>
    <s v="12006"/>
    <s v="Trienios."/>
    <n v="32885"/>
    <n v="0"/>
    <n v="32885"/>
    <n v="24885.26"/>
    <n v="24885.26"/>
    <n v="24758.04"/>
    <n v="24758.04"/>
  </r>
  <r>
    <x v="7"/>
    <x v="44"/>
    <x v="44"/>
    <x v="0"/>
    <s v="12"/>
    <s v="12100"/>
    <s v="Complemento de destino."/>
    <n v="120857"/>
    <n v="0"/>
    <n v="120857"/>
    <n v="81604.240000000005"/>
    <n v="81604.240000000005"/>
    <n v="80757.95"/>
    <n v="80757.95"/>
  </r>
  <r>
    <x v="7"/>
    <x v="44"/>
    <x v="44"/>
    <x v="0"/>
    <s v="12"/>
    <s v="12101"/>
    <s v="Complemento específico."/>
    <n v="297854"/>
    <n v="0"/>
    <n v="297854"/>
    <n v="209456.84"/>
    <n v="209456.84"/>
    <n v="208705.01"/>
    <n v="208705.01"/>
  </r>
  <r>
    <x v="7"/>
    <x v="44"/>
    <x v="44"/>
    <x v="0"/>
    <s v="12"/>
    <s v="12103"/>
    <s v="Otros complementos."/>
    <n v="18750"/>
    <n v="0"/>
    <n v="18750"/>
    <n v="12950.06"/>
    <n v="12950.06"/>
    <n v="12905.87"/>
    <n v="12905.87"/>
  </r>
  <r>
    <x v="7"/>
    <x v="44"/>
    <x v="44"/>
    <x v="1"/>
    <s v="20"/>
    <s v="203"/>
    <s v="Arrendamientos de maquinaria, instalaciones y utillaje."/>
    <n v="10000"/>
    <n v="0"/>
    <n v="10000"/>
    <n v="7704"/>
    <n v="7704"/>
    <n v="2675.45"/>
    <n v="2675.45"/>
  </r>
  <r>
    <x v="7"/>
    <x v="44"/>
    <x v="44"/>
    <x v="1"/>
    <s v="21"/>
    <s v="213"/>
    <s v="Reparación de maquinaria, instalaciones técnicas y utillaje."/>
    <n v="15000"/>
    <n v="0"/>
    <n v="15000"/>
    <n v="11583"/>
    <n v="11583"/>
    <n v="2016.69"/>
    <n v="2016.69"/>
  </r>
  <r>
    <x v="7"/>
    <x v="44"/>
    <x v="44"/>
    <x v="1"/>
    <s v="22"/>
    <s v="22602"/>
    <s v="Publicidad y propaganda."/>
    <n v="2500"/>
    <n v="0"/>
    <n v="2500"/>
    <n v="7173.5"/>
    <n v="7173.5"/>
    <n v="70.8"/>
    <n v="70.8"/>
  </r>
  <r>
    <x v="7"/>
    <x v="44"/>
    <x v="44"/>
    <x v="1"/>
    <s v="22"/>
    <s v="22606"/>
    <s v="Reuniones, conferencias y cursos."/>
    <n v="1500"/>
    <n v="0"/>
    <n v="1500"/>
    <n v="0"/>
    <n v="0"/>
    <n v="0"/>
    <n v="0"/>
  </r>
  <r>
    <x v="7"/>
    <x v="44"/>
    <x v="44"/>
    <x v="1"/>
    <s v="22"/>
    <s v="22699"/>
    <s v="Otros gastos diversos"/>
    <n v="16000"/>
    <n v="0"/>
    <n v="16000"/>
    <n v="9933.27"/>
    <n v="9933.27"/>
    <n v="9875.66"/>
    <n v="9875.66"/>
  </r>
  <r>
    <x v="7"/>
    <x v="44"/>
    <x v="44"/>
    <x v="1"/>
    <s v="22"/>
    <s v="22706"/>
    <s v="Estudios y trabajos técnicos."/>
    <n v="120000"/>
    <n v="0"/>
    <n v="120000"/>
    <n v="39434.01"/>
    <n v="39434.01"/>
    <n v="34095.21"/>
    <n v="29742.84"/>
  </r>
  <r>
    <x v="7"/>
    <x v="44"/>
    <x v="44"/>
    <x v="1"/>
    <s v="23"/>
    <s v="23020"/>
    <s v="Dietas del personal no directivo"/>
    <n v="2500"/>
    <n v="0"/>
    <n v="2500"/>
    <n v="0"/>
    <n v="0"/>
    <n v="0"/>
    <n v="0"/>
  </r>
  <r>
    <x v="7"/>
    <x v="44"/>
    <x v="44"/>
    <x v="1"/>
    <s v="23"/>
    <s v="23120"/>
    <s v="Locomoción del personal no directivo."/>
    <n v="2500"/>
    <n v="0"/>
    <n v="2500"/>
    <n v="0"/>
    <n v="0"/>
    <n v="0"/>
    <n v="0"/>
  </r>
  <r>
    <x v="7"/>
    <x v="44"/>
    <x v="44"/>
    <x v="6"/>
    <s v="83"/>
    <s v="83000"/>
    <s v="Anuncios por cuenta de particulares"/>
    <n v="20000"/>
    <n v="0"/>
    <n v="20000"/>
    <n v="0"/>
    <n v="0"/>
    <n v="0"/>
    <n v="0"/>
  </r>
  <r>
    <x v="7"/>
    <x v="45"/>
    <x v="45"/>
    <x v="0"/>
    <s v="12"/>
    <s v="12000"/>
    <s v="Sueldos del Grupo A1."/>
    <n v="63712"/>
    <n v="0"/>
    <n v="63712"/>
    <n v="50284.3"/>
    <n v="50284.3"/>
    <n v="50164.63"/>
    <n v="50164.63"/>
  </r>
  <r>
    <x v="7"/>
    <x v="45"/>
    <x v="45"/>
    <x v="0"/>
    <s v="12"/>
    <s v="12001"/>
    <s v="Sueldos del Grupo A2."/>
    <n v="53691"/>
    <n v="0"/>
    <n v="53691"/>
    <n v="53690.52"/>
    <n v="53690.52"/>
    <n v="52417.4"/>
    <n v="52417.4"/>
  </r>
  <r>
    <x v="7"/>
    <x v="45"/>
    <x v="45"/>
    <x v="0"/>
    <s v="12"/>
    <s v="12003"/>
    <s v="Sueldos del Grupo C1."/>
    <n v="21454"/>
    <n v="0"/>
    <n v="21454"/>
    <n v="10737.24"/>
    <n v="10737.24"/>
    <n v="10727.38"/>
    <n v="10727.38"/>
  </r>
  <r>
    <x v="7"/>
    <x v="45"/>
    <x v="45"/>
    <x v="0"/>
    <s v="12"/>
    <s v="12004"/>
    <s v="Sueldos del Grupo C2."/>
    <n v="18185"/>
    <n v="0"/>
    <n v="18185"/>
    <n v="17185.28"/>
    <n v="17185.28"/>
    <n v="16922.64"/>
    <n v="16922.64"/>
  </r>
  <r>
    <x v="7"/>
    <x v="45"/>
    <x v="45"/>
    <x v="0"/>
    <s v="12"/>
    <s v="12006"/>
    <s v="Trienios."/>
    <n v="30407"/>
    <n v="0"/>
    <n v="30407"/>
    <n v="24407.360000000001"/>
    <n v="24407.360000000001"/>
    <n v="23572.71"/>
    <n v="23572.71"/>
  </r>
  <r>
    <x v="7"/>
    <x v="45"/>
    <x v="45"/>
    <x v="0"/>
    <s v="12"/>
    <s v="12100"/>
    <s v="Complemento de destino."/>
    <n v="89118"/>
    <n v="0"/>
    <n v="89118"/>
    <n v="73190.84"/>
    <n v="73190.84"/>
    <n v="73182.710000000006"/>
    <n v="73182.710000000006"/>
  </r>
  <r>
    <x v="7"/>
    <x v="45"/>
    <x v="45"/>
    <x v="0"/>
    <s v="12"/>
    <s v="12101"/>
    <s v="Complemento específico."/>
    <n v="224702"/>
    <n v="0"/>
    <n v="224702"/>
    <n v="202250.34"/>
    <n v="202250.34"/>
    <n v="201810.21"/>
    <n v="201810.21"/>
  </r>
  <r>
    <x v="7"/>
    <x v="45"/>
    <x v="45"/>
    <x v="0"/>
    <s v="12"/>
    <s v="12103"/>
    <s v="Otros complementos."/>
    <n v="14708"/>
    <n v="0"/>
    <n v="14708"/>
    <n v="11708.34"/>
    <n v="11708.34"/>
    <n v="11302.48"/>
    <n v="11302.48"/>
  </r>
  <r>
    <x v="7"/>
    <x v="45"/>
    <x v="45"/>
    <x v="0"/>
    <s v="13"/>
    <s v="13000"/>
    <s v="Retribuciones básicas."/>
    <n v="47989"/>
    <n v="0"/>
    <n v="47989"/>
    <n v="15251.8"/>
    <n v="15251.8"/>
    <n v="15242.36"/>
    <n v="15242.36"/>
  </r>
  <r>
    <x v="7"/>
    <x v="45"/>
    <x v="45"/>
    <x v="0"/>
    <s v="13"/>
    <s v="13002"/>
    <s v="Otras remuneraciones."/>
    <n v="54654"/>
    <n v="0"/>
    <n v="54654"/>
    <n v="13391.34"/>
    <n v="13391.34"/>
    <n v="13345.01"/>
    <n v="13345.01"/>
  </r>
  <r>
    <x v="7"/>
    <x v="45"/>
    <x v="45"/>
    <x v="0"/>
    <s v="15"/>
    <s v="151"/>
    <s v="Gratificaciones."/>
    <n v="10000"/>
    <n v="0"/>
    <n v="10000"/>
    <n v="0"/>
    <n v="0"/>
    <n v="0"/>
    <n v="0"/>
  </r>
  <r>
    <x v="7"/>
    <x v="45"/>
    <x v="45"/>
    <x v="1"/>
    <s v="20"/>
    <s v="203"/>
    <s v="Arrendamientos de maquinaria, instalaciones y utillaje."/>
    <n v="4000"/>
    <n v="1304.8"/>
    <n v="5304.8"/>
    <n v="4648.58"/>
    <n v="4648.58"/>
    <n v="3332.4"/>
    <n v="3332.4"/>
  </r>
  <r>
    <x v="7"/>
    <x v="45"/>
    <x v="45"/>
    <x v="1"/>
    <s v="21"/>
    <s v="210"/>
    <s v="Infraestructuras y bienes naturales."/>
    <n v="2000"/>
    <n v="0"/>
    <n v="2000"/>
    <n v="0"/>
    <n v="0"/>
    <n v="0"/>
    <n v="0"/>
  </r>
  <r>
    <x v="7"/>
    <x v="45"/>
    <x v="45"/>
    <x v="1"/>
    <s v="21"/>
    <s v="213"/>
    <s v="Reparación de maquinaria, instalaciones técnicas y utillaje."/>
    <n v="3000"/>
    <n v="0"/>
    <n v="3000"/>
    <n v="3000"/>
    <n v="3000"/>
    <n v="234.19"/>
    <n v="234.19"/>
  </r>
  <r>
    <x v="7"/>
    <x v="45"/>
    <x v="45"/>
    <x v="1"/>
    <s v="21"/>
    <s v="214"/>
    <s v="Reparación de elementos de transporte."/>
    <n v="1800"/>
    <n v="0"/>
    <n v="1800"/>
    <n v="1582.59"/>
    <n v="905.99"/>
    <n v="905.99"/>
    <n v="905.99"/>
  </r>
  <r>
    <x v="7"/>
    <x v="45"/>
    <x v="45"/>
    <x v="1"/>
    <s v="22"/>
    <s v="22100"/>
    <s v="Energía eléctrica."/>
    <n v="224000"/>
    <n v="0"/>
    <n v="224000"/>
    <n v="210000"/>
    <n v="210000"/>
    <n v="146622.57"/>
    <n v="135713.09"/>
  </r>
  <r>
    <x v="7"/>
    <x v="45"/>
    <x v="45"/>
    <x v="1"/>
    <s v="22"/>
    <s v="22103"/>
    <s v="Combustibles y carburantes."/>
    <n v="2500"/>
    <n v="0"/>
    <n v="2500"/>
    <n v="2000"/>
    <n v="2000"/>
    <n v="1257.48"/>
    <n v="1257.48"/>
  </r>
  <r>
    <x v="7"/>
    <x v="45"/>
    <x v="45"/>
    <x v="1"/>
    <s v="22"/>
    <s v="22104"/>
    <s v="Vestuario."/>
    <n v="1000"/>
    <n v="0"/>
    <n v="1000"/>
    <n v="638.20000000000005"/>
    <n v="638.20000000000005"/>
    <n v="638.20000000000005"/>
    <n v="638.20000000000005"/>
  </r>
  <r>
    <x v="7"/>
    <x v="45"/>
    <x v="45"/>
    <x v="1"/>
    <s v="22"/>
    <s v="22199"/>
    <s v="Otros suministros."/>
    <n v="1000"/>
    <n v="0"/>
    <n v="1000"/>
    <n v="18112.91"/>
    <n v="18112.91"/>
    <n v="18108.86"/>
    <n v="18108.86"/>
  </r>
  <r>
    <x v="7"/>
    <x v="45"/>
    <x v="45"/>
    <x v="1"/>
    <s v="22"/>
    <s v="22200"/>
    <s v="Servicios de Telecomunicaciones."/>
    <n v="2500"/>
    <n v="0"/>
    <n v="2500"/>
    <n v="0"/>
    <n v="0"/>
    <n v="0"/>
    <n v="0"/>
  </r>
  <r>
    <x v="7"/>
    <x v="45"/>
    <x v="45"/>
    <x v="1"/>
    <s v="22"/>
    <s v="224"/>
    <s v="Primas de seguros."/>
    <n v="300"/>
    <n v="0"/>
    <n v="300"/>
    <n v="0"/>
    <n v="0"/>
    <n v="0"/>
    <n v="0"/>
  </r>
  <r>
    <x v="7"/>
    <x v="45"/>
    <x v="45"/>
    <x v="1"/>
    <s v="22"/>
    <s v="225"/>
    <s v="Tributos."/>
    <n v="100"/>
    <n v="0"/>
    <n v="100"/>
    <n v="0"/>
    <n v="0"/>
    <n v="0"/>
    <n v="0"/>
  </r>
  <r>
    <x v="7"/>
    <x v="45"/>
    <x v="45"/>
    <x v="1"/>
    <s v="22"/>
    <s v="22602"/>
    <s v="Publicidad y propaganda."/>
    <n v="16000"/>
    <n v="0"/>
    <n v="16000"/>
    <n v="2967.99"/>
    <n v="2967.99"/>
    <n v="2967.99"/>
    <n v="2967.99"/>
  </r>
  <r>
    <x v="7"/>
    <x v="45"/>
    <x v="45"/>
    <x v="1"/>
    <s v="22"/>
    <s v="22606"/>
    <s v="Reuniones, conferencias y cursos."/>
    <n v="2500"/>
    <n v="0"/>
    <n v="2500"/>
    <n v="0"/>
    <n v="0"/>
    <n v="0"/>
    <n v="0"/>
  </r>
  <r>
    <x v="7"/>
    <x v="45"/>
    <x v="45"/>
    <x v="1"/>
    <s v="22"/>
    <s v="22699"/>
    <s v="Otros gastos diversos"/>
    <n v="32000"/>
    <n v="0"/>
    <n v="32000"/>
    <n v="6801.5"/>
    <n v="6264.61"/>
    <n v="6264.61"/>
    <n v="6264.61"/>
  </r>
  <r>
    <x v="7"/>
    <x v="45"/>
    <x v="45"/>
    <x v="1"/>
    <s v="22"/>
    <s v="22706"/>
    <s v="Estudios y trabajos técnicos."/>
    <n v="115500"/>
    <n v="0"/>
    <n v="115500"/>
    <n v="75807.48"/>
    <n v="59940.24"/>
    <n v="35808"/>
    <n v="5808"/>
  </r>
  <r>
    <x v="7"/>
    <x v="45"/>
    <x v="45"/>
    <x v="1"/>
    <s v="22"/>
    <s v="22799"/>
    <s v="Otros trabajos realizados por otras empresas y profes."/>
    <n v="4000000"/>
    <n v="-1304.8"/>
    <n v="3998695.2"/>
    <n v="3642933.1"/>
    <n v="3642933.1"/>
    <n v="3177625.67"/>
    <n v="3177625.67"/>
  </r>
  <r>
    <x v="7"/>
    <x v="45"/>
    <x v="45"/>
    <x v="1"/>
    <s v="23"/>
    <s v="23020"/>
    <s v="Dietas del personal no directivo"/>
    <n v="500"/>
    <n v="0"/>
    <n v="500"/>
    <n v="18.7"/>
    <n v="18.7"/>
    <n v="18.7"/>
    <n v="18.7"/>
  </r>
  <r>
    <x v="7"/>
    <x v="45"/>
    <x v="45"/>
    <x v="1"/>
    <s v="23"/>
    <s v="23120"/>
    <s v="Locomoción del personal no directivo."/>
    <n v="700"/>
    <n v="0"/>
    <n v="700"/>
    <n v="74.75"/>
    <n v="74.75"/>
    <n v="74.75"/>
    <n v="74.75"/>
  </r>
  <r>
    <x v="7"/>
    <x v="45"/>
    <x v="45"/>
    <x v="2"/>
    <s v="47"/>
    <s v="479"/>
    <s v="Otras subvenciones a Empresas privadas."/>
    <n v="60000"/>
    <n v="0"/>
    <n v="60000"/>
    <n v="0"/>
    <n v="0"/>
    <n v="0"/>
    <n v="0"/>
  </r>
  <r>
    <x v="7"/>
    <x v="45"/>
    <x v="45"/>
    <x v="3"/>
    <s v="60"/>
    <s v="609"/>
    <s v="Otras invers nuevas en infraest y bienes dest al uso gral"/>
    <n v="18000"/>
    <n v="0"/>
    <n v="18000"/>
    <n v="17378.25"/>
    <n v="17378.25"/>
    <n v="0"/>
    <n v="0"/>
  </r>
  <r>
    <x v="7"/>
    <x v="45"/>
    <x v="45"/>
    <x v="3"/>
    <s v="61"/>
    <s v="619"/>
    <s v="Otras inver de reposic en infraest y bienes dest al uso gral"/>
    <n v="2541500"/>
    <n v="218046.8"/>
    <n v="2759546.8"/>
    <n v="2591885.21"/>
    <n v="2569279.39"/>
    <n v="2297637.87"/>
    <n v="2133238.08"/>
  </r>
  <r>
    <x v="7"/>
    <x v="45"/>
    <x v="45"/>
    <x v="3"/>
    <s v="64"/>
    <s v="640"/>
    <s v="Gastos en inversiones de carácter inmaterial."/>
    <n v="0"/>
    <n v="13489.78"/>
    <n v="13489.78"/>
    <n v="0"/>
    <n v="0"/>
    <n v="0"/>
    <n v="0"/>
  </r>
  <r>
    <x v="7"/>
    <x v="46"/>
    <x v="46"/>
    <x v="0"/>
    <s v="12"/>
    <s v="12000"/>
    <s v="Sueldos del Grupo A1."/>
    <n v="175209"/>
    <n v="0"/>
    <n v="175209"/>
    <n v="145524.79999999999"/>
    <n v="145524.79999999999"/>
    <n v="145508.93"/>
    <n v="145508.93"/>
  </r>
  <r>
    <x v="7"/>
    <x v="46"/>
    <x v="46"/>
    <x v="0"/>
    <s v="12"/>
    <s v="12001"/>
    <s v="Sueldos del Grupo A2."/>
    <n v="168075"/>
    <n v="0"/>
    <n v="168075"/>
    <n v="73043.820000000007"/>
    <n v="73043.820000000007"/>
    <n v="63519.53"/>
    <n v="63519.53"/>
  </r>
  <r>
    <x v="7"/>
    <x v="46"/>
    <x v="46"/>
    <x v="0"/>
    <s v="12"/>
    <s v="12003"/>
    <s v="Sueldos del Grupo C1."/>
    <n v="139454"/>
    <n v="0"/>
    <n v="139454"/>
    <n v="129454.12"/>
    <n v="129454.12"/>
    <n v="126149.98"/>
    <n v="126149.98"/>
  </r>
  <r>
    <x v="7"/>
    <x v="46"/>
    <x v="46"/>
    <x v="0"/>
    <s v="12"/>
    <s v="12004"/>
    <s v="Sueldos del Grupo C2."/>
    <n v="81834"/>
    <n v="0"/>
    <n v="81834"/>
    <n v="61833.760000000002"/>
    <n v="61833.760000000002"/>
    <n v="57834.13"/>
    <n v="57834.13"/>
  </r>
  <r>
    <x v="7"/>
    <x v="46"/>
    <x v="46"/>
    <x v="0"/>
    <s v="12"/>
    <s v="12006"/>
    <s v="Trienios."/>
    <n v="102695"/>
    <n v="0"/>
    <n v="102695"/>
    <n v="92695.18"/>
    <n v="92695.18"/>
    <n v="89664.13"/>
    <n v="89664.13"/>
  </r>
  <r>
    <x v="7"/>
    <x v="46"/>
    <x v="46"/>
    <x v="0"/>
    <s v="12"/>
    <s v="12100"/>
    <s v="Complemento de destino."/>
    <n v="316704"/>
    <n v="0"/>
    <n v="316704"/>
    <n v="231821.04"/>
    <n v="231821.04"/>
    <n v="224912.24"/>
    <n v="224912.24"/>
  </r>
  <r>
    <x v="7"/>
    <x v="46"/>
    <x v="46"/>
    <x v="0"/>
    <s v="12"/>
    <s v="12101"/>
    <s v="Complemento específico."/>
    <n v="782106"/>
    <n v="-90300"/>
    <n v="691806"/>
    <n v="571546.66"/>
    <n v="571546.66"/>
    <n v="564940.05000000005"/>
    <n v="564940.05000000005"/>
  </r>
  <r>
    <x v="7"/>
    <x v="46"/>
    <x v="46"/>
    <x v="0"/>
    <s v="12"/>
    <s v="12103"/>
    <s v="Otros complementos."/>
    <n v="58648"/>
    <n v="0"/>
    <n v="58648"/>
    <n v="49647.839999999997"/>
    <n v="49647.839999999997"/>
    <n v="48902.75"/>
    <n v="48902.75"/>
  </r>
  <r>
    <x v="7"/>
    <x v="46"/>
    <x v="46"/>
    <x v="0"/>
    <s v="13"/>
    <s v="13000"/>
    <s v="Retribuciones básicas."/>
    <n v="73632"/>
    <n v="0"/>
    <n v="73632"/>
    <n v="43632.02"/>
    <n v="43632.02"/>
    <n v="42198.3"/>
    <n v="42198.3"/>
  </r>
  <r>
    <x v="7"/>
    <x v="46"/>
    <x v="46"/>
    <x v="0"/>
    <s v="13"/>
    <s v="13002"/>
    <s v="Otras remuneraciones."/>
    <n v="64689"/>
    <n v="0"/>
    <n v="64689"/>
    <n v="49688.800000000003"/>
    <n v="49688.800000000003"/>
    <n v="46128.33"/>
    <n v="46128.33"/>
  </r>
  <r>
    <x v="7"/>
    <x v="46"/>
    <x v="46"/>
    <x v="1"/>
    <s v="22"/>
    <s v="22602"/>
    <s v="Publicidad y propaganda."/>
    <n v="500"/>
    <n v="0"/>
    <n v="500"/>
    <n v="542.4"/>
    <n v="542.4"/>
    <n v="542.4"/>
    <n v="542.4"/>
  </r>
  <r>
    <x v="7"/>
    <x v="46"/>
    <x v="46"/>
    <x v="1"/>
    <s v="22"/>
    <s v="22699"/>
    <s v="Otros gastos diversos"/>
    <n v="1000"/>
    <n v="0"/>
    <n v="1000"/>
    <n v="66"/>
    <n v="66"/>
    <n v="66"/>
    <n v="66"/>
  </r>
  <r>
    <x v="7"/>
    <x v="46"/>
    <x v="46"/>
    <x v="6"/>
    <s v="83"/>
    <s v="83100"/>
    <s v="Obras por cuenta de particulares"/>
    <n v="400000"/>
    <n v="0"/>
    <n v="400000"/>
    <n v="266453.93"/>
    <n v="266453.93"/>
    <n v="82933.58"/>
    <n v="82933.58"/>
  </r>
  <r>
    <x v="7"/>
    <x v="47"/>
    <x v="47"/>
    <x v="0"/>
    <s v="12"/>
    <s v="12000"/>
    <s v="Sueldos del Grupo A1."/>
    <n v="79641"/>
    <n v="0"/>
    <n v="79641"/>
    <n v="63712.4"/>
    <n v="63712.4"/>
    <n v="63125.760000000002"/>
    <n v="63125.760000000002"/>
  </r>
  <r>
    <x v="7"/>
    <x v="47"/>
    <x v="47"/>
    <x v="0"/>
    <s v="12"/>
    <s v="12001"/>
    <s v="Sueldos del Grupo A2."/>
    <n v="70031"/>
    <n v="0"/>
    <n v="70031"/>
    <n v="60031.3"/>
    <n v="60031.3"/>
    <n v="58514.57"/>
    <n v="58514.57"/>
  </r>
  <r>
    <x v="7"/>
    <x v="47"/>
    <x v="47"/>
    <x v="0"/>
    <s v="12"/>
    <s v="12003"/>
    <s v="Sueldos del Grupo C1."/>
    <n v="53636"/>
    <n v="0"/>
    <n v="53636"/>
    <n v="41908.959999999999"/>
    <n v="41908.959999999999"/>
    <n v="40806.400000000001"/>
    <n v="40806.400000000001"/>
  </r>
  <r>
    <x v="7"/>
    <x v="47"/>
    <x v="47"/>
    <x v="0"/>
    <s v="12"/>
    <s v="12004"/>
    <s v="Sueldos del Grupo C2."/>
    <n v="9093"/>
    <n v="0"/>
    <n v="9093"/>
    <n v="8592.64"/>
    <n v="8592.64"/>
    <n v="8485.7800000000007"/>
    <n v="8485.7800000000007"/>
  </r>
  <r>
    <x v="7"/>
    <x v="47"/>
    <x v="47"/>
    <x v="0"/>
    <s v="12"/>
    <s v="12006"/>
    <s v="Trienios."/>
    <n v="48103"/>
    <n v="0"/>
    <n v="48103"/>
    <n v="46102.720000000001"/>
    <n v="46102.720000000001"/>
    <n v="45696.31"/>
    <n v="45696.31"/>
  </r>
  <r>
    <x v="7"/>
    <x v="47"/>
    <x v="47"/>
    <x v="0"/>
    <s v="12"/>
    <s v="12100"/>
    <s v="Complemento de destino."/>
    <n v="126637"/>
    <n v="0"/>
    <n v="126637"/>
    <n v="106099.94"/>
    <n v="106099.94"/>
    <n v="105693.89"/>
    <n v="105693.89"/>
  </r>
  <r>
    <x v="7"/>
    <x v="47"/>
    <x v="47"/>
    <x v="0"/>
    <s v="12"/>
    <s v="12101"/>
    <s v="Complemento específico."/>
    <n v="320700"/>
    <n v="0"/>
    <n v="320700"/>
    <n v="273046.8"/>
    <n v="273046.8"/>
    <n v="273008.51"/>
    <n v="273008.51"/>
  </r>
  <r>
    <x v="7"/>
    <x v="47"/>
    <x v="47"/>
    <x v="0"/>
    <s v="12"/>
    <s v="12103"/>
    <s v="Otros complementos."/>
    <n v="22484"/>
    <n v="0"/>
    <n v="22484"/>
    <n v="21983.88"/>
    <n v="21983.88"/>
    <n v="21414.33"/>
    <n v="21414.33"/>
  </r>
  <r>
    <x v="7"/>
    <x v="47"/>
    <x v="47"/>
    <x v="0"/>
    <s v="13"/>
    <s v="13000"/>
    <s v="Retribuciones básicas."/>
    <n v="587696"/>
    <n v="-50000"/>
    <n v="537696"/>
    <n v="485479.52"/>
    <n v="485479.52"/>
    <n v="477033.34"/>
    <n v="477033.34"/>
  </r>
  <r>
    <x v="7"/>
    <x v="47"/>
    <x v="47"/>
    <x v="0"/>
    <s v="13"/>
    <s v="13001"/>
    <s v="Horas extraordinarias"/>
    <n v="15000"/>
    <n v="0"/>
    <n v="15000"/>
    <n v="14984.82"/>
    <n v="14984.82"/>
    <n v="14859.66"/>
    <n v="14859.66"/>
  </r>
  <r>
    <x v="7"/>
    <x v="47"/>
    <x v="47"/>
    <x v="0"/>
    <s v="13"/>
    <s v="13002"/>
    <s v="Otras remuneraciones."/>
    <n v="602187"/>
    <n v="-54700"/>
    <n v="547487"/>
    <n v="528970.84"/>
    <n v="528970.84"/>
    <n v="528709.57999999996"/>
    <n v="528709.57999999996"/>
  </r>
  <r>
    <x v="7"/>
    <x v="47"/>
    <x v="47"/>
    <x v="1"/>
    <s v="20"/>
    <s v="203"/>
    <s v="Arrendamientos de maquinaria, instalaciones y utillaje."/>
    <n v="45000"/>
    <n v="0"/>
    <n v="45000"/>
    <n v="34140.300000000003"/>
    <n v="34140.300000000003"/>
    <n v="23918.15"/>
    <n v="22351.8"/>
  </r>
  <r>
    <x v="7"/>
    <x v="47"/>
    <x v="47"/>
    <x v="1"/>
    <s v="20"/>
    <s v="204"/>
    <s v="Arrendamientos de material de transporte."/>
    <n v="40000"/>
    <n v="0"/>
    <n v="40000"/>
    <n v="34306.76"/>
    <n v="34306.76"/>
    <n v="30162.22"/>
    <n v="30005.11"/>
  </r>
  <r>
    <x v="7"/>
    <x v="47"/>
    <x v="47"/>
    <x v="1"/>
    <s v="21"/>
    <s v="210"/>
    <s v="Infraestructuras y bienes naturales."/>
    <n v="165000"/>
    <n v="0"/>
    <n v="165000"/>
    <n v="170397.42"/>
    <n v="170292.06"/>
    <n v="144506.44"/>
    <n v="135878.23000000001"/>
  </r>
  <r>
    <x v="7"/>
    <x v="47"/>
    <x v="47"/>
    <x v="1"/>
    <s v="21"/>
    <s v="213"/>
    <s v="Reparación de maquinaria, instalaciones técnicas y utillaje."/>
    <n v="3000"/>
    <n v="0"/>
    <n v="3000"/>
    <n v="5170.1899999999996"/>
    <n v="5170.1899999999996"/>
    <n v="2447.5500000000002"/>
    <n v="2447.5500000000002"/>
  </r>
  <r>
    <x v="7"/>
    <x v="47"/>
    <x v="47"/>
    <x v="1"/>
    <s v="21"/>
    <s v="214"/>
    <s v="Reparación de elementos de transporte."/>
    <n v="55000"/>
    <n v="0"/>
    <n v="55000"/>
    <n v="36794.44"/>
    <n v="21726.41"/>
    <n v="20501.02"/>
    <n v="14631"/>
  </r>
  <r>
    <x v="7"/>
    <x v="47"/>
    <x v="47"/>
    <x v="1"/>
    <s v="22"/>
    <s v="22103"/>
    <s v="Combustibles y carburantes."/>
    <n v="67000"/>
    <n v="0"/>
    <n v="67000"/>
    <n v="40634.379999999997"/>
    <n v="40634.379999999997"/>
    <n v="29573.54"/>
    <n v="28231.03"/>
  </r>
  <r>
    <x v="7"/>
    <x v="47"/>
    <x v="47"/>
    <x v="1"/>
    <s v="22"/>
    <s v="22104"/>
    <s v="Vestuario."/>
    <n v="0"/>
    <n v="0"/>
    <n v="0"/>
    <n v="1294"/>
    <n v="1294"/>
    <n v="1293.99"/>
    <n v="1293.99"/>
  </r>
  <r>
    <x v="7"/>
    <x v="47"/>
    <x v="47"/>
    <x v="1"/>
    <s v="22"/>
    <s v="22199"/>
    <s v="Otros suministros."/>
    <n v="30000"/>
    <n v="0"/>
    <n v="30000"/>
    <n v="19649.61"/>
    <n v="19649.61"/>
    <n v="17790.509999999998"/>
    <n v="17790.509999999998"/>
  </r>
  <r>
    <x v="7"/>
    <x v="47"/>
    <x v="47"/>
    <x v="1"/>
    <s v="22"/>
    <s v="225"/>
    <s v="Tributos."/>
    <n v="0"/>
    <n v="0"/>
    <n v="0"/>
    <n v="0"/>
    <n v="0"/>
    <n v="0"/>
    <n v="0"/>
  </r>
  <r>
    <x v="7"/>
    <x v="47"/>
    <x v="47"/>
    <x v="1"/>
    <s v="22"/>
    <s v="22606"/>
    <s v="Reuniones, conferencias y cursos."/>
    <n v="0"/>
    <n v="0"/>
    <n v="0"/>
    <n v="3630"/>
    <n v="3630"/>
    <n v="3000"/>
    <n v="3000"/>
  </r>
  <r>
    <x v="7"/>
    <x v="47"/>
    <x v="47"/>
    <x v="1"/>
    <s v="22"/>
    <s v="22699"/>
    <s v="Otros gastos diversos"/>
    <n v="6000"/>
    <n v="0"/>
    <n v="6000"/>
    <n v="14536.49"/>
    <n v="14536.49"/>
    <n v="10731.62"/>
    <n v="10066.120000000001"/>
  </r>
  <r>
    <x v="7"/>
    <x v="47"/>
    <x v="47"/>
    <x v="1"/>
    <s v="22"/>
    <s v="22700"/>
    <s v="Limpieza y aseo."/>
    <n v="0"/>
    <n v="0"/>
    <n v="0"/>
    <n v="0"/>
    <n v="0"/>
    <n v="0"/>
    <n v="0"/>
  </r>
  <r>
    <x v="7"/>
    <x v="47"/>
    <x v="47"/>
    <x v="1"/>
    <s v="22"/>
    <s v="22799"/>
    <s v="Otros trabajos realizados por otras empresas y profes."/>
    <n v="0"/>
    <n v="0"/>
    <n v="0"/>
    <n v="0"/>
    <n v="0"/>
    <n v="0"/>
    <n v="0"/>
  </r>
  <r>
    <x v="7"/>
    <x v="47"/>
    <x v="47"/>
    <x v="3"/>
    <s v="60"/>
    <s v="609"/>
    <s v="Otras invers nuevas en infraest y bienes dest al uso gral"/>
    <n v="0"/>
    <n v="697377"/>
    <n v="697377"/>
    <n v="697377"/>
    <n v="45396.24"/>
    <n v="505.24"/>
    <n v="0"/>
  </r>
  <r>
    <x v="7"/>
    <x v="47"/>
    <x v="47"/>
    <x v="3"/>
    <s v="61"/>
    <s v="619"/>
    <s v="Otras inver de reposic en infraest y bienes dest al uso gral"/>
    <n v="7350300"/>
    <n v="2650416.12"/>
    <n v="10000716.119999999"/>
    <n v="9898210.2599999998"/>
    <n v="9460019.0299999993"/>
    <n v="7417729.6600000001"/>
    <n v="7133554.9900000002"/>
  </r>
  <r>
    <x v="7"/>
    <x v="47"/>
    <x v="47"/>
    <x v="3"/>
    <s v="62"/>
    <s v="622"/>
    <s v="Edificios y otras construcciones."/>
    <n v="0"/>
    <n v="152385"/>
    <n v="152385"/>
    <n v="153005.73000000001"/>
    <n v="131953.69"/>
    <n v="93867.73"/>
    <n v="93867.73"/>
  </r>
  <r>
    <x v="7"/>
    <x v="47"/>
    <x v="47"/>
    <x v="3"/>
    <s v="62"/>
    <s v="623"/>
    <s v="Maquinaria, instalaciones técnicas y utillaje."/>
    <n v="0"/>
    <n v="5589.23"/>
    <n v="5589.23"/>
    <n v="5589.23"/>
    <n v="5589.23"/>
    <n v="4234.41"/>
    <n v="4234.41"/>
  </r>
  <r>
    <x v="7"/>
    <x v="47"/>
    <x v="47"/>
    <x v="3"/>
    <s v="62"/>
    <s v="624"/>
    <s v="Elementos de transporte."/>
    <n v="0"/>
    <n v="40700"/>
    <n v="40700"/>
    <n v="39930"/>
    <n v="39930"/>
    <n v="39930"/>
    <n v="0"/>
  </r>
  <r>
    <x v="7"/>
    <x v="48"/>
    <x v="48"/>
    <x v="0"/>
    <s v="12"/>
    <s v="12001"/>
    <s v="Sueldos del Grupo A2."/>
    <n v="14006"/>
    <n v="0"/>
    <n v="14006"/>
    <n v="13506.26"/>
    <n v="13506.26"/>
    <n v="13277.8"/>
    <n v="13277.8"/>
  </r>
  <r>
    <x v="7"/>
    <x v="48"/>
    <x v="48"/>
    <x v="0"/>
    <s v="12"/>
    <s v="12003"/>
    <s v="Sueldos del Grupo C1."/>
    <n v="10727"/>
    <n v="0"/>
    <n v="10727"/>
    <n v="10737.24"/>
    <n v="10737.24"/>
    <n v="10727.38"/>
    <n v="10727.38"/>
  </r>
  <r>
    <x v="7"/>
    <x v="48"/>
    <x v="48"/>
    <x v="0"/>
    <s v="12"/>
    <s v="12006"/>
    <s v="Trienios."/>
    <n v="7598"/>
    <n v="0"/>
    <n v="7598"/>
    <n v="7797.52"/>
    <n v="7797.52"/>
    <n v="7794.53"/>
    <n v="7794.53"/>
  </r>
  <r>
    <x v="7"/>
    <x v="48"/>
    <x v="48"/>
    <x v="0"/>
    <s v="12"/>
    <s v="12100"/>
    <s v="Complemento de destino."/>
    <n v="15537"/>
    <n v="0"/>
    <n v="15537"/>
    <n v="15136.92"/>
    <n v="15136.92"/>
    <n v="15094.24"/>
    <n v="15094.24"/>
  </r>
  <r>
    <x v="7"/>
    <x v="48"/>
    <x v="48"/>
    <x v="0"/>
    <s v="12"/>
    <s v="12101"/>
    <s v="Complemento específico."/>
    <n v="38130"/>
    <n v="3000"/>
    <n v="41130"/>
    <n v="39629.839999999997"/>
    <n v="39629.839999999997"/>
    <n v="39628.11"/>
    <n v="39628.11"/>
  </r>
  <r>
    <x v="7"/>
    <x v="48"/>
    <x v="48"/>
    <x v="0"/>
    <s v="12"/>
    <s v="12103"/>
    <s v="Otros complementos."/>
    <n v="3406"/>
    <n v="0"/>
    <n v="3406"/>
    <n v="3505.92"/>
    <n v="3505.92"/>
    <n v="3505.3"/>
    <n v="3505.3"/>
  </r>
  <r>
    <x v="7"/>
    <x v="48"/>
    <x v="48"/>
    <x v="0"/>
    <s v="13"/>
    <s v="13000"/>
    <s v="Retribuciones básicas."/>
    <n v="89256"/>
    <n v="0"/>
    <n v="89256"/>
    <n v="83357.16"/>
    <n v="83357.16"/>
    <n v="83310.539999999994"/>
    <n v="83310.539999999994"/>
  </r>
  <r>
    <x v="7"/>
    <x v="48"/>
    <x v="48"/>
    <x v="0"/>
    <s v="13"/>
    <s v="13002"/>
    <s v="Otras remuneraciones."/>
    <n v="89515"/>
    <n v="0"/>
    <n v="89515"/>
    <n v="78613.320000000007"/>
    <n v="78613.320000000007"/>
    <n v="76793.899999999994"/>
    <n v="76793.899999999994"/>
  </r>
  <r>
    <x v="7"/>
    <x v="48"/>
    <x v="48"/>
    <x v="0"/>
    <s v="15"/>
    <s v="151"/>
    <s v="Gratificaciones."/>
    <n v="0"/>
    <n v="500"/>
    <n v="500"/>
    <n v="434.36"/>
    <n v="434.36"/>
    <n v="434.27"/>
    <n v="434.27"/>
  </r>
  <r>
    <x v="7"/>
    <x v="48"/>
    <x v="48"/>
    <x v="1"/>
    <s v="21"/>
    <s v="213"/>
    <s v="Reparación de maquinaria, instalaciones técnicas y utillaje."/>
    <n v="107000"/>
    <n v="0"/>
    <n v="107000"/>
    <n v="106693.84"/>
    <n v="106693.84"/>
    <n v="80073.03"/>
    <n v="80073.03"/>
  </r>
  <r>
    <x v="7"/>
    <x v="48"/>
    <x v="48"/>
    <x v="1"/>
    <s v="21"/>
    <s v="214"/>
    <s v="Reparación de elementos de transporte."/>
    <n v="10000"/>
    <n v="0"/>
    <n v="10000"/>
    <n v="7101.46"/>
    <n v="996.77"/>
    <n v="996.77"/>
    <n v="996.77"/>
  </r>
  <r>
    <x v="7"/>
    <x v="48"/>
    <x v="48"/>
    <x v="1"/>
    <s v="22"/>
    <s v="22100"/>
    <s v="Energía eléctrica."/>
    <n v="2800000"/>
    <n v="-8000"/>
    <n v="2792000"/>
    <n v="2792913.71"/>
    <n v="2792913.71"/>
    <n v="2295814.41"/>
    <n v="2079573.05"/>
  </r>
  <r>
    <x v="7"/>
    <x v="48"/>
    <x v="48"/>
    <x v="1"/>
    <s v="22"/>
    <s v="22199"/>
    <s v="Otros suministros."/>
    <n v="20000"/>
    <n v="0"/>
    <n v="20000"/>
    <n v="19000"/>
    <n v="12570.67"/>
    <n v="12570.67"/>
    <n v="11344.94"/>
  </r>
  <r>
    <x v="7"/>
    <x v="48"/>
    <x v="48"/>
    <x v="1"/>
    <s v="22"/>
    <s v="22699"/>
    <s v="Otros gastos diversos"/>
    <n v="5000"/>
    <n v="0"/>
    <n v="5000"/>
    <n v="3852.89"/>
    <n v="3852.89"/>
    <n v="3313.13"/>
    <n v="2764.27"/>
  </r>
  <r>
    <x v="7"/>
    <x v="48"/>
    <x v="48"/>
    <x v="1"/>
    <s v="22"/>
    <s v="22700"/>
    <s v="Limpieza y aseo."/>
    <n v="0"/>
    <n v="0"/>
    <n v="0"/>
    <n v="0"/>
    <n v="0"/>
    <n v="0"/>
    <n v="0"/>
  </r>
  <r>
    <x v="7"/>
    <x v="48"/>
    <x v="48"/>
    <x v="3"/>
    <s v="61"/>
    <s v="619"/>
    <s v="Otras inver de reposic en infraest y bienes dest al uso gral"/>
    <n v="2048122"/>
    <n v="287029.2"/>
    <n v="2335151.2000000002"/>
    <n v="2126491.04"/>
    <n v="2066599.44"/>
    <n v="1816801.36"/>
    <n v="1697002.22"/>
  </r>
  <r>
    <x v="7"/>
    <x v="49"/>
    <x v="49"/>
    <x v="2"/>
    <s v="44"/>
    <s v="44901"/>
    <s v="Aportación corriente a AUVASA"/>
    <n v="15520900"/>
    <n v="0"/>
    <n v="15520900"/>
    <n v="15520900"/>
    <n v="15520900"/>
    <n v="15520900"/>
    <n v="15520900"/>
  </r>
  <r>
    <x v="7"/>
    <x v="49"/>
    <x v="49"/>
    <x v="5"/>
    <s v="74"/>
    <s v="74901"/>
    <s v="Aportación de capital a AUVASA"/>
    <n v="0"/>
    <n v="300000"/>
    <n v="300000"/>
    <n v="300000"/>
    <n v="300000"/>
    <n v="300000"/>
    <n v="300000"/>
  </r>
  <r>
    <x v="8"/>
    <x v="50"/>
    <x v="50"/>
    <x v="0"/>
    <s v="12"/>
    <s v="12000"/>
    <s v="Sueldos del Grupo A1."/>
    <n v="47784"/>
    <n v="0"/>
    <n v="47784"/>
    <n v="47784.6"/>
    <n v="47784.6"/>
    <n v="47784.36"/>
    <n v="47784.36"/>
  </r>
  <r>
    <x v="8"/>
    <x v="50"/>
    <x v="50"/>
    <x v="0"/>
    <s v="12"/>
    <s v="12001"/>
    <s v="Sueldos del Grupo A2."/>
    <n v="14006"/>
    <n v="0"/>
    <n v="14006"/>
    <n v="14006.52"/>
    <n v="14006.52"/>
    <n v="14006.28"/>
    <n v="14006.28"/>
  </r>
  <r>
    <x v="8"/>
    <x v="50"/>
    <x v="50"/>
    <x v="0"/>
    <s v="12"/>
    <s v="12003"/>
    <s v="Sueldos del Grupo C1."/>
    <n v="32182"/>
    <n v="0"/>
    <n v="32182"/>
    <n v="31681.72"/>
    <n v="31681.72"/>
    <n v="31661.21"/>
    <n v="31661.21"/>
  </r>
  <r>
    <x v="8"/>
    <x v="50"/>
    <x v="50"/>
    <x v="0"/>
    <s v="12"/>
    <s v="12006"/>
    <s v="Trienios."/>
    <n v="32013"/>
    <n v="0"/>
    <n v="32013"/>
    <n v="32350.78"/>
    <n v="32350.78"/>
    <n v="32350.44"/>
    <n v="32350.44"/>
  </r>
  <r>
    <x v="8"/>
    <x v="50"/>
    <x v="50"/>
    <x v="0"/>
    <s v="12"/>
    <s v="12100"/>
    <s v="Complemento de destino."/>
    <n v="70662"/>
    <n v="0"/>
    <n v="70662"/>
    <n v="70361.78"/>
    <n v="70361.78"/>
    <n v="70344.070000000007"/>
    <n v="70344.070000000007"/>
  </r>
  <r>
    <x v="8"/>
    <x v="50"/>
    <x v="50"/>
    <x v="0"/>
    <s v="12"/>
    <s v="12101"/>
    <s v="Complemento específico."/>
    <n v="172727"/>
    <n v="1800"/>
    <n v="174527"/>
    <n v="173926.82"/>
    <n v="173926.82"/>
    <n v="173895.48"/>
    <n v="173895.48"/>
  </r>
  <r>
    <x v="8"/>
    <x v="50"/>
    <x v="50"/>
    <x v="0"/>
    <s v="12"/>
    <s v="12103"/>
    <s v="Otros complementos."/>
    <n v="15551"/>
    <n v="0"/>
    <n v="15551"/>
    <n v="15750.8"/>
    <n v="15750.8"/>
    <n v="15707.56"/>
    <n v="15707.56"/>
  </r>
  <r>
    <x v="8"/>
    <x v="50"/>
    <x v="50"/>
    <x v="1"/>
    <s v="21"/>
    <s v="213"/>
    <s v="Reparación de maquinaria, instalaciones técnicas y utillaje."/>
    <n v="5000"/>
    <n v="0"/>
    <n v="5000"/>
    <n v="4866.97"/>
    <n v="4866.97"/>
    <n v="2442.87"/>
    <n v="2442.87"/>
  </r>
  <r>
    <x v="8"/>
    <x v="50"/>
    <x v="50"/>
    <x v="1"/>
    <s v="22"/>
    <s v="22101"/>
    <s v="Agua."/>
    <n v="0"/>
    <n v="0"/>
    <n v="0"/>
    <n v="1147.29"/>
    <n v="1147.29"/>
    <n v="947.29"/>
    <n v="947.29"/>
  </r>
  <r>
    <x v="8"/>
    <x v="50"/>
    <x v="50"/>
    <x v="1"/>
    <s v="22"/>
    <s v="223"/>
    <s v="Transportes."/>
    <n v="500"/>
    <n v="0"/>
    <n v="500"/>
    <n v="995.54"/>
    <n v="995.54"/>
    <n v="980.66"/>
    <n v="980.66"/>
  </r>
  <r>
    <x v="8"/>
    <x v="50"/>
    <x v="50"/>
    <x v="1"/>
    <s v="22"/>
    <s v="22602"/>
    <s v="Publicidad y propaganda."/>
    <n v="0"/>
    <n v="0"/>
    <n v="0"/>
    <n v="22232.54"/>
    <n v="22232.54"/>
    <n v="19045.36"/>
    <n v="19045.36"/>
  </r>
  <r>
    <x v="8"/>
    <x v="50"/>
    <x v="50"/>
    <x v="1"/>
    <s v="22"/>
    <s v="22699"/>
    <s v="Otros gastos diversos"/>
    <n v="30000"/>
    <n v="0"/>
    <n v="30000"/>
    <n v="4894.04"/>
    <n v="4894.04"/>
    <n v="4894.04"/>
    <n v="4894.04"/>
  </r>
  <r>
    <x v="8"/>
    <x v="50"/>
    <x v="50"/>
    <x v="1"/>
    <s v="22"/>
    <s v="22706"/>
    <s v="Estudios y trabajos técnicos."/>
    <n v="110000"/>
    <n v="-30000"/>
    <n v="80000"/>
    <n v="54124.7"/>
    <n v="54124.7"/>
    <n v="13006.68"/>
    <n v="13006.68"/>
  </r>
  <r>
    <x v="8"/>
    <x v="50"/>
    <x v="50"/>
    <x v="1"/>
    <s v="22"/>
    <s v="22799"/>
    <s v="Otros trabajos realizados por otras empresas y profes."/>
    <n v="80920"/>
    <n v="0"/>
    <n v="80920"/>
    <n v="56195.49"/>
    <n v="41113.199999999997"/>
    <n v="36768.49"/>
    <n v="36768.49"/>
  </r>
  <r>
    <x v="8"/>
    <x v="50"/>
    <x v="50"/>
    <x v="1"/>
    <s v="23"/>
    <s v="23010"/>
    <s v="Del personal directivo."/>
    <n v="1400"/>
    <n v="0"/>
    <n v="1400"/>
    <n v="293.37"/>
    <n v="293.37"/>
    <n v="293.37"/>
    <n v="293.37"/>
  </r>
  <r>
    <x v="8"/>
    <x v="50"/>
    <x v="50"/>
    <x v="1"/>
    <s v="23"/>
    <s v="23020"/>
    <s v="Dietas del personal no directivo"/>
    <n v="700"/>
    <n v="0"/>
    <n v="700"/>
    <n v="71.2"/>
    <n v="71.2"/>
    <n v="71.2"/>
    <n v="71.2"/>
  </r>
  <r>
    <x v="8"/>
    <x v="50"/>
    <x v="50"/>
    <x v="1"/>
    <s v="23"/>
    <s v="23110"/>
    <s v="Del personal directivo."/>
    <n v="2000"/>
    <n v="0"/>
    <n v="2000"/>
    <n v="694.1"/>
    <n v="694.1"/>
    <n v="694.1"/>
    <n v="694.1"/>
  </r>
  <r>
    <x v="8"/>
    <x v="50"/>
    <x v="50"/>
    <x v="1"/>
    <s v="23"/>
    <s v="23120"/>
    <s v="Locomoción del personal no directivo."/>
    <n v="1000"/>
    <n v="0"/>
    <n v="1000"/>
    <n v="53.2"/>
    <n v="53.2"/>
    <n v="53.2"/>
    <n v="53.2"/>
  </r>
  <r>
    <x v="8"/>
    <x v="50"/>
    <x v="50"/>
    <x v="6"/>
    <s v="82"/>
    <s v="82091"/>
    <s v="Anticipos a entidades del sector público municipal"/>
    <n v="200000"/>
    <n v="0"/>
    <n v="200000"/>
    <n v="0"/>
    <n v="0"/>
    <n v="0"/>
    <n v="0"/>
  </r>
  <r>
    <x v="8"/>
    <x v="50"/>
    <x v="50"/>
    <x v="6"/>
    <s v="83"/>
    <s v="83000"/>
    <s v="Anuncios por cuenta de particulares"/>
    <n v="15000"/>
    <n v="0"/>
    <n v="15000"/>
    <n v="0"/>
    <n v="0"/>
    <n v="0"/>
    <n v="0"/>
  </r>
  <r>
    <x v="8"/>
    <x v="51"/>
    <x v="51"/>
    <x v="0"/>
    <s v="12"/>
    <s v="12001"/>
    <s v="Sueldos del Grupo A2."/>
    <n v="14006"/>
    <n v="0"/>
    <n v="14006"/>
    <n v="14006.52"/>
    <n v="14006.52"/>
    <n v="14006.28"/>
    <n v="14006.28"/>
  </r>
  <r>
    <x v="8"/>
    <x v="51"/>
    <x v="51"/>
    <x v="0"/>
    <s v="12"/>
    <s v="12003"/>
    <s v="Sueldos del Grupo C1."/>
    <n v="32182"/>
    <n v="0"/>
    <n v="32182"/>
    <n v="32182.720000000001"/>
    <n v="32182.720000000001"/>
    <n v="32182.14"/>
    <n v="32182.14"/>
  </r>
  <r>
    <x v="8"/>
    <x v="51"/>
    <x v="51"/>
    <x v="0"/>
    <s v="12"/>
    <s v="12006"/>
    <s v="Trienios."/>
    <n v="16345"/>
    <n v="0"/>
    <n v="16345"/>
    <n v="17199.96"/>
    <n v="17199.96"/>
    <n v="17198.98"/>
    <n v="17198.98"/>
  </r>
  <r>
    <x v="8"/>
    <x v="51"/>
    <x v="51"/>
    <x v="0"/>
    <s v="12"/>
    <s v="12100"/>
    <s v="Complemento de destino."/>
    <n v="30650"/>
    <n v="0"/>
    <n v="30650"/>
    <n v="30650.06"/>
    <n v="30650.06"/>
    <n v="30650.06"/>
    <n v="30650.06"/>
  </r>
  <r>
    <x v="8"/>
    <x v="51"/>
    <x v="51"/>
    <x v="0"/>
    <s v="12"/>
    <s v="12101"/>
    <s v="Complemento específico."/>
    <n v="68470"/>
    <n v="1500"/>
    <n v="69970"/>
    <n v="68470.080000000002"/>
    <n v="68470.080000000002"/>
    <n v="68470.080000000002"/>
    <n v="68470.080000000002"/>
  </r>
  <r>
    <x v="8"/>
    <x v="51"/>
    <x v="51"/>
    <x v="0"/>
    <s v="12"/>
    <s v="12103"/>
    <s v="Otros complementos."/>
    <n v="7497"/>
    <n v="0"/>
    <n v="7497"/>
    <n v="7900"/>
    <n v="7900"/>
    <n v="7892.72"/>
    <n v="7892.72"/>
  </r>
  <r>
    <x v="8"/>
    <x v="51"/>
    <x v="51"/>
    <x v="0"/>
    <s v="13"/>
    <s v="131"/>
    <s v="Laboral temporal."/>
    <n v="37033"/>
    <n v="0"/>
    <n v="37033"/>
    <n v="13058.41"/>
    <n v="13058.41"/>
    <n v="10325.42"/>
    <n v="10325.42"/>
  </r>
  <r>
    <x v="8"/>
    <x v="51"/>
    <x v="51"/>
    <x v="1"/>
    <s v="21"/>
    <s v="212"/>
    <s v="Reparación de edificios y otras construcciones."/>
    <n v="2000"/>
    <n v="0"/>
    <n v="2000"/>
    <n v="0"/>
    <n v="0"/>
    <n v="0"/>
    <n v="0"/>
  </r>
  <r>
    <x v="8"/>
    <x v="51"/>
    <x v="51"/>
    <x v="1"/>
    <s v="21"/>
    <s v="213"/>
    <s v="Reparación de maquinaria, instalaciones técnicas y utillaje."/>
    <n v="10000"/>
    <n v="0"/>
    <n v="10000"/>
    <n v="6689.68"/>
    <n v="6689.68"/>
    <n v="4988.2700000000004"/>
    <n v="4988.2700000000004"/>
  </r>
  <r>
    <x v="8"/>
    <x v="51"/>
    <x v="51"/>
    <x v="1"/>
    <s v="22"/>
    <s v="22100"/>
    <s v="Energía eléctrica."/>
    <n v="92000"/>
    <n v="0"/>
    <n v="92000"/>
    <n v="81334.98"/>
    <n v="81334.98"/>
    <n v="65447.67"/>
    <n v="57384.09"/>
  </r>
  <r>
    <x v="8"/>
    <x v="51"/>
    <x v="51"/>
    <x v="1"/>
    <s v="22"/>
    <s v="22199"/>
    <s v="Otros suministros."/>
    <n v="0"/>
    <n v="0"/>
    <n v="0"/>
    <n v="0"/>
    <n v="0"/>
    <n v="0"/>
    <n v="0"/>
  </r>
  <r>
    <x v="8"/>
    <x v="51"/>
    <x v="51"/>
    <x v="1"/>
    <s v="22"/>
    <s v="22200"/>
    <s v="Servicios de Telecomunicaciones."/>
    <n v="0"/>
    <n v="0"/>
    <n v="0"/>
    <n v="2985.6"/>
    <n v="2985.6"/>
    <n v="2736.69"/>
    <n v="2736.69"/>
  </r>
  <r>
    <x v="8"/>
    <x v="51"/>
    <x v="51"/>
    <x v="1"/>
    <s v="22"/>
    <s v="22602"/>
    <s v="Publicidad y propaganda."/>
    <n v="5000"/>
    <n v="0"/>
    <n v="5000"/>
    <n v="41146.5"/>
    <n v="41146.5"/>
    <n v="35096.43"/>
    <n v="20146.43"/>
  </r>
  <r>
    <x v="8"/>
    <x v="51"/>
    <x v="51"/>
    <x v="1"/>
    <s v="22"/>
    <s v="22609"/>
    <s v="Actividades culturales y deportivas"/>
    <n v="220000"/>
    <n v="-90000"/>
    <n v="130000"/>
    <n v="124267.57"/>
    <n v="105994.55"/>
    <n v="86222.27"/>
    <n v="86222.27"/>
  </r>
  <r>
    <x v="8"/>
    <x v="51"/>
    <x v="51"/>
    <x v="1"/>
    <s v="22"/>
    <s v="22699"/>
    <s v="Otros gastos diversos"/>
    <n v="60000"/>
    <n v="0"/>
    <n v="60000"/>
    <n v="20595.95"/>
    <n v="20595.95"/>
    <n v="9992.9500000000007"/>
    <n v="9992.9500000000007"/>
  </r>
  <r>
    <x v="8"/>
    <x v="51"/>
    <x v="51"/>
    <x v="1"/>
    <s v="22"/>
    <s v="22700"/>
    <s v="Limpieza y aseo."/>
    <n v="9000"/>
    <n v="0"/>
    <n v="9000"/>
    <n v="11834.92"/>
    <n v="11834.92"/>
    <n v="7668.13"/>
    <n v="7668.13"/>
  </r>
  <r>
    <x v="8"/>
    <x v="51"/>
    <x v="51"/>
    <x v="1"/>
    <s v="22"/>
    <s v="22701"/>
    <s v="Seguridad."/>
    <n v="0"/>
    <n v="0"/>
    <n v="0"/>
    <n v="13859.7"/>
    <n v="13859.7"/>
    <n v="13467"/>
    <n v="13467"/>
  </r>
  <r>
    <x v="8"/>
    <x v="51"/>
    <x v="51"/>
    <x v="1"/>
    <s v="22"/>
    <s v="22799"/>
    <s v="Otros trabajos realizados por otras empresas y profes."/>
    <n v="290151"/>
    <n v="-30000"/>
    <n v="260151"/>
    <n v="197354.9"/>
    <n v="193178.99"/>
    <n v="177192.21"/>
    <n v="164374.82999999999"/>
  </r>
  <r>
    <x v="8"/>
    <x v="51"/>
    <x v="51"/>
    <x v="2"/>
    <s v="41"/>
    <s v="411"/>
    <s v="Transf. corriente a la F.M. Cultura"/>
    <n v="13068589"/>
    <n v="767000"/>
    <n v="13835589"/>
    <n v="13585589"/>
    <n v="13585589"/>
    <n v="13585589"/>
    <n v="13318589"/>
  </r>
  <r>
    <x v="8"/>
    <x v="51"/>
    <x v="51"/>
    <x v="2"/>
    <s v="47"/>
    <s v="479"/>
    <s v="Otras subvenciones a Empresas privadas."/>
    <n v="158750"/>
    <n v="-58000"/>
    <n v="100750"/>
    <n v="100750"/>
    <n v="100750"/>
    <n v="100750"/>
    <n v="100750"/>
  </r>
  <r>
    <x v="8"/>
    <x v="51"/>
    <x v="51"/>
    <x v="2"/>
    <s v="48"/>
    <s v="481"/>
    <s v="Premios, becas, etc."/>
    <n v="20000"/>
    <n v="0"/>
    <n v="20000"/>
    <n v="20000"/>
    <n v="20000"/>
    <n v="20000"/>
    <n v="20000"/>
  </r>
  <r>
    <x v="8"/>
    <x v="51"/>
    <x v="51"/>
    <x v="2"/>
    <s v="48"/>
    <s v="482"/>
    <s v="Transf. a fundaciones, instituciones y otras entidades"/>
    <n v="165000"/>
    <n v="0"/>
    <n v="165000"/>
    <n v="165000"/>
    <n v="165000"/>
    <n v="165000"/>
    <n v="165000"/>
  </r>
  <r>
    <x v="8"/>
    <x v="51"/>
    <x v="51"/>
    <x v="2"/>
    <s v="48"/>
    <s v="48900"/>
    <s v="Otras transf. a Familias e Instituciones sin fines de lucro."/>
    <n v="440470"/>
    <n v="-122000"/>
    <n v="318470"/>
    <n v="317500"/>
    <n v="317500"/>
    <n v="292500"/>
    <n v="292500"/>
  </r>
  <r>
    <x v="8"/>
    <x v="51"/>
    <x v="51"/>
    <x v="3"/>
    <s v="61"/>
    <s v="619"/>
    <s v="Otras inver de reposic en infraest y bienes dest al uso gral"/>
    <n v="12000"/>
    <n v="0"/>
    <n v="12000"/>
    <n v="11999.57"/>
    <n v="11999.57"/>
    <n v="11979"/>
    <n v="11979"/>
  </r>
  <r>
    <x v="8"/>
    <x v="51"/>
    <x v="51"/>
    <x v="5"/>
    <s v="71"/>
    <s v="711"/>
    <s v="Aportación capital a F.M. Cultura"/>
    <n v="105900"/>
    <n v="44000"/>
    <n v="149900"/>
    <n v="149900"/>
    <n v="149900"/>
    <n v="47234.79"/>
    <n v="47234.79"/>
  </r>
  <r>
    <x v="8"/>
    <x v="51"/>
    <x v="51"/>
    <x v="5"/>
    <s v="77"/>
    <s v="771"/>
    <s v="A empresas privadas."/>
    <n v="1000"/>
    <n v="0"/>
    <n v="1000"/>
    <n v="0"/>
    <n v="0"/>
    <n v="0"/>
    <n v="0"/>
  </r>
  <r>
    <x v="8"/>
    <x v="51"/>
    <x v="51"/>
    <x v="5"/>
    <s v="78"/>
    <s v="789"/>
    <s v="Tran. capital a familias e instituciones sin fines de lucro."/>
    <n v="1000"/>
    <n v="19000"/>
    <n v="20000"/>
    <n v="20000"/>
    <n v="20000"/>
    <n v="20000"/>
    <n v="20000"/>
  </r>
  <r>
    <x v="8"/>
    <x v="52"/>
    <x v="52"/>
    <x v="1"/>
    <s v="21"/>
    <s v="213"/>
    <s v="Reparación de maquinaria, instalaciones técnicas y utillaje."/>
    <n v="2000"/>
    <n v="0"/>
    <n v="2000"/>
    <n v="64.17"/>
    <n v="64.17"/>
    <n v="64.17"/>
    <n v="64.17"/>
  </r>
  <r>
    <x v="8"/>
    <x v="52"/>
    <x v="52"/>
    <x v="1"/>
    <s v="22"/>
    <s v="22100"/>
    <s v="Energía eléctrica."/>
    <n v="2600"/>
    <n v="0"/>
    <n v="2600"/>
    <n v="2000"/>
    <n v="2000"/>
    <n v="1488.16"/>
    <n v="1382.95"/>
  </r>
  <r>
    <x v="8"/>
    <x v="52"/>
    <x v="52"/>
    <x v="1"/>
    <s v="22"/>
    <s v="22200"/>
    <s v="Servicios de Telecomunicaciones."/>
    <n v="3000"/>
    <n v="0"/>
    <n v="3000"/>
    <n v="0"/>
    <n v="0"/>
    <n v="0"/>
    <n v="0"/>
  </r>
  <r>
    <x v="8"/>
    <x v="52"/>
    <x v="52"/>
    <x v="1"/>
    <s v="22"/>
    <s v="22602"/>
    <s v="Publicidad y propaganda."/>
    <n v="4000"/>
    <n v="0"/>
    <n v="4000"/>
    <n v="0"/>
    <n v="0"/>
    <n v="0"/>
    <n v="0"/>
  </r>
  <r>
    <x v="8"/>
    <x v="52"/>
    <x v="52"/>
    <x v="1"/>
    <s v="22"/>
    <s v="22609"/>
    <s v="Actividades culturales y deportivas"/>
    <n v="15000"/>
    <n v="-15000"/>
    <n v="0"/>
    <n v="0"/>
    <n v="0"/>
    <n v="0"/>
    <n v="0"/>
  </r>
  <r>
    <x v="8"/>
    <x v="52"/>
    <x v="52"/>
    <x v="1"/>
    <s v="22"/>
    <s v="22699"/>
    <s v="Otros gastos diversos"/>
    <n v="52249"/>
    <n v="-46000"/>
    <n v="6249"/>
    <n v="3448.5"/>
    <n v="3448.5"/>
    <n v="3448.5"/>
    <n v="3448.5"/>
  </r>
  <r>
    <x v="8"/>
    <x v="52"/>
    <x v="52"/>
    <x v="1"/>
    <s v="22"/>
    <s v="22799"/>
    <s v="Otros trabajos realizados por otras empresas y profes."/>
    <n v="73437"/>
    <n v="-40000"/>
    <n v="33437"/>
    <n v="18970.38"/>
    <n v="18970.38"/>
    <n v="17538.509999999998"/>
    <n v="17538.509999999998"/>
  </r>
  <r>
    <x v="8"/>
    <x v="52"/>
    <x v="52"/>
    <x v="2"/>
    <s v="44"/>
    <s v="44902"/>
    <s v="Aportación corriente a la sociedad mixta de Turismo"/>
    <n v="2851000"/>
    <n v="250000"/>
    <n v="3101000"/>
    <n v="3101000"/>
    <n v="3101000"/>
    <n v="3101000"/>
    <n v="3101000"/>
  </r>
  <r>
    <x v="8"/>
    <x v="52"/>
    <x v="52"/>
    <x v="2"/>
    <s v="48"/>
    <s v="489"/>
    <s v="Otras transf. a Familias e Instituciones sin fines de lucro."/>
    <n v="232000"/>
    <n v="110000"/>
    <n v="342000"/>
    <n v="342000"/>
    <n v="342000"/>
    <n v="342000"/>
    <n v="342000"/>
  </r>
  <r>
    <x v="8"/>
    <x v="52"/>
    <x v="52"/>
    <x v="3"/>
    <s v="63"/>
    <s v="632"/>
    <s v="Edificios y otras construcciones."/>
    <n v="0"/>
    <n v="10431.36"/>
    <n v="10431.36"/>
    <n v="10431.36"/>
    <n v="10431.36"/>
    <n v="10423.69"/>
    <n v="10423.69"/>
  </r>
  <r>
    <x v="8"/>
    <x v="52"/>
    <x v="52"/>
    <x v="3"/>
    <s v="68"/>
    <s v="689"/>
    <s v="Otros gastos en inversiones de bienes patrimoniales."/>
    <n v="6000"/>
    <n v="36000"/>
    <n v="42000"/>
    <n v="42000"/>
    <n v="42000"/>
    <n v="42000"/>
    <n v="42000"/>
  </r>
  <r>
    <x v="8"/>
    <x v="52"/>
    <x v="52"/>
    <x v="5"/>
    <s v="74"/>
    <s v="74902"/>
    <s v="Aportación de capital a la sociedad mixta de Turismo"/>
    <n v="24000"/>
    <n v="0"/>
    <n v="24000"/>
    <n v="24000"/>
    <n v="24000"/>
    <n v="24000"/>
    <n v="24000"/>
  </r>
  <r>
    <x v="8"/>
    <x v="53"/>
    <x v="53"/>
    <x v="3"/>
    <s v="62"/>
    <s v="625"/>
    <s v="Mobiliario."/>
    <n v="0"/>
    <n v="40475.71"/>
    <n v="40475.71"/>
    <n v="40475.71"/>
    <n v="39264.5"/>
    <n v="39264.5"/>
    <n v="0"/>
  </r>
  <r>
    <x v="9"/>
    <x v="54"/>
    <x v="54"/>
    <x v="0"/>
    <s v="12"/>
    <s v="12000"/>
    <s v="Sueldos del Grupo A1."/>
    <n v="127425"/>
    <n v="0"/>
    <n v="127425"/>
    <n v="132624.89000000001"/>
    <n v="132624.89000000001"/>
    <n v="127953.59"/>
    <n v="127953.59"/>
  </r>
  <r>
    <x v="9"/>
    <x v="54"/>
    <x v="54"/>
    <x v="0"/>
    <s v="12"/>
    <s v="12001"/>
    <s v="Sueldos del Grupo A2."/>
    <n v="763341"/>
    <n v="0"/>
    <n v="763341"/>
    <n v="918473.26"/>
    <n v="918473.26"/>
    <n v="912243.66"/>
    <n v="912243.66"/>
  </r>
  <r>
    <x v="9"/>
    <x v="54"/>
    <x v="54"/>
    <x v="0"/>
    <s v="12"/>
    <s v="12003"/>
    <s v="Sueldos del Grupo C1."/>
    <n v="66151"/>
    <n v="0"/>
    <n v="66151"/>
    <n v="45740.04"/>
    <n v="45740.04"/>
    <n v="45739.86"/>
    <n v="45739.86"/>
  </r>
  <r>
    <x v="9"/>
    <x v="54"/>
    <x v="54"/>
    <x v="0"/>
    <s v="12"/>
    <s v="12004"/>
    <s v="Sueldos del Grupo C2."/>
    <n v="101534"/>
    <n v="0"/>
    <n v="101534"/>
    <n v="100118.97"/>
    <n v="100118.97"/>
    <n v="100110.62"/>
    <n v="100110.62"/>
  </r>
  <r>
    <x v="9"/>
    <x v="54"/>
    <x v="54"/>
    <x v="0"/>
    <s v="12"/>
    <s v="12006"/>
    <s v="Trienios."/>
    <n v="171124"/>
    <n v="0"/>
    <n v="171124"/>
    <n v="178154.07"/>
    <n v="178154.07"/>
    <n v="178151.4"/>
    <n v="178151.4"/>
  </r>
  <r>
    <x v="9"/>
    <x v="54"/>
    <x v="54"/>
    <x v="0"/>
    <s v="12"/>
    <s v="12100"/>
    <s v="Complemento de destino."/>
    <n v="536488"/>
    <n v="0"/>
    <n v="536488"/>
    <n v="606288.23"/>
    <n v="606288.23"/>
    <n v="594844.80000000005"/>
    <n v="594844.80000000005"/>
  </r>
  <r>
    <x v="9"/>
    <x v="54"/>
    <x v="54"/>
    <x v="0"/>
    <s v="12"/>
    <s v="12101"/>
    <s v="Complemento específico."/>
    <n v="1323591"/>
    <n v="362000"/>
    <n v="1685591"/>
    <n v="1617682.29"/>
    <n v="1617682.29"/>
    <n v="1572709.88"/>
    <n v="1572709.88"/>
  </r>
  <r>
    <x v="9"/>
    <x v="54"/>
    <x v="54"/>
    <x v="0"/>
    <s v="12"/>
    <s v="12103"/>
    <s v="Otros complementos."/>
    <n v="83259"/>
    <n v="0"/>
    <n v="83259"/>
    <n v="89384.23"/>
    <n v="89384.23"/>
    <n v="89267.65"/>
    <n v="89267.65"/>
  </r>
  <r>
    <x v="9"/>
    <x v="54"/>
    <x v="54"/>
    <x v="0"/>
    <s v="13"/>
    <s v="13000"/>
    <s v="Retribuciones básicas."/>
    <n v="160175"/>
    <n v="0"/>
    <n v="160175"/>
    <n v="161547.48000000001"/>
    <n v="161547.48000000001"/>
    <n v="150702.82999999999"/>
    <n v="150702.82999999999"/>
  </r>
  <r>
    <x v="9"/>
    <x v="54"/>
    <x v="54"/>
    <x v="0"/>
    <s v="13"/>
    <s v="13001"/>
    <s v="Horas extraordinarias"/>
    <n v="100"/>
    <n v="0"/>
    <n v="100"/>
    <n v="0"/>
    <n v="0"/>
    <n v="0"/>
    <n v="0"/>
  </r>
  <r>
    <x v="9"/>
    <x v="54"/>
    <x v="54"/>
    <x v="0"/>
    <s v="13"/>
    <s v="13002"/>
    <s v="Otras remuneraciones."/>
    <n v="144597"/>
    <n v="0"/>
    <n v="144597"/>
    <n v="161536.28"/>
    <n v="161536.28"/>
    <n v="157325.23000000001"/>
    <n v="157325.23000000001"/>
  </r>
  <r>
    <x v="9"/>
    <x v="54"/>
    <x v="54"/>
    <x v="0"/>
    <s v="13"/>
    <s v="131"/>
    <s v="Laboral temporal."/>
    <n v="10000"/>
    <n v="0"/>
    <n v="10000"/>
    <n v="31280.11"/>
    <n v="31280.11"/>
    <n v="29059.59"/>
    <n v="29059.59"/>
  </r>
  <r>
    <x v="9"/>
    <x v="54"/>
    <x v="54"/>
    <x v="0"/>
    <s v="14"/>
    <s v="143"/>
    <s v="Otro personal."/>
    <n v="1460000"/>
    <n v="368222.45"/>
    <n v="1828222.45"/>
    <n v="1659712.05"/>
    <n v="1659712.05"/>
    <n v="1645720.49"/>
    <n v="1645720.49"/>
  </r>
  <r>
    <x v="9"/>
    <x v="54"/>
    <x v="54"/>
    <x v="0"/>
    <s v="15"/>
    <s v="151"/>
    <s v="Gratificaciones."/>
    <n v="100"/>
    <n v="0"/>
    <n v="100"/>
    <n v="0"/>
    <n v="0"/>
    <n v="0"/>
    <n v="0"/>
  </r>
  <r>
    <x v="9"/>
    <x v="54"/>
    <x v="54"/>
    <x v="1"/>
    <s v="20"/>
    <s v="202"/>
    <s v="Arrendamientos de edificios y otras construcciones."/>
    <n v="0"/>
    <n v="18150"/>
    <n v="18150"/>
    <n v="18150"/>
    <n v="18150"/>
    <n v="18150"/>
    <n v="18150"/>
  </r>
  <r>
    <x v="9"/>
    <x v="54"/>
    <x v="54"/>
    <x v="1"/>
    <s v="21"/>
    <s v="212"/>
    <s v="Reparación de edificios y otras construcciones."/>
    <n v="35620"/>
    <n v="-13260"/>
    <n v="22360"/>
    <n v="18117.240000000002"/>
    <n v="12347.82"/>
    <n v="12347.82"/>
    <n v="12347.82"/>
  </r>
  <r>
    <x v="9"/>
    <x v="54"/>
    <x v="54"/>
    <x v="1"/>
    <s v="21"/>
    <s v="213"/>
    <s v="Reparación de maquinaria, instalaciones técnicas y utillaje."/>
    <n v="27500"/>
    <n v="0"/>
    <n v="27500"/>
    <n v="36200.35"/>
    <n v="36200.35"/>
    <n v="21945.93"/>
    <n v="21842.59"/>
  </r>
  <r>
    <x v="9"/>
    <x v="54"/>
    <x v="54"/>
    <x v="1"/>
    <s v="21"/>
    <s v="215"/>
    <s v="Mobiliario."/>
    <n v="3300"/>
    <n v="0"/>
    <n v="3300"/>
    <n v="3750"/>
    <n v="3750"/>
    <n v="82.28"/>
    <n v="82.28"/>
  </r>
  <r>
    <x v="9"/>
    <x v="54"/>
    <x v="54"/>
    <x v="1"/>
    <s v="22"/>
    <s v="22001"/>
    <s v="Prensa, revistas, libros y otras publicaciones."/>
    <n v="1950"/>
    <n v="0"/>
    <n v="1950"/>
    <n v="6729.5"/>
    <n v="6729.5"/>
    <n v="6729.5"/>
    <n v="6729.5"/>
  </r>
  <r>
    <x v="9"/>
    <x v="54"/>
    <x v="54"/>
    <x v="1"/>
    <s v="22"/>
    <s v="22100"/>
    <s v="Energía eléctrica."/>
    <n v="30000"/>
    <n v="0"/>
    <n v="30000"/>
    <n v="30000"/>
    <n v="30000"/>
    <n v="20543.95"/>
    <n v="18760.45"/>
  </r>
  <r>
    <x v="9"/>
    <x v="54"/>
    <x v="54"/>
    <x v="1"/>
    <s v="22"/>
    <s v="22102"/>
    <s v="Gas."/>
    <n v="29000"/>
    <n v="0"/>
    <n v="29000"/>
    <n v="31260"/>
    <n v="31260"/>
    <n v="20913.189999999999"/>
    <n v="20913.189999999999"/>
  </r>
  <r>
    <x v="9"/>
    <x v="54"/>
    <x v="54"/>
    <x v="1"/>
    <s v="22"/>
    <s v="22103"/>
    <s v="Combustibles y carburantes."/>
    <n v="0"/>
    <n v="0"/>
    <n v="0"/>
    <n v="1815"/>
    <n v="1815"/>
    <n v="1815"/>
    <n v="1815"/>
  </r>
  <r>
    <x v="9"/>
    <x v="54"/>
    <x v="54"/>
    <x v="1"/>
    <s v="22"/>
    <s v="22104"/>
    <s v="Vestuario."/>
    <n v="2000"/>
    <n v="0"/>
    <n v="2000"/>
    <n v="1725.86"/>
    <n v="1725.86"/>
    <n v="0"/>
    <n v="0"/>
  </r>
  <r>
    <x v="9"/>
    <x v="54"/>
    <x v="54"/>
    <x v="1"/>
    <s v="22"/>
    <s v="22106"/>
    <s v="Productos farmacéuticos y material sanitario."/>
    <n v="100"/>
    <n v="0"/>
    <n v="100"/>
    <n v="1396.87"/>
    <n v="1396.87"/>
    <n v="1396.87"/>
    <n v="1396.87"/>
  </r>
  <r>
    <x v="9"/>
    <x v="54"/>
    <x v="54"/>
    <x v="1"/>
    <s v="22"/>
    <s v="22199"/>
    <s v="Otros suministros."/>
    <n v="7100"/>
    <n v="0"/>
    <n v="7100"/>
    <n v="20387.59"/>
    <n v="20387.59"/>
    <n v="20214.52"/>
    <n v="19651.87"/>
  </r>
  <r>
    <x v="9"/>
    <x v="54"/>
    <x v="54"/>
    <x v="1"/>
    <s v="22"/>
    <s v="22200"/>
    <s v="Servicios de Telecomunicaciones."/>
    <n v="34000"/>
    <n v="0"/>
    <n v="34000"/>
    <n v="31918.98"/>
    <n v="31918.98"/>
    <n v="31465.85"/>
    <n v="26452.35"/>
  </r>
  <r>
    <x v="9"/>
    <x v="54"/>
    <x v="54"/>
    <x v="1"/>
    <s v="22"/>
    <s v="223"/>
    <s v="Transportes."/>
    <n v="1500"/>
    <n v="0"/>
    <n v="1500"/>
    <n v="423.5"/>
    <n v="423.5"/>
    <n v="423.5"/>
    <n v="0"/>
  </r>
  <r>
    <x v="9"/>
    <x v="54"/>
    <x v="54"/>
    <x v="1"/>
    <s v="22"/>
    <s v="22602"/>
    <s v="Publicidad y propaganda."/>
    <n v="600"/>
    <n v="0"/>
    <n v="600"/>
    <n v="0"/>
    <n v="0"/>
    <n v="0"/>
    <n v="0"/>
  </r>
  <r>
    <x v="9"/>
    <x v="54"/>
    <x v="54"/>
    <x v="1"/>
    <s v="22"/>
    <s v="22699"/>
    <s v="Otros gastos diversos"/>
    <n v="43650"/>
    <n v="38000"/>
    <n v="81650"/>
    <n v="50335.95"/>
    <n v="50335.95"/>
    <n v="49010.06"/>
    <n v="48212.9"/>
  </r>
  <r>
    <x v="9"/>
    <x v="54"/>
    <x v="54"/>
    <x v="1"/>
    <s v="22"/>
    <s v="22700"/>
    <s v="Limpieza y aseo."/>
    <n v="67700"/>
    <n v="0"/>
    <n v="67700"/>
    <n v="84605.62"/>
    <n v="84605.62"/>
    <n v="66455.47"/>
    <n v="61519.69"/>
  </r>
  <r>
    <x v="9"/>
    <x v="54"/>
    <x v="54"/>
    <x v="1"/>
    <s v="22"/>
    <s v="22706"/>
    <s v="Estudios y trabajos técnicos."/>
    <n v="68606"/>
    <n v="0"/>
    <n v="68606"/>
    <n v="6050"/>
    <n v="6050"/>
    <n v="468.27"/>
    <n v="468.27"/>
  </r>
  <r>
    <x v="9"/>
    <x v="54"/>
    <x v="54"/>
    <x v="1"/>
    <s v="22"/>
    <s v="22799"/>
    <s v="Otros trabajos realizados por otras empresas y profes."/>
    <n v="13106500"/>
    <n v="888423.13"/>
    <n v="13994923.130000001"/>
    <n v="13000506.43"/>
    <n v="12982558.18"/>
    <n v="12114089.689999999"/>
    <n v="11874042.68"/>
  </r>
  <r>
    <x v="9"/>
    <x v="54"/>
    <x v="54"/>
    <x v="1"/>
    <s v="23"/>
    <s v="23020"/>
    <s v="Dietas del personal no directivo"/>
    <n v="500"/>
    <n v="0"/>
    <n v="500"/>
    <n v="0"/>
    <n v="0"/>
    <n v="0"/>
    <n v="0"/>
  </r>
  <r>
    <x v="9"/>
    <x v="54"/>
    <x v="54"/>
    <x v="1"/>
    <s v="23"/>
    <s v="23120"/>
    <s v="Locomoción del personal no directivo."/>
    <n v="100"/>
    <n v="0"/>
    <n v="100"/>
    <n v="0"/>
    <n v="0"/>
    <n v="0"/>
    <n v="0"/>
  </r>
  <r>
    <x v="9"/>
    <x v="54"/>
    <x v="54"/>
    <x v="2"/>
    <s v="48"/>
    <s v="48000"/>
    <s v="Subvenciones a asociaciones y atenciones benéficas"/>
    <n v="115000"/>
    <n v="0"/>
    <n v="115000"/>
    <n v="114960"/>
    <n v="114960"/>
    <n v="114960"/>
    <n v="114960"/>
  </r>
  <r>
    <x v="9"/>
    <x v="54"/>
    <x v="54"/>
    <x v="2"/>
    <s v="48"/>
    <s v="48001"/>
    <s v="Atenc. beneficas ayuda a familias"/>
    <n v="1805430"/>
    <n v="1822578"/>
    <n v="3628008"/>
    <n v="3035864"/>
    <n v="2381712.4300000002"/>
    <n v="2379627.2799999998"/>
    <n v="2343348.09"/>
  </r>
  <r>
    <x v="9"/>
    <x v="54"/>
    <x v="54"/>
    <x v="2"/>
    <s v="48"/>
    <s v="48002"/>
    <s v="Atenc. benéficas: pensiones para transeuntes/indomiciliados"/>
    <n v="60000"/>
    <n v="0"/>
    <n v="60000"/>
    <n v="105386.79"/>
    <n v="105386.79"/>
    <n v="105386.79"/>
    <n v="98217.14"/>
  </r>
  <r>
    <x v="9"/>
    <x v="54"/>
    <x v="54"/>
    <x v="2"/>
    <s v="48"/>
    <s v="489"/>
    <s v="Otras transf. a Familias e Instituciones sin fines de lucro."/>
    <n v="261000"/>
    <n v="158000"/>
    <n v="419000"/>
    <n v="419000"/>
    <n v="419000"/>
    <n v="419000"/>
    <n v="411000"/>
  </r>
  <r>
    <x v="9"/>
    <x v="54"/>
    <x v="54"/>
    <x v="3"/>
    <s v="62"/>
    <s v="622"/>
    <s v="Edificios y otras construcciones."/>
    <n v="35890"/>
    <n v="0"/>
    <n v="35890"/>
    <n v="35888.339999999997"/>
    <n v="35888.339999999997"/>
    <n v="35888.339999999997"/>
    <n v="35888.339999999997"/>
  </r>
  <r>
    <x v="9"/>
    <x v="54"/>
    <x v="54"/>
    <x v="3"/>
    <s v="62"/>
    <s v="623"/>
    <s v="Maquinaria, instalaciones técnicas y utillaje."/>
    <n v="0"/>
    <n v="24260"/>
    <n v="24260"/>
    <n v="37169.56"/>
    <n v="37169.56"/>
    <n v="24873.84"/>
    <n v="17302.54"/>
  </r>
  <r>
    <x v="9"/>
    <x v="54"/>
    <x v="54"/>
    <x v="3"/>
    <s v="62"/>
    <s v="625"/>
    <s v="Mobiliario."/>
    <n v="7000"/>
    <n v="1000"/>
    <n v="8000"/>
    <n v="11302.17"/>
    <n v="11302.17"/>
    <n v="8299.39"/>
    <n v="8299.39"/>
  </r>
  <r>
    <x v="9"/>
    <x v="54"/>
    <x v="54"/>
    <x v="3"/>
    <s v="63"/>
    <s v="632"/>
    <s v="Edificios y otras construcciones."/>
    <n v="30000"/>
    <n v="154580.20000000001"/>
    <n v="184580.2"/>
    <n v="147105.51"/>
    <n v="147105.51"/>
    <n v="38425.35"/>
    <n v="36516.85"/>
  </r>
  <r>
    <x v="9"/>
    <x v="54"/>
    <x v="54"/>
    <x v="3"/>
    <s v="63"/>
    <s v="633"/>
    <s v="Maquinaria, instalaciones técnicas y utillaje."/>
    <n v="0"/>
    <n v="8000"/>
    <n v="8000"/>
    <n v="5445"/>
    <n v="5445"/>
    <n v="5445"/>
    <n v="0"/>
  </r>
  <r>
    <x v="9"/>
    <x v="55"/>
    <x v="55"/>
    <x v="0"/>
    <s v="12"/>
    <s v="12000"/>
    <s v="Sueldos del Grupo A1."/>
    <n v="47784"/>
    <n v="0"/>
    <n v="47784"/>
    <n v="61238"/>
    <n v="61238"/>
    <n v="41759.47"/>
    <n v="41759.47"/>
  </r>
  <r>
    <x v="9"/>
    <x v="55"/>
    <x v="55"/>
    <x v="0"/>
    <s v="12"/>
    <s v="12001"/>
    <s v="Sueldos del Grupo A2."/>
    <n v="252113"/>
    <n v="0"/>
    <n v="252113"/>
    <n v="214502.1"/>
    <n v="214502.1"/>
    <n v="205093.94"/>
    <n v="205093.94"/>
  </r>
  <r>
    <x v="9"/>
    <x v="55"/>
    <x v="55"/>
    <x v="0"/>
    <s v="12"/>
    <s v="12003"/>
    <s v="Sueldos del Grupo C1."/>
    <n v="10727"/>
    <n v="0"/>
    <n v="10727"/>
    <n v="10724.84"/>
    <n v="10724.84"/>
    <n v="9930.66"/>
    <n v="9930.66"/>
  </r>
  <r>
    <x v="9"/>
    <x v="55"/>
    <x v="55"/>
    <x v="0"/>
    <s v="12"/>
    <s v="12004"/>
    <s v="Sueldos del Grupo C2."/>
    <n v="9093"/>
    <n v="0"/>
    <n v="9093"/>
    <n v="9425.98"/>
    <n v="9425.98"/>
    <n v="9092.76"/>
    <n v="9092.76"/>
  </r>
  <r>
    <x v="9"/>
    <x v="55"/>
    <x v="55"/>
    <x v="0"/>
    <s v="12"/>
    <s v="12006"/>
    <s v="Trienios."/>
    <n v="77423"/>
    <n v="0"/>
    <n v="77423"/>
    <n v="78744.179999999993"/>
    <n v="78744.179999999993"/>
    <n v="70507.320000000007"/>
    <n v="70507.320000000007"/>
  </r>
  <r>
    <x v="9"/>
    <x v="55"/>
    <x v="55"/>
    <x v="0"/>
    <s v="12"/>
    <s v="12100"/>
    <s v="Complemento de destino."/>
    <n v="164744"/>
    <n v="0"/>
    <n v="164744"/>
    <n v="149729.54"/>
    <n v="149729.54"/>
    <n v="137854.29999999999"/>
    <n v="137854.29999999999"/>
  </r>
  <r>
    <x v="9"/>
    <x v="55"/>
    <x v="55"/>
    <x v="0"/>
    <s v="12"/>
    <s v="12101"/>
    <s v="Complemento específico."/>
    <n v="404647"/>
    <n v="50000"/>
    <n v="454647"/>
    <n v="384776.92"/>
    <n v="384776.92"/>
    <n v="373743.46"/>
    <n v="373743.46"/>
  </r>
  <r>
    <x v="9"/>
    <x v="55"/>
    <x v="55"/>
    <x v="0"/>
    <s v="12"/>
    <s v="12103"/>
    <s v="Otros complementos."/>
    <n v="35113"/>
    <n v="0"/>
    <n v="35113"/>
    <n v="33141.660000000003"/>
    <n v="33141.660000000003"/>
    <n v="31974.33"/>
    <n v="31974.33"/>
  </r>
  <r>
    <x v="9"/>
    <x v="55"/>
    <x v="55"/>
    <x v="0"/>
    <s v="13"/>
    <s v="13000"/>
    <s v="Retribuciones básicas."/>
    <n v="271819"/>
    <n v="0"/>
    <n v="271819"/>
    <n v="254082.72"/>
    <n v="254082.72"/>
    <n v="248670.25"/>
    <n v="248670.25"/>
  </r>
  <r>
    <x v="9"/>
    <x v="55"/>
    <x v="55"/>
    <x v="0"/>
    <s v="13"/>
    <s v="13002"/>
    <s v="Otras remuneraciones."/>
    <n v="262001"/>
    <n v="0"/>
    <n v="262001"/>
    <n v="227815.28"/>
    <n v="227815.28"/>
    <n v="221695.67"/>
    <n v="221695.67"/>
  </r>
  <r>
    <x v="9"/>
    <x v="55"/>
    <x v="55"/>
    <x v="0"/>
    <s v="13"/>
    <s v="131"/>
    <s v="Laboral temporal."/>
    <n v="10000"/>
    <n v="0"/>
    <n v="10000"/>
    <n v="0"/>
    <n v="0"/>
    <n v="0"/>
    <n v="0"/>
  </r>
  <r>
    <x v="9"/>
    <x v="55"/>
    <x v="55"/>
    <x v="0"/>
    <s v="14"/>
    <s v="143"/>
    <s v="Otro personal."/>
    <n v="37500"/>
    <n v="0"/>
    <n v="37500"/>
    <n v="85687.27"/>
    <n v="85687.27"/>
    <n v="79547.87"/>
    <n v="79547.87"/>
  </r>
  <r>
    <x v="9"/>
    <x v="55"/>
    <x v="55"/>
    <x v="1"/>
    <s v="20"/>
    <s v="202"/>
    <s v="Arrendamientos de edificios y otras construcciones."/>
    <n v="171094"/>
    <n v="0"/>
    <n v="171094"/>
    <n v="172020.42"/>
    <n v="172020.42"/>
    <n v="170104.58"/>
    <n v="170104.58"/>
  </r>
  <r>
    <x v="9"/>
    <x v="55"/>
    <x v="55"/>
    <x v="1"/>
    <s v="20"/>
    <s v="203"/>
    <s v="Arrendamientos de maquinaria, instalaciones y utillaje."/>
    <n v="5460"/>
    <n v="0"/>
    <n v="5460"/>
    <n v="0"/>
    <n v="0"/>
    <n v="0"/>
    <n v="0"/>
  </r>
  <r>
    <x v="9"/>
    <x v="55"/>
    <x v="55"/>
    <x v="1"/>
    <s v="21"/>
    <s v="212"/>
    <s v="Reparación de edificios y otras construcciones."/>
    <n v="70000"/>
    <n v="0"/>
    <n v="70000"/>
    <n v="82612.11"/>
    <n v="54015.47"/>
    <n v="47320.99"/>
    <n v="47307.83"/>
  </r>
  <r>
    <x v="9"/>
    <x v="55"/>
    <x v="55"/>
    <x v="1"/>
    <s v="21"/>
    <s v="213"/>
    <s v="Reparación de maquinaria, instalaciones técnicas y utillaje."/>
    <n v="62460"/>
    <n v="0"/>
    <n v="62460"/>
    <n v="43169.79"/>
    <n v="43169.79"/>
    <n v="30818.06"/>
    <n v="30818.06"/>
  </r>
  <r>
    <x v="9"/>
    <x v="55"/>
    <x v="55"/>
    <x v="1"/>
    <s v="21"/>
    <s v="215"/>
    <s v="Mobiliario."/>
    <n v="3000"/>
    <n v="0"/>
    <n v="3000"/>
    <n v="459.8"/>
    <n v="459.8"/>
    <n v="459.8"/>
    <n v="459.8"/>
  </r>
  <r>
    <x v="9"/>
    <x v="55"/>
    <x v="55"/>
    <x v="1"/>
    <s v="21"/>
    <s v="216"/>
    <s v="Equipos para procesos de información."/>
    <n v="10000"/>
    <n v="0"/>
    <n v="10000"/>
    <n v="10932.25"/>
    <n v="8264.25"/>
    <n v="7731.05"/>
    <n v="7731.05"/>
  </r>
  <r>
    <x v="9"/>
    <x v="55"/>
    <x v="55"/>
    <x v="1"/>
    <s v="22"/>
    <s v="22001"/>
    <s v="Prensa, revistas, libros y otras publicaciones."/>
    <n v="33785"/>
    <n v="0"/>
    <n v="33785"/>
    <n v="30962.75"/>
    <n v="30962.75"/>
    <n v="30962.75"/>
    <n v="30962.75"/>
  </r>
  <r>
    <x v="9"/>
    <x v="55"/>
    <x v="55"/>
    <x v="1"/>
    <s v="22"/>
    <s v="22100"/>
    <s v="Energía eléctrica."/>
    <n v="155000"/>
    <n v="0"/>
    <n v="155000"/>
    <n v="155000"/>
    <n v="155000"/>
    <n v="85995.51"/>
    <n v="85995.51"/>
  </r>
  <r>
    <x v="9"/>
    <x v="55"/>
    <x v="55"/>
    <x v="1"/>
    <s v="22"/>
    <s v="22102"/>
    <s v="Gas."/>
    <n v="105000"/>
    <n v="0"/>
    <n v="105000"/>
    <n v="95000"/>
    <n v="95000"/>
    <n v="60570.09"/>
    <n v="60570.09"/>
  </r>
  <r>
    <x v="9"/>
    <x v="55"/>
    <x v="55"/>
    <x v="1"/>
    <s v="22"/>
    <s v="22104"/>
    <s v="Vestuario."/>
    <n v="6000"/>
    <n v="0"/>
    <n v="6000"/>
    <n v="5686.47"/>
    <n v="5686.47"/>
    <n v="0"/>
    <n v="0"/>
  </r>
  <r>
    <x v="9"/>
    <x v="55"/>
    <x v="55"/>
    <x v="1"/>
    <s v="22"/>
    <s v="22199"/>
    <s v="Otros suministros."/>
    <n v="28000"/>
    <n v="0"/>
    <n v="28000"/>
    <n v="14085.63"/>
    <n v="14085.63"/>
    <n v="8264.68"/>
    <n v="8264.68"/>
  </r>
  <r>
    <x v="9"/>
    <x v="55"/>
    <x v="55"/>
    <x v="1"/>
    <s v="22"/>
    <s v="22200"/>
    <s v="Servicios de Telecomunicaciones."/>
    <n v="37850"/>
    <n v="0"/>
    <n v="37850"/>
    <n v="31295.22"/>
    <n v="31295.22"/>
    <n v="31295.16"/>
    <n v="26079.3"/>
  </r>
  <r>
    <x v="9"/>
    <x v="55"/>
    <x v="55"/>
    <x v="1"/>
    <s v="22"/>
    <s v="223"/>
    <s v="Transportes."/>
    <n v="3000"/>
    <n v="0"/>
    <n v="3000"/>
    <n v="1119.25"/>
    <n v="1119.25"/>
    <n v="1119.25"/>
    <n v="1119.25"/>
  </r>
  <r>
    <x v="9"/>
    <x v="55"/>
    <x v="55"/>
    <x v="1"/>
    <s v="22"/>
    <s v="22602"/>
    <s v="Publicidad y propaganda."/>
    <n v="3100"/>
    <n v="0"/>
    <n v="3100"/>
    <n v="0"/>
    <n v="0"/>
    <n v="0"/>
    <n v="0"/>
  </r>
  <r>
    <x v="9"/>
    <x v="55"/>
    <x v="55"/>
    <x v="1"/>
    <s v="22"/>
    <s v="22606"/>
    <s v="Reuniones, conferencias y cursos."/>
    <n v="25000"/>
    <n v="0"/>
    <n v="25000"/>
    <n v="0"/>
    <n v="0"/>
    <n v="0"/>
    <n v="0"/>
  </r>
  <r>
    <x v="9"/>
    <x v="55"/>
    <x v="55"/>
    <x v="1"/>
    <s v="22"/>
    <s v="22609"/>
    <s v="Actividades culturales y deportivas"/>
    <n v="0"/>
    <n v="0"/>
    <n v="0"/>
    <n v="0"/>
    <n v="0"/>
    <n v="0"/>
    <n v="0"/>
  </r>
  <r>
    <x v="9"/>
    <x v="55"/>
    <x v="55"/>
    <x v="1"/>
    <s v="22"/>
    <s v="22612"/>
    <s v="Plan Solidaridad"/>
    <n v="29000"/>
    <n v="0"/>
    <n v="29000"/>
    <n v="20"/>
    <n v="20"/>
    <n v="20"/>
    <n v="20"/>
  </r>
  <r>
    <x v="9"/>
    <x v="55"/>
    <x v="55"/>
    <x v="1"/>
    <s v="22"/>
    <s v="22615"/>
    <s v="Plan Municipal Drogas"/>
    <n v="10000"/>
    <n v="0"/>
    <n v="10000"/>
    <n v="9180.7800000000007"/>
    <n v="9180.7800000000007"/>
    <n v="2710.92"/>
    <n v="2529.42"/>
  </r>
  <r>
    <x v="9"/>
    <x v="55"/>
    <x v="55"/>
    <x v="1"/>
    <s v="22"/>
    <s v="22616"/>
    <s v="Plan Municipal de Convivencia"/>
    <n v="0"/>
    <n v="0"/>
    <n v="0"/>
    <n v="0"/>
    <n v="0"/>
    <n v="0"/>
    <n v="0"/>
  </r>
  <r>
    <x v="9"/>
    <x v="55"/>
    <x v="55"/>
    <x v="1"/>
    <s v="22"/>
    <s v="22617"/>
    <s v="Plan de Accesibilidad"/>
    <n v="5000"/>
    <n v="0"/>
    <n v="5000"/>
    <n v="5587.48"/>
    <n v="5587.48"/>
    <n v="0"/>
    <n v="0"/>
  </r>
  <r>
    <x v="9"/>
    <x v="55"/>
    <x v="55"/>
    <x v="1"/>
    <s v="22"/>
    <s v="22618"/>
    <s v="Plan Municipal de Ciudad Amigable con los Mayores"/>
    <n v="5000"/>
    <n v="0"/>
    <n v="5000"/>
    <n v="16809.32"/>
    <n v="16809.32"/>
    <n v="1817.42"/>
    <n v="1817.42"/>
  </r>
  <r>
    <x v="9"/>
    <x v="55"/>
    <x v="55"/>
    <x v="1"/>
    <s v="22"/>
    <s v="22699"/>
    <s v="Otros gastos diversos"/>
    <n v="21290"/>
    <n v="0"/>
    <n v="21290"/>
    <n v="21347.02"/>
    <n v="21347.02"/>
    <n v="21347.02"/>
    <n v="20970.47"/>
  </r>
  <r>
    <x v="9"/>
    <x v="55"/>
    <x v="55"/>
    <x v="1"/>
    <s v="22"/>
    <s v="22700"/>
    <s v="Limpieza y aseo."/>
    <n v="380000"/>
    <n v="0"/>
    <n v="380000"/>
    <n v="348666.86"/>
    <n v="348666.86"/>
    <n v="207542.78"/>
    <n v="207542.78"/>
  </r>
  <r>
    <x v="9"/>
    <x v="55"/>
    <x v="55"/>
    <x v="1"/>
    <s v="22"/>
    <s v="22706"/>
    <s v="Estudios y trabajos técnicos."/>
    <n v="23000"/>
    <n v="0"/>
    <n v="23000"/>
    <n v="0"/>
    <n v="0"/>
    <n v="0"/>
    <n v="0"/>
  </r>
  <r>
    <x v="9"/>
    <x v="55"/>
    <x v="55"/>
    <x v="1"/>
    <s v="22"/>
    <s v="22799"/>
    <s v="Otros trabajos realizados por otras empresas y profes."/>
    <n v="2422966"/>
    <n v="0"/>
    <n v="2422966"/>
    <n v="2039416.79"/>
    <n v="1960229.94"/>
    <n v="1347782.08"/>
    <n v="1124788.8999999999"/>
  </r>
  <r>
    <x v="9"/>
    <x v="55"/>
    <x v="55"/>
    <x v="1"/>
    <s v="23"/>
    <s v="23020"/>
    <s v="Dietas del personal no directivo"/>
    <n v="300"/>
    <n v="0"/>
    <n v="300"/>
    <n v="0"/>
    <n v="0"/>
    <n v="0"/>
    <n v="0"/>
  </r>
  <r>
    <x v="9"/>
    <x v="55"/>
    <x v="55"/>
    <x v="1"/>
    <s v="23"/>
    <s v="23120"/>
    <s v="Locomoción del personal no directivo."/>
    <n v="300"/>
    <n v="0"/>
    <n v="300"/>
    <n v="0"/>
    <n v="0"/>
    <n v="0"/>
    <n v="0"/>
  </r>
  <r>
    <x v="9"/>
    <x v="55"/>
    <x v="55"/>
    <x v="2"/>
    <s v="48"/>
    <s v="48000"/>
    <s v="Subvenciones a asociaciones y atenciones benéficas"/>
    <n v="64300"/>
    <n v="0"/>
    <n v="64300"/>
    <n v="64300"/>
    <n v="64300"/>
    <n v="64300"/>
    <n v="64300"/>
  </r>
  <r>
    <x v="9"/>
    <x v="55"/>
    <x v="55"/>
    <x v="2"/>
    <s v="48"/>
    <s v="48001"/>
    <s v="Atenc. beneficas ayuda a familias"/>
    <n v="130000"/>
    <n v="0"/>
    <n v="130000"/>
    <n v="130000"/>
    <n v="92482.12"/>
    <n v="92422.12"/>
    <n v="92116"/>
  </r>
  <r>
    <x v="9"/>
    <x v="55"/>
    <x v="55"/>
    <x v="2"/>
    <s v="48"/>
    <s v="489"/>
    <s v="Otras transf. a Familias e Instituciones sin fines de lucro."/>
    <n v="171935"/>
    <n v="0"/>
    <n v="171935"/>
    <n v="173810"/>
    <n v="173810"/>
    <n v="173810"/>
    <n v="172310"/>
  </r>
  <r>
    <x v="9"/>
    <x v="55"/>
    <x v="55"/>
    <x v="2"/>
    <s v="49"/>
    <s v="490"/>
    <s v="Al exterior."/>
    <n v="647155"/>
    <n v="18000"/>
    <n v="665155"/>
    <n v="656155"/>
    <n v="175485"/>
    <n v="175485"/>
    <n v="175485"/>
  </r>
  <r>
    <x v="9"/>
    <x v="55"/>
    <x v="55"/>
    <x v="3"/>
    <s v="62"/>
    <s v="622"/>
    <s v="Edificios y otras construcciones."/>
    <n v="548702"/>
    <n v="-80655.38"/>
    <n v="468046.62"/>
    <n v="357740.71"/>
    <n v="357740.71"/>
    <n v="20646.38"/>
    <n v="20646.38"/>
  </r>
  <r>
    <x v="9"/>
    <x v="55"/>
    <x v="55"/>
    <x v="3"/>
    <s v="62"/>
    <s v="623"/>
    <s v="Maquinaria, instalaciones técnicas y utillaje."/>
    <n v="2000"/>
    <n v="26107.82"/>
    <n v="28107.82"/>
    <n v="26107.82"/>
    <n v="26107.82"/>
    <n v="26105.07"/>
    <n v="26105.07"/>
  </r>
  <r>
    <x v="9"/>
    <x v="55"/>
    <x v="55"/>
    <x v="3"/>
    <s v="63"/>
    <s v="632"/>
    <s v="Edificios y otras construcciones."/>
    <n v="67000"/>
    <n v="579807.69999999995"/>
    <n v="646807.69999999995"/>
    <n v="594574.11"/>
    <n v="570747.35"/>
    <n v="328974.86"/>
    <n v="308712.88"/>
  </r>
  <r>
    <x v="9"/>
    <x v="56"/>
    <x v="56"/>
    <x v="0"/>
    <s v="12"/>
    <s v="12000"/>
    <s v="Sueldos del Grupo A1."/>
    <n v="31856"/>
    <n v="0"/>
    <n v="31856"/>
    <n v="31900.2"/>
    <n v="31900.2"/>
    <n v="31899.78"/>
    <n v="31899.78"/>
  </r>
  <r>
    <x v="9"/>
    <x v="56"/>
    <x v="56"/>
    <x v="0"/>
    <s v="12"/>
    <s v="12001"/>
    <s v="Sueldos del Grupo A2."/>
    <n v="14006"/>
    <n v="0"/>
    <n v="14006"/>
    <n v="14007.26"/>
    <n v="14007.26"/>
    <n v="14006.28"/>
    <n v="14006.28"/>
  </r>
  <r>
    <x v="9"/>
    <x v="56"/>
    <x v="56"/>
    <x v="0"/>
    <s v="12"/>
    <s v="12003"/>
    <s v="Sueldos del Grupo C1."/>
    <n v="42909"/>
    <n v="0"/>
    <n v="42909"/>
    <n v="32182.720000000001"/>
    <n v="32182.720000000001"/>
    <n v="32182.14"/>
    <n v="32182.14"/>
  </r>
  <r>
    <x v="9"/>
    <x v="56"/>
    <x v="56"/>
    <x v="0"/>
    <s v="12"/>
    <s v="12004"/>
    <s v="Sueldos del Grupo C2."/>
    <n v="0"/>
    <n v="0"/>
    <n v="0"/>
    <n v="1136"/>
    <n v="1136"/>
    <n v="650.33000000000004"/>
    <n v="650.33000000000004"/>
  </r>
  <r>
    <x v="9"/>
    <x v="56"/>
    <x v="56"/>
    <x v="0"/>
    <s v="12"/>
    <s v="12006"/>
    <s v="Trienios."/>
    <n v="27753"/>
    <n v="0"/>
    <n v="27753"/>
    <n v="28589.62"/>
    <n v="28589.62"/>
    <n v="28588.98"/>
    <n v="28588.98"/>
  </r>
  <r>
    <x v="9"/>
    <x v="56"/>
    <x v="56"/>
    <x v="0"/>
    <s v="12"/>
    <s v="12100"/>
    <s v="Complemento de destino."/>
    <n v="62649"/>
    <n v="0"/>
    <n v="62649"/>
    <n v="57072.3"/>
    <n v="57072.3"/>
    <n v="57072.24"/>
    <n v="57072.24"/>
  </r>
  <r>
    <x v="9"/>
    <x v="56"/>
    <x v="56"/>
    <x v="0"/>
    <s v="12"/>
    <s v="12101"/>
    <s v="Complemento específico."/>
    <n v="149058"/>
    <n v="20000"/>
    <n v="169058"/>
    <n v="138627"/>
    <n v="138627"/>
    <n v="138626.14000000001"/>
    <n v="138626.14000000001"/>
  </r>
  <r>
    <x v="9"/>
    <x v="56"/>
    <x v="56"/>
    <x v="0"/>
    <s v="12"/>
    <s v="12103"/>
    <s v="Otros complementos."/>
    <n v="13539"/>
    <n v="0"/>
    <n v="13539"/>
    <n v="13927"/>
    <n v="13927"/>
    <n v="13433.51"/>
    <n v="13433.51"/>
  </r>
  <r>
    <x v="9"/>
    <x v="56"/>
    <x v="56"/>
    <x v="0"/>
    <s v="13"/>
    <s v="131"/>
    <s v="Laboral temporal."/>
    <n v="10000"/>
    <n v="0"/>
    <n v="10000"/>
    <n v="0"/>
    <n v="0"/>
    <n v="0"/>
    <n v="0"/>
  </r>
  <r>
    <x v="9"/>
    <x v="56"/>
    <x v="56"/>
    <x v="0"/>
    <s v="14"/>
    <s v="143"/>
    <s v="Otro personal."/>
    <n v="42000"/>
    <n v="0"/>
    <n v="42000"/>
    <n v="40263.29"/>
    <n v="40263.29"/>
    <n v="40174.400000000001"/>
    <n v="40174.400000000001"/>
  </r>
  <r>
    <x v="9"/>
    <x v="56"/>
    <x v="56"/>
    <x v="1"/>
    <s v="21"/>
    <s v="213"/>
    <s v="Reparación de maquinaria, instalaciones técnicas y utillaje."/>
    <n v="5000"/>
    <n v="0"/>
    <n v="5000"/>
    <n v="3255.72"/>
    <n v="3255.72"/>
    <n v="1418.08"/>
    <n v="1418.08"/>
  </r>
  <r>
    <x v="9"/>
    <x v="56"/>
    <x v="56"/>
    <x v="1"/>
    <s v="22"/>
    <s v="22602"/>
    <s v="Publicidad y propaganda."/>
    <n v="0"/>
    <n v="0"/>
    <n v="0"/>
    <n v="0"/>
    <n v="0"/>
    <n v="0"/>
    <n v="0"/>
  </r>
  <r>
    <x v="9"/>
    <x v="56"/>
    <x v="56"/>
    <x v="1"/>
    <s v="22"/>
    <s v="22699"/>
    <s v="Otros gastos diversos"/>
    <n v="2000"/>
    <n v="0"/>
    <n v="2000"/>
    <n v="4040.59"/>
    <n v="4040.59"/>
    <n v="3822.79"/>
    <n v="3822.79"/>
  </r>
  <r>
    <x v="9"/>
    <x v="56"/>
    <x v="56"/>
    <x v="1"/>
    <s v="22"/>
    <s v="22799"/>
    <s v="Otros trabajos realizados por otras empresas y profes."/>
    <n v="40000"/>
    <n v="0"/>
    <n v="40000"/>
    <n v="37260"/>
    <n v="37260"/>
    <n v="29788.73"/>
    <n v="29788.73"/>
  </r>
  <r>
    <x v="9"/>
    <x v="57"/>
    <x v="57"/>
    <x v="0"/>
    <s v="14"/>
    <s v="143"/>
    <s v="Otro personal."/>
    <n v="83500"/>
    <n v="0"/>
    <n v="83500"/>
    <n v="79083.83"/>
    <n v="79083.83"/>
    <n v="79054.009999999995"/>
    <n v="79054.009999999995"/>
  </r>
  <r>
    <x v="9"/>
    <x v="57"/>
    <x v="57"/>
    <x v="1"/>
    <s v="21"/>
    <s v="213"/>
    <s v="Reparación de maquinaria, instalaciones técnicas y utillaje."/>
    <n v="2000"/>
    <n v="0"/>
    <n v="2000"/>
    <n v="800"/>
    <n v="800"/>
    <n v="204.66"/>
    <n v="204.66"/>
  </r>
  <r>
    <x v="9"/>
    <x v="57"/>
    <x v="57"/>
    <x v="1"/>
    <s v="21"/>
    <s v="215"/>
    <s v="Mobiliario."/>
    <n v="300"/>
    <n v="0"/>
    <n v="300"/>
    <n v="0"/>
    <n v="0"/>
    <n v="0"/>
    <n v="0"/>
  </r>
  <r>
    <x v="9"/>
    <x v="57"/>
    <x v="57"/>
    <x v="1"/>
    <s v="22"/>
    <s v="22199"/>
    <s v="Otros suministros."/>
    <n v="2000"/>
    <n v="0"/>
    <n v="2000"/>
    <n v="0"/>
    <n v="0"/>
    <n v="0"/>
    <n v="0"/>
  </r>
  <r>
    <x v="9"/>
    <x v="57"/>
    <x v="57"/>
    <x v="1"/>
    <s v="22"/>
    <s v="22616"/>
    <s v="Plan Municipal de Convivencia"/>
    <n v="50000"/>
    <n v="38500"/>
    <n v="88500"/>
    <n v="33102.160000000003"/>
    <n v="33102.160000000003"/>
    <n v="31093.13"/>
    <n v="28007.89"/>
  </r>
  <r>
    <x v="9"/>
    <x v="57"/>
    <x v="57"/>
    <x v="1"/>
    <s v="22"/>
    <s v="22699"/>
    <s v="Otros gastos diversos"/>
    <n v="1500"/>
    <n v="0"/>
    <n v="1500"/>
    <n v="0"/>
    <n v="0"/>
    <n v="0"/>
    <n v="0"/>
  </r>
  <r>
    <x v="9"/>
    <x v="57"/>
    <x v="57"/>
    <x v="1"/>
    <s v="22"/>
    <s v="22799"/>
    <s v="Otros trabajos realizados por otras empresas y profes."/>
    <n v="186050"/>
    <n v="0"/>
    <n v="186050"/>
    <n v="52256.2"/>
    <n v="20755"/>
    <n v="17225"/>
    <n v="17225"/>
  </r>
  <r>
    <x v="9"/>
    <x v="57"/>
    <x v="57"/>
    <x v="1"/>
    <s v="23"/>
    <s v="23020"/>
    <s v="Dietas del personal no directivo"/>
    <n v="300"/>
    <n v="0"/>
    <n v="300"/>
    <n v="0"/>
    <n v="0"/>
    <n v="0"/>
    <n v="0"/>
  </r>
  <r>
    <x v="9"/>
    <x v="57"/>
    <x v="57"/>
    <x v="1"/>
    <s v="23"/>
    <s v="23120"/>
    <s v="Locomoción del personal no directivo."/>
    <n v="300"/>
    <n v="0"/>
    <n v="300"/>
    <n v="0"/>
    <n v="0"/>
    <n v="0"/>
    <n v="0"/>
  </r>
  <r>
    <x v="9"/>
    <x v="57"/>
    <x v="57"/>
    <x v="2"/>
    <s v="48"/>
    <s v="48000"/>
    <s v="Subvenciones a asociaciones y atenciones benéficas"/>
    <n v="28950"/>
    <n v="0"/>
    <n v="28950"/>
    <n v="8250"/>
    <n v="8250"/>
    <n v="8250"/>
    <n v="8250"/>
  </r>
  <r>
    <x v="9"/>
    <x v="57"/>
    <x v="57"/>
    <x v="2"/>
    <s v="48"/>
    <s v="489"/>
    <s v="Otras transf. a Familias e Instituciones sin fines de lucro."/>
    <n v="41800"/>
    <n v="0"/>
    <n v="41800"/>
    <n v="30000"/>
    <n v="30000"/>
    <n v="30000"/>
    <n v="30000"/>
  </r>
  <r>
    <x v="9"/>
    <x v="58"/>
    <x v="58"/>
    <x v="0"/>
    <s v="12"/>
    <s v="12001"/>
    <s v="Sueldos del Grupo A2."/>
    <n v="28013"/>
    <n v="0"/>
    <n v="28013"/>
    <n v="5920.37"/>
    <n v="5920.37"/>
    <n v="5631.64"/>
    <n v="5631.64"/>
  </r>
  <r>
    <x v="9"/>
    <x v="58"/>
    <x v="58"/>
    <x v="0"/>
    <s v="12"/>
    <s v="12003"/>
    <s v="Sueldos del Grupo C1."/>
    <n v="10727"/>
    <n v="0"/>
    <n v="10727"/>
    <n v="10728.24"/>
    <n v="10728.24"/>
    <n v="10727.38"/>
    <n v="10727.38"/>
  </r>
  <r>
    <x v="9"/>
    <x v="58"/>
    <x v="58"/>
    <x v="0"/>
    <s v="12"/>
    <s v="12006"/>
    <s v="Trienios."/>
    <n v="3923"/>
    <n v="0"/>
    <n v="3923"/>
    <n v="4423.28"/>
    <n v="4423.28"/>
    <n v="4055.99"/>
    <n v="4055.99"/>
  </r>
  <r>
    <x v="9"/>
    <x v="58"/>
    <x v="58"/>
    <x v="0"/>
    <s v="12"/>
    <s v="12100"/>
    <s v="Complemento de destino."/>
    <n v="22218"/>
    <n v="0"/>
    <n v="22218"/>
    <n v="9351.36"/>
    <n v="9351.36"/>
    <n v="9347.6200000000008"/>
    <n v="9347.6200000000008"/>
  </r>
  <r>
    <x v="9"/>
    <x v="58"/>
    <x v="58"/>
    <x v="0"/>
    <s v="12"/>
    <s v="12101"/>
    <s v="Complemento específico."/>
    <n v="54307"/>
    <n v="0"/>
    <n v="54307"/>
    <n v="19684.439999999999"/>
    <n v="19684.439999999999"/>
    <n v="19680.34"/>
    <n v="19680.34"/>
  </r>
  <r>
    <x v="9"/>
    <x v="58"/>
    <x v="58"/>
    <x v="0"/>
    <s v="12"/>
    <s v="12103"/>
    <s v="Otros complementos."/>
    <n v="1844"/>
    <n v="0"/>
    <n v="1844"/>
    <n v="2109.3200000000002"/>
    <n v="2109.3200000000002"/>
    <n v="1901.73"/>
    <n v="1901.73"/>
  </r>
  <r>
    <x v="9"/>
    <x v="58"/>
    <x v="58"/>
    <x v="0"/>
    <s v="14"/>
    <s v="143"/>
    <s v="Otro personal."/>
    <n v="524000"/>
    <n v="14841"/>
    <n v="538841"/>
    <n v="468281.58"/>
    <n v="468281.58"/>
    <n v="464512.52"/>
    <n v="464512.52"/>
  </r>
  <r>
    <x v="9"/>
    <x v="58"/>
    <x v="58"/>
    <x v="1"/>
    <s v="21"/>
    <s v="212"/>
    <s v="Reparación de edificios y otras construcciones."/>
    <n v="6000"/>
    <n v="0"/>
    <n v="6000"/>
    <n v="3317.14"/>
    <n v="2109.5500000000002"/>
    <n v="2109.5500000000002"/>
    <n v="2109.5500000000002"/>
  </r>
  <r>
    <x v="9"/>
    <x v="58"/>
    <x v="58"/>
    <x v="1"/>
    <s v="21"/>
    <s v="213"/>
    <s v="Reparación de maquinaria, instalaciones técnicas y utillaje."/>
    <n v="12100"/>
    <n v="0"/>
    <n v="12100"/>
    <n v="10431.83"/>
    <n v="7931.83"/>
    <n v="6403.08"/>
    <n v="6403.08"/>
  </r>
  <r>
    <x v="9"/>
    <x v="58"/>
    <x v="58"/>
    <x v="1"/>
    <s v="21"/>
    <s v="214"/>
    <s v="Reparación de elementos de transporte."/>
    <n v="2000"/>
    <n v="0"/>
    <n v="2000"/>
    <n v="2687.18"/>
    <n v="717.31"/>
    <n v="717.31"/>
    <n v="717.31"/>
  </r>
  <r>
    <x v="9"/>
    <x v="58"/>
    <x v="58"/>
    <x v="1"/>
    <s v="22"/>
    <s v="22000"/>
    <s v="Ordinario no inventariable."/>
    <n v="200"/>
    <n v="0"/>
    <n v="200"/>
    <n v="0"/>
    <n v="0"/>
    <n v="0"/>
    <n v="0"/>
  </r>
  <r>
    <x v="9"/>
    <x v="58"/>
    <x v="58"/>
    <x v="1"/>
    <s v="22"/>
    <s v="22001"/>
    <s v="Prensa, revistas, libros y otras publicaciones."/>
    <n v="7800"/>
    <n v="0"/>
    <n v="7800"/>
    <n v="1224.24"/>
    <n v="1224.24"/>
    <n v="1224.24"/>
    <n v="1224.24"/>
  </r>
  <r>
    <x v="9"/>
    <x v="58"/>
    <x v="58"/>
    <x v="1"/>
    <s v="22"/>
    <s v="22100"/>
    <s v="Energía eléctrica."/>
    <n v="13500"/>
    <n v="0"/>
    <n v="13500"/>
    <n v="13500"/>
    <n v="13500"/>
    <n v="9952.0400000000009"/>
    <n v="9131.33"/>
  </r>
  <r>
    <x v="9"/>
    <x v="58"/>
    <x v="58"/>
    <x v="1"/>
    <s v="22"/>
    <s v="22102"/>
    <s v="Gas."/>
    <n v="13500"/>
    <n v="0"/>
    <n v="13500"/>
    <n v="13500"/>
    <n v="13500"/>
    <n v="8244.1"/>
    <n v="8244.1"/>
  </r>
  <r>
    <x v="9"/>
    <x v="58"/>
    <x v="58"/>
    <x v="1"/>
    <s v="22"/>
    <s v="22103"/>
    <s v="Combustibles y carburantes."/>
    <n v="4550"/>
    <n v="0"/>
    <n v="4550"/>
    <n v="4550"/>
    <n v="4550"/>
    <n v="222.12"/>
    <n v="222.12"/>
  </r>
  <r>
    <x v="9"/>
    <x v="58"/>
    <x v="58"/>
    <x v="1"/>
    <s v="22"/>
    <s v="22104"/>
    <s v="Vestuario."/>
    <n v="9400"/>
    <n v="0"/>
    <n v="9400"/>
    <n v="4144.88"/>
    <n v="4144.88"/>
    <n v="3689.51"/>
    <n v="1326.03"/>
  </r>
  <r>
    <x v="9"/>
    <x v="58"/>
    <x v="58"/>
    <x v="1"/>
    <s v="22"/>
    <s v="22106"/>
    <s v="Productos farmacéuticos y material sanitario."/>
    <n v="800"/>
    <n v="0"/>
    <n v="800"/>
    <n v="184.78"/>
    <n v="184.78"/>
    <n v="184.78"/>
    <n v="184.78"/>
  </r>
  <r>
    <x v="9"/>
    <x v="58"/>
    <x v="58"/>
    <x v="1"/>
    <s v="22"/>
    <s v="22110"/>
    <s v="Productos de limpieza y aseo."/>
    <n v="1100"/>
    <n v="0"/>
    <n v="1100"/>
    <n v="1033.4000000000001"/>
    <n v="1033.4000000000001"/>
    <n v="1033.4000000000001"/>
    <n v="1033.4000000000001"/>
  </r>
  <r>
    <x v="9"/>
    <x v="58"/>
    <x v="58"/>
    <x v="1"/>
    <s v="22"/>
    <s v="22199"/>
    <s v="Otros suministros."/>
    <n v="28230"/>
    <n v="0"/>
    <n v="28230"/>
    <n v="31405.63"/>
    <n v="26872.11"/>
    <n v="17313.45"/>
    <n v="17313.45"/>
  </r>
  <r>
    <x v="9"/>
    <x v="58"/>
    <x v="58"/>
    <x v="1"/>
    <s v="22"/>
    <s v="22200"/>
    <s v="Servicios de Telecomunicaciones."/>
    <n v="2500"/>
    <n v="0"/>
    <n v="2500"/>
    <n v="2467.42"/>
    <n v="2467.42"/>
    <n v="2056.1999999999998"/>
    <n v="2056.1999999999998"/>
  </r>
  <r>
    <x v="9"/>
    <x v="58"/>
    <x v="58"/>
    <x v="1"/>
    <s v="22"/>
    <s v="223"/>
    <s v="Transportes."/>
    <n v="2250"/>
    <n v="0"/>
    <n v="2250"/>
    <n v="800"/>
    <n v="800"/>
    <n v="468"/>
    <n v="374.17"/>
  </r>
  <r>
    <x v="9"/>
    <x v="58"/>
    <x v="58"/>
    <x v="1"/>
    <s v="22"/>
    <s v="224"/>
    <s v="Primas de seguros."/>
    <n v="0"/>
    <n v="0"/>
    <n v="0"/>
    <n v="250.42"/>
    <n v="250.42"/>
    <n v="234.04"/>
    <n v="234.04"/>
  </r>
  <r>
    <x v="9"/>
    <x v="58"/>
    <x v="58"/>
    <x v="1"/>
    <s v="22"/>
    <s v="22501"/>
    <s v="Tributos de las Comunidades Autónomas."/>
    <n v="0"/>
    <n v="0"/>
    <n v="0"/>
    <n v="180"/>
    <n v="180"/>
    <n v="180"/>
    <n v="180"/>
  </r>
  <r>
    <x v="9"/>
    <x v="58"/>
    <x v="58"/>
    <x v="1"/>
    <s v="22"/>
    <s v="22602"/>
    <s v="Publicidad y propaganda."/>
    <n v="100"/>
    <n v="0"/>
    <n v="100"/>
    <n v="0"/>
    <n v="0"/>
    <n v="0"/>
    <n v="0"/>
  </r>
  <r>
    <x v="9"/>
    <x v="58"/>
    <x v="58"/>
    <x v="1"/>
    <s v="22"/>
    <s v="22606"/>
    <s v="Reuniones, conferencias y cursos."/>
    <n v="0"/>
    <n v="0"/>
    <n v="0"/>
    <n v="0"/>
    <n v="0"/>
    <n v="0"/>
    <n v="0"/>
  </r>
  <r>
    <x v="9"/>
    <x v="58"/>
    <x v="58"/>
    <x v="1"/>
    <s v="22"/>
    <s v="22615"/>
    <s v="Plan Municipal Drogas"/>
    <n v="0"/>
    <n v="0"/>
    <n v="0"/>
    <n v="0"/>
    <n v="0"/>
    <n v="0"/>
    <n v="0"/>
  </r>
  <r>
    <x v="9"/>
    <x v="58"/>
    <x v="58"/>
    <x v="1"/>
    <s v="22"/>
    <s v="22616"/>
    <s v="Plan Municipal de Convivencia"/>
    <n v="0"/>
    <n v="0"/>
    <n v="0"/>
    <n v="0"/>
    <n v="0"/>
    <n v="0"/>
    <n v="0"/>
  </r>
  <r>
    <x v="9"/>
    <x v="58"/>
    <x v="58"/>
    <x v="1"/>
    <s v="22"/>
    <s v="22617"/>
    <s v="Plan de Accesibilidad"/>
    <n v="0"/>
    <n v="0"/>
    <n v="0"/>
    <n v="0"/>
    <n v="0"/>
    <n v="0"/>
    <n v="0"/>
  </r>
  <r>
    <x v="9"/>
    <x v="58"/>
    <x v="58"/>
    <x v="1"/>
    <s v="22"/>
    <s v="22699"/>
    <s v="Otros gastos diversos"/>
    <n v="28808"/>
    <n v="0"/>
    <n v="28808"/>
    <n v="6628.54"/>
    <n v="6628.54"/>
    <n v="4737.28"/>
    <n v="4737.28"/>
  </r>
  <r>
    <x v="9"/>
    <x v="58"/>
    <x v="58"/>
    <x v="1"/>
    <s v="22"/>
    <s v="22700"/>
    <s v="Limpieza y aseo."/>
    <n v="28500"/>
    <n v="0"/>
    <n v="28500"/>
    <n v="23447.93"/>
    <n v="23447.93"/>
    <n v="19635.21"/>
    <n v="19635.21"/>
  </r>
  <r>
    <x v="9"/>
    <x v="58"/>
    <x v="58"/>
    <x v="1"/>
    <s v="22"/>
    <s v="22706"/>
    <s v="Estudios y trabajos técnicos."/>
    <n v="7212"/>
    <n v="0"/>
    <n v="7212"/>
    <n v="3960"/>
    <n v="3960"/>
    <n v="2239.9899999999998"/>
    <n v="2239.9899999999998"/>
  </r>
  <r>
    <x v="9"/>
    <x v="58"/>
    <x v="58"/>
    <x v="1"/>
    <s v="22"/>
    <s v="22799"/>
    <s v="Otros trabajos realizados por otras empresas y profes."/>
    <n v="120000"/>
    <n v="0"/>
    <n v="120000"/>
    <n v="102406.68"/>
    <n v="95214.18"/>
    <n v="48783.519999999997"/>
    <n v="48783.519999999997"/>
  </r>
  <r>
    <x v="9"/>
    <x v="58"/>
    <x v="58"/>
    <x v="2"/>
    <s v="48"/>
    <s v="489"/>
    <s v="Otras transf. a Familias e Instituciones sin fines de lucro."/>
    <n v="140562"/>
    <n v="36000"/>
    <n v="176562"/>
    <n v="176561.09"/>
    <n v="176561.09"/>
    <n v="176561.09"/>
    <n v="140561.09"/>
  </r>
  <r>
    <x v="9"/>
    <x v="58"/>
    <x v="58"/>
    <x v="3"/>
    <s v="63"/>
    <s v="632"/>
    <s v="Edificios y otras construcciones."/>
    <n v="20000"/>
    <n v="0"/>
    <n v="20000"/>
    <n v="21407.57"/>
    <n v="21407.57"/>
    <n v="509.52"/>
    <n v="0"/>
  </r>
  <r>
    <x v="9"/>
    <x v="58"/>
    <x v="58"/>
    <x v="3"/>
    <s v="63"/>
    <s v="633"/>
    <s v="Maquinaria, instalaciones técnicas y utillaje."/>
    <n v="10000"/>
    <n v="0"/>
    <n v="10000"/>
    <n v="0"/>
    <n v="0"/>
    <n v="0"/>
    <n v="0"/>
  </r>
  <r>
    <x v="9"/>
    <x v="58"/>
    <x v="58"/>
    <x v="3"/>
    <s v="63"/>
    <s v="635"/>
    <s v="Mobiliario."/>
    <n v="5000"/>
    <n v="0"/>
    <n v="5000"/>
    <n v="12298.44"/>
    <n v="12298.44"/>
    <n v="1854.93"/>
    <n v="0"/>
  </r>
  <r>
    <x v="10"/>
    <x v="59"/>
    <x v="59"/>
    <x v="0"/>
    <s v="12"/>
    <s v="12000"/>
    <s v="Sueldos del Grupo A1."/>
    <n v="63712"/>
    <n v="0"/>
    <n v="63712"/>
    <n v="63713.4"/>
    <n v="63713.4"/>
    <n v="63712.49"/>
    <n v="63712.49"/>
  </r>
  <r>
    <x v="10"/>
    <x v="59"/>
    <x v="59"/>
    <x v="0"/>
    <s v="12"/>
    <s v="12003"/>
    <s v="Sueldos del Grupo C1."/>
    <n v="21454"/>
    <n v="0"/>
    <n v="21454"/>
    <n v="19454.48"/>
    <n v="19454.48"/>
    <n v="17144.02"/>
    <n v="17144.02"/>
  </r>
  <r>
    <x v="10"/>
    <x v="59"/>
    <x v="59"/>
    <x v="0"/>
    <s v="12"/>
    <s v="12006"/>
    <s v="Trienios."/>
    <n v="29129"/>
    <n v="0"/>
    <n v="29129"/>
    <n v="28629.200000000001"/>
    <n v="28629.200000000001"/>
    <n v="26524.13"/>
    <n v="26524.13"/>
  </r>
  <r>
    <x v="10"/>
    <x v="59"/>
    <x v="59"/>
    <x v="0"/>
    <s v="12"/>
    <s v="12100"/>
    <s v="Complemento de destino."/>
    <n v="61942"/>
    <n v="0"/>
    <n v="61942"/>
    <n v="59934.44"/>
    <n v="59934.44"/>
    <n v="58150.51"/>
    <n v="58150.51"/>
  </r>
  <r>
    <x v="10"/>
    <x v="59"/>
    <x v="59"/>
    <x v="0"/>
    <s v="12"/>
    <s v="12101"/>
    <s v="Complemento específico."/>
    <n v="151668"/>
    <n v="0"/>
    <n v="151668"/>
    <n v="145668.29999999999"/>
    <n v="145668.29999999999"/>
    <n v="143804.78"/>
    <n v="143804.78"/>
  </r>
  <r>
    <x v="10"/>
    <x v="59"/>
    <x v="59"/>
    <x v="0"/>
    <s v="12"/>
    <s v="12103"/>
    <s v="Otros complementos."/>
    <n v="14771"/>
    <n v="0"/>
    <n v="14771"/>
    <n v="14770.7"/>
    <n v="14770.7"/>
    <n v="13460.39"/>
    <n v="13460.39"/>
  </r>
  <r>
    <x v="10"/>
    <x v="59"/>
    <x v="59"/>
    <x v="1"/>
    <s v="20"/>
    <s v="203"/>
    <s v="Arrendamientos de maquinaria, instalaciones y utillaje."/>
    <n v="1500"/>
    <n v="0"/>
    <n v="1500"/>
    <n v="0"/>
    <n v="0"/>
    <n v="0"/>
    <n v="0"/>
  </r>
  <r>
    <x v="10"/>
    <x v="59"/>
    <x v="59"/>
    <x v="1"/>
    <s v="21"/>
    <s v="213"/>
    <s v="Reparación de maquinaria, instalaciones técnicas y utillaje."/>
    <n v="1000"/>
    <n v="0"/>
    <n v="1000"/>
    <n v="0"/>
    <n v="0"/>
    <n v="0"/>
    <n v="0"/>
  </r>
  <r>
    <x v="10"/>
    <x v="59"/>
    <x v="59"/>
    <x v="1"/>
    <s v="22"/>
    <s v="22602"/>
    <s v="Publicidad y propaganda."/>
    <n v="10000"/>
    <n v="0"/>
    <n v="10000"/>
    <n v="5855.18"/>
    <n v="5855.18"/>
    <n v="2255.4299999999998"/>
    <n v="1175.08"/>
  </r>
  <r>
    <x v="10"/>
    <x v="59"/>
    <x v="59"/>
    <x v="1"/>
    <s v="22"/>
    <s v="22699"/>
    <s v="Otros gastos diversos"/>
    <n v="0"/>
    <n v="0"/>
    <n v="0"/>
    <n v="315.31"/>
    <n v="315.31"/>
    <n v="315.31"/>
    <n v="315.31"/>
  </r>
  <r>
    <x v="10"/>
    <x v="59"/>
    <x v="59"/>
    <x v="1"/>
    <s v="23"/>
    <s v="23020"/>
    <s v="Dietas del personal no directivo"/>
    <n v="1000"/>
    <n v="0"/>
    <n v="1000"/>
    <n v="0"/>
    <n v="0"/>
    <n v="0"/>
    <n v="0"/>
  </r>
  <r>
    <x v="10"/>
    <x v="59"/>
    <x v="59"/>
    <x v="1"/>
    <s v="23"/>
    <s v="23120"/>
    <s v="Locomoción del personal no directivo."/>
    <n v="1000"/>
    <n v="0"/>
    <n v="1000"/>
    <n v="0"/>
    <n v="0"/>
    <n v="0"/>
    <n v="0"/>
  </r>
  <r>
    <x v="10"/>
    <x v="59"/>
    <x v="59"/>
    <x v="6"/>
    <s v="83"/>
    <s v="83000"/>
    <s v="Anuncios por cuenta de particulares"/>
    <n v="15000"/>
    <n v="0"/>
    <n v="15000"/>
    <n v="124.8"/>
    <n v="124.8"/>
    <n v="124.8"/>
    <n v="124.8"/>
  </r>
  <r>
    <x v="10"/>
    <x v="60"/>
    <x v="60"/>
    <x v="0"/>
    <s v="12"/>
    <s v="12000"/>
    <s v="Sueldos del Grupo A1."/>
    <n v="82295"/>
    <n v="0"/>
    <n v="82295"/>
    <n v="53784.3"/>
    <n v="53784.3"/>
    <n v="53770.86"/>
    <n v="53770.86"/>
  </r>
  <r>
    <x v="10"/>
    <x v="60"/>
    <x v="60"/>
    <x v="0"/>
    <s v="12"/>
    <s v="12001"/>
    <s v="Sueldos del Grupo A2."/>
    <n v="212576"/>
    <n v="0"/>
    <n v="212576"/>
    <n v="186990.7"/>
    <n v="186990.7"/>
    <n v="186348.34"/>
    <n v="186348.34"/>
  </r>
  <r>
    <x v="10"/>
    <x v="60"/>
    <x v="60"/>
    <x v="0"/>
    <s v="12"/>
    <s v="12003"/>
    <s v="Sueldos del Grupo C1."/>
    <n v="5126449"/>
    <n v="-809280"/>
    <n v="4317169"/>
    <n v="3677798.16"/>
    <n v="3677798.16"/>
    <n v="3677795.22"/>
    <n v="3677795.22"/>
  </r>
  <r>
    <x v="10"/>
    <x v="60"/>
    <x v="60"/>
    <x v="0"/>
    <s v="12"/>
    <s v="12004"/>
    <s v="Sueldos del Grupo C2."/>
    <n v="72741"/>
    <n v="0"/>
    <n v="72741"/>
    <n v="69010.31"/>
    <n v="69010.31"/>
    <n v="66231.570000000007"/>
    <n v="66231.570000000007"/>
  </r>
  <r>
    <x v="10"/>
    <x v="60"/>
    <x v="60"/>
    <x v="0"/>
    <s v="12"/>
    <s v="12006"/>
    <s v="Trienios."/>
    <n v="1129791"/>
    <n v="0"/>
    <n v="1129791"/>
    <n v="999790.8"/>
    <n v="999790.8"/>
    <n v="987702.08"/>
    <n v="987702.08"/>
  </r>
  <r>
    <x v="10"/>
    <x v="60"/>
    <x v="60"/>
    <x v="0"/>
    <s v="12"/>
    <s v="12100"/>
    <s v="Complemento de destino."/>
    <n v="2668820"/>
    <n v="-50000"/>
    <n v="2618820"/>
    <n v="1928994.56"/>
    <n v="1928994.56"/>
    <n v="1928936.33"/>
    <n v="1928936.33"/>
  </r>
  <r>
    <x v="10"/>
    <x v="60"/>
    <x v="60"/>
    <x v="0"/>
    <s v="12"/>
    <s v="12101"/>
    <s v="Complemento específico."/>
    <n v="9805260"/>
    <n v="-585900"/>
    <n v="9219360"/>
    <n v="8463528.0500000007"/>
    <n v="8463528.0500000007"/>
    <n v="8463458.0800000001"/>
    <n v="8463458.0800000001"/>
  </r>
  <r>
    <x v="10"/>
    <x v="60"/>
    <x v="60"/>
    <x v="0"/>
    <s v="12"/>
    <s v="12103"/>
    <s v="Otros complementos."/>
    <n v="523362"/>
    <n v="0"/>
    <n v="523362"/>
    <n v="473361.76"/>
    <n v="473361.76"/>
    <n v="465032.61"/>
    <n v="465032.61"/>
  </r>
  <r>
    <x v="10"/>
    <x v="60"/>
    <x v="60"/>
    <x v="0"/>
    <s v="12"/>
    <s v="124"/>
    <s v="Retrib. de funcionarios en prácticas."/>
    <n v="64363"/>
    <n v="0"/>
    <n v="64363"/>
    <n v="342903"/>
    <n v="342903"/>
    <n v="339655.23"/>
    <n v="339655.23"/>
  </r>
  <r>
    <x v="10"/>
    <x v="60"/>
    <x v="60"/>
    <x v="0"/>
    <s v="13"/>
    <s v="13000"/>
    <s v="Retribuciones básicas."/>
    <n v="420610"/>
    <n v="0"/>
    <n v="420610"/>
    <n v="267732.78999999998"/>
    <n v="267732.78999999998"/>
    <n v="260584.93"/>
    <n v="260584.93"/>
  </r>
  <r>
    <x v="10"/>
    <x v="60"/>
    <x v="60"/>
    <x v="0"/>
    <s v="13"/>
    <s v="13001"/>
    <s v="Horas extraordinarias"/>
    <n v="35000"/>
    <n v="0"/>
    <n v="35000"/>
    <n v="117222.3"/>
    <n v="117222.3"/>
    <n v="11402.76"/>
    <n v="11402.76"/>
  </r>
  <r>
    <x v="10"/>
    <x v="60"/>
    <x v="60"/>
    <x v="0"/>
    <s v="13"/>
    <s v="13002"/>
    <s v="Otras remuneraciones."/>
    <n v="434560"/>
    <n v="0"/>
    <n v="434560"/>
    <n v="323634.34000000003"/>
    <n v="323634.34000000003"/>
    <n v="317307.53000000003"/>
    <n v="317307.53000000003"/>
  </r>
  <r>
    <x v="10"/>
    <x v="60"/>
    <x v="60"/>
    <x v="0"/>
    <s v="15"/>
    <s v="150"/>
    <s v="Productividad."/>
    <n v="400000"/>
    <n v="0"/>
    <n v="400000"/>
    <n v="381702.88"/>
    <n v="381702.88"/>
    <n v="378581.45"/>
    <n v="378581.45"/>
  </r>
  <r>
    <x v="10"/>
    <x v="60"/>
    <x v="60"/>
    <x v="0"/>
    <s v="15"/>
    <s v="151"/>
    <s v="Gratificaciones."/>
    <n v="580000"/>
    <n v="80000"/>
    <n v="660000"/>
    <n v="628861"/>
    <n v="628861"/>
    <n v="461036.09"/>
    <n v="461036.09"/>
  </r>
  <r>
    <x v="10"/>
    <x v="60"/>
    <x v="60"/>
    <x v="0"/>
    <s v="16"/>
    <s v="16200"/>
    <s v="Formación y perfeccionamiento del personal."/>
    <n v="150000"/>
    <n v="0"/>
    <n v="150000"/>
    <n v="115631"/>
    <n v="115631"/>
    <n v="109944"/>
    <n v="109944"/>
  </r>
  <r>
    <x v="10"/>
    <x v="60"/>
    <x v="60"/>
    <x v="1"/>
    <s v="20"/>
    <s v="202"/>
    <s v="Arrendamientos de edificios y otras construcciones."/>
    <n v="3500"/>
    <n v="0"/>
    <n v="3500"/>
    <n v="3800"/>
    <n v="3800"/>
    <n v="1293.5999999999999"/>
    <n v="1293.5999999999999"/>
  </r>
  <r>
    <x v="10"/>
    <x v="60"/>
    <x v="60"/>
    <x v="1"/>
    <s v="20"/>
    <s v="204"/>
    <s v="Arrendamientos de material de transporte."/>
    <n v="160000"/>
    <n v="-44700"/>
    <n v="115300"/>
    <n v="110327.64"/>
    <n v="110327.64"/>
    <n v="102741.97"/>
    <n v="102741.97"/>
  </r>
  <r>
    <x v="10"/>
    <x v="60"/>
    <x v="60"/>
    <x v="1"/>
    <s v="21"/>
    <s v="212"/>
    <s v="Reparación de edificios y otras construcciones."/>
    <n v="15000"/>
    <n v="0"/>
    <n v="15000"/>
    <n v="17886.05"/>
    <n v="17886.05"/>
    <n v="9803.99"/>
    <n v="9803.99"/>
  </r>
  <r>
    <x v="10"/>
    <x v="60"/>
    <x v="60"/>
    <x v="1"/>
    <s v="21"/>
    <s v="213"/>
    <s v="Reparación de maquinaria, instalaciones técnicas y utillaje."/>
    <n v="120000"/>
    <n v="0"/>
    <n v="120000"/>
    <n v="130970.25"/>
    <n v="130339.73"/>
    <n v="92767.16"/>
    <n v="92767.16"/>
  </r>
  <r>
    <x v="10"/>
    <x v="60"/>
    <x v="60"/>
    <x v="1"/>
    <s v="21"/>
    <s v="214"/>
    <s v="Reparación de elementos de transporte."/>
    <n v="110000"/>
    <n v="6093"/>
    <n v="116093"/>
    <n v="94938.97"/>
    <n v="89733.2"/>
    <n v="84667.56"/>
    <n v="84615.53"/>
  </r>
  <r>
    <x v="10"/>
    <x v="60"/>
    <x v="60"/>
    <x v="1"/>
    <s v="22"/>
    <s v="22100"/>
    <s v="Energía eléctrica."/>
    <n v="100000"/>
    <n v="0"/>
    <n v="100000"/>
    <n v="95000"/>
    <n v="95000"/>
    <n v="86550.24"/>
    <n v="79907.259999999995"/>
  </r>
  <r>
    <x v="10"/>
    <x v="60"/>
    <x v="60"/>
    <x v="1"/>
    <s v="22"/>
    <s v="22101"/>
    <s v="Agua."/>
    <n v="0"/>
    <n v="0"/>
    <n v="0"/>
    <n v="968.5"/>
    <n v="968.5"/>
    <n v="968.5"/>
    <n v="968.5"/>
  </r>
  <r>
    <x v="10"/>
    <x v="60"/>
    <x v="60"/>
    <x v="1"/>
    <s v="22"/>
    <s v="22102"/>
    <s v="Gas."/>
    <n v="75000"/>
    <n v="0"/>
    <n v="75000"/>
    <n v="66000"/>
    <n v="66000"/>
    <n v="64487.11"/>
    <n v="64487.11"/>
  </r>
  <r>
    <x v="10"/>
    <x v="60"/>
    <x v="60"/>
    <x v="1"/>
    <s v="22"/>
    <s v="22103"/>
    <s v="Combustibles y carburantes."/>
    <n v="160000"/>
    <n v="0"/>
    <n v="160000"/>
    <n v="145018.54"/>
    <n v="145018.54"/>
    <n v="120982.49"/>
    <n v="119613.87"/>
  </r>
  <r>
    <x v="10"/>
    <x v="60"/>
    <x v="60"/>
    <x v="1"/>
    <s v="22"/>
    <s v="22104"/>
    <s v="Vestuario."/>
    <n v="340000"/>
    <n v="0"/>
    <n v="340000"/>
    <n v="347353.5"/>
    <n v="347353.5"/>
    <n v="174755.7"/>
    <n v="174755.7"/>
  </r>
  <r>
    <x v="10"/>
    <x v="60"/>
    <x v="60"/>
    <x v="1"/>
    <s v="22"/>
    <s v="22106"/>
    <s v="Productos farmacéuticos y material sanitario."/>
    <n v="3000"/>
    <n v="0"/>
    <n v="3000"/>
    <n v="0"/>
    <n v="0"/>
    <n v="0"/>
    <n v="0"/>
  </r>
  <r>
    <x v="10"/>
    <x v="60"/>
    <x v="60"/>
    <x v="1"/>
    <s v="22"/>
    <s v="22110"/>
    <s v="Productos de limpieza y aseo."/>
    <n v="1000"/>
    <n v="0"/>
    <n v="1000"/>
    <n v="0"/>
    <n v="0"/>
    <n v="0"/>
    <n v="0"/>
  </r>
  <r>
    <x v="10"/>
    <x v="60"/>
    <x v="60"/>
    <x v="1"/>
    <s v="22"/>
    <s v="22199"/>
    <s v="Otros suministros."/>
    <n v="75000"/>
    <n v="29137"/>
    <n v="104137"/>
    <n v="68982.649999999994"/>
    <n v="63630.97"/>
    <n v="51558.73"/>
    <n v="51558.73"/>
  </r>
  <r>
    <x v="10"/>
    <x v="60"/>
    <x v="60"/>
    <x v="1"/>
    <s v="22"/>
    <s v="22200"/>
    <s v="Servicios de Telecomunicaciones."/>
    <n v="17000"/>
    <n v="0"/>
    <n v="17000"/>
    <n v="16860.759999999998"/>
    <n v="16860.759999999998"/>
    <n v="14263.5"/>
    <n v="14263.5"/>
  </r>
  <r>
    <x v="10"/>
    <x v="60"/>
    <x v="60"/>
    <x v="1"/>
    <s v="22"/>
    <s v="223"/>
    <s v="Transportes."/>
    <n v="3000"/>
    <n v="0"/>
    <n v="3000"/>
    <n v="100"/>
    <n v="100"/>
    <n v="81.41"/>
    <n v="81.41"/>
  </r>
  <r>
    <x v="10"/>
    <x v="60"/>
    <x v="60"/>
    <x v="1"/>
    <s v="22"/>
    <s v="224"/>
    <s v="Primas de seguros."/>
    <n v="3000"/>
    <n v="0"/>
    <n v="3000"/>
    <n v="426.39"/>
    <n v="426.39"/>
    <n v="426.39"/>
    <n v="426.39"/>
  </r>
  <r>
    <x v="10"/>
    <x v="60"/>
    <x v="60"/>
    <x v="1"/>
    <s v="22"/>
    <s v="225"/>
    <s v="Tributos."/>
    <n v="15000"/>
    <n v="0"/>
    <n v="15000"/>
    <n v="3898.86"/>
    <n v="3898.86"/>
    <n v="3898.86"/>
    <n v="3898.86"/>
  </r>
  <r>
    <x v="10"/>
    <x v="60"/>
    <x v="60"/>
    <x v="1"/>
    <s v="22"/>
    <s v="22601"/>
    <s v="Atenciones protocolarias y representativas."/>
    <n v="10000"/>
    <n v="0"/>
    <n v="10000"/>
    <n v="0"/>
    <n v="0"/>
    <n v="0"/>
    <n v="0"/>
  </r>
  <r>
    <x v="10"/>
    <x v="60"/>
    <x v="60"/>
    <x v="1"/>
    <s v="22"/>
    <s v="22602"/>
    <s v="Publicidad y propaganda."/>
    <n v="30000"/>
    <n v="0"/>
    <n v="30000"/>
    <n v="4537.5"/>
    <n v="4537.5"/>
    <n v="4537.5"/>
    <n v="4537.5"/>
  </r>
  <r>
    <x v="10"/>
    <x v="60"/>
    <x v="60"/>
    <x v="1"/>
    <s v="22"/>
    <s v="22604"/>
    <s v="Jurídicos, contenciosos."/>
    <n v="2000"/>
    <n v="0"/>
    <n v="2000"/>
    <n v="0"/>
    <n v="0"/>
    <n v="0"/>
    <n v="0"/>
  </r>
  <r>
    <x v="10"/>
    <x v="60"/>
    <x v="60"/>
    <x v="1"/>
    <s v="22"/>
    <s v="22699"/>
    <s v="Otros gastos diversos"/>
    <n v="25000"/>
    <n v="0"/>
    <n v="25000"/>
    <n v="60106.29"/>
    <n v="54544.86"/>
    <n v="31813.91"/>
    <n v="31813.91"/>
  </r>
  <r>
    <x v="10"/>
    <x v="60"/>
    <x v="60"/>
    <x v="1"/>
    <s v="22"/>
    <s v="22700"/>
    <s v="Limpieza y aseo."/>
    <n v="171000"/>
    <n v="0"/>
    <n v="171000"/>
    <n v="157916.25"/>
    <n v="157916.25"/>
    <n v="144756.48000000001"/>
    <n v="144756.48000000001"/>
  </r>
  <r>
    <x v="10"/>
    <x v="60"/>
    <x v="60"/>
    <x v="1"/>
    <s v="22"/>
    <s v="22701"/>
    <s v="Seguridad."/>
    <n v="771000"/>
    <n v="0"/>
    <n v="771000"/>
    <n v="810515.07"/>
    <n v="810515.07"/>
    <n v="705857.25"/>
    <n v="668422.74"/>
  </r>
  <r>
    <x v="10"/>
    <x v="60"/>
    <x v="60"/>
    <x v="1"/>
    <s v="22"/>
    <s v="22706"/>
    <s v="Estudios y trabajos técnicos."/>
    <n v="40000"/>
    <n v="5687"/>
    <n v="45687"/>
    <n v="20853.34"/>
    <n v="20853.34"/>
    <n v="17848.91"/>
    <n v="17848.91"/>
  </r>
  <r>
    <x v="10"/>
    <x v="60"/>
    <x v="60"/>
    <x v="1"/>
    <s v="22"/>
    <s v="22799"/>
    <s v="Otros trabajos realizados por otras empresas y profes."/>
    <n v="447558"/>
    <n v="199734.48"/>
    <n v="647292.48"/>
    <n v="629153.81999999995"/>
    <n v="629153.81999999995"/>
    <n v="554693.34"/>
    <n v="554693.34"/>
  </r>
  <r>
    <x v="10"/>
    <x v="60"/>
    <x v="60"/>
    <x v="1"/>
    <s v="23"/>
    <s v="23020"/>
    <s v="Dietas del personal no directivo"/>
    <n v="6000"/>
    <n v="0"/>
    <n v="6000"/>
    <n v="1982.2"/>
    <n v="1982.2"/>
    <n v="1982.2"/>
    <n v="1982.2"/>
  </r>
  <r>
    <x v="10"/>
    <x v="60"/>
    <x v="60"/>
    <x v="1"/>
    <s v="23"/>
    <s v="23120"/>
    <s v="Locomoción del personal no directivo."/>
    <n v="1500"/>
    <n v="0"/>
    <n v="1500"/>
    <n v="312.74"/>
    <n v="312.74"/>
    <n v="312.74"/>
    <n v="312.74"/>
  </r>
  <r>
    <x v="10"/>
    <x v="60"/>
    <x v="60"/>
    <x v="1"/>
    <s v="23"/>
    <s v="233"/>
    <s v="Otras indemnizaciones."/>
    <n v="0"/>
    <n v="0"/>
    <n v="0"/>
    <n v="29.75"/>
    <n v="29.75"/>
    <n v="29.75"/>
    <n v="29.75"/>
  </r>
  <r>
    <x v="10"/>
    <x v="60"/>
    <x v="60"/>
    <x v="3"/>
    <s v="61"/>
    <s v="619"/>
    <s v="Otras inver de reposic en infraest y bienes dest al uso gral"/>
    <n v="210250"/>
    <n v="-207442.48"/>
    <n v="2807.52"/>
    <n v="0"/>
    <n v="0"/>
    <n v="0"/>
    <n v="0"/>
  </r>
  <r>
    <x v="10"/>
    <x v="60"/>
    <x v="60"/>
    <x v="3"/>
    <s v="62"/>
    <s v="623"/>
    <s v="Maquinaria, instalaciones técnicas y utillaje."/>
    <n v="0"/>
    <n v="12700"/>
    <n v="12700"/>
    <n v="11988.77"/>
    <n v="11988.77"/>
    <n v="417.75"/>
    <n v="417.75"/>
  </r>
  <r>
    <x v="10"/>
    <x v="60"/>
    <x v="60"/>
    <x v="3"/>
    <s v="62"/>
    <s v="624"/>
    <s v="Elementos de transporte."/>
    <n v="0"/>
    <n v="289000"/>
    <n v="289000"/>
    <n v="296757.63"/>
    <n v="218153.8"/>
    <n v="106478.79"/>
    <n v="106478.79"/>
  </r>
  <r>
    <x v="10"/>
    <x v="60"/>
    <x v="60"/>
    <x v="3"/>
    <s v="62"/>
    <s v="626"/>
    <s v="Equipos para procesos de información."/>
    <n v="0"/>
    <n v="449000"/>
    <n v="449000"/>
    <n v="18501.150000000001"/>
    <n v="18501.150000000001"/>
    <n v="7987.63"/>
    <n v="7987.63"/>
  </r>
  <r>
    <x v="10"/>
    <x v="60"/>
    <x v="60"/>
    <x v="3"/>
    <s v="63"/>
    <s v="632"/>
    <s v="Edificios y otras construcciones."/>
    <n v="0"/>
    <n v="417840.72"/>
    <n v="417840.72"/>
    <n v="417840.72"/>
    <n v="352551.57"/>
    <n v="47673.77"/>
    <n v="47673.77"/>
  </r>
  <r>
    <x v="10"/>
    <x v="61"/>
    <x v="61"/>
    <x v="0"/>
    <s v="12"/>
    <s v="12001"/>
    <s v="Sueldos del Grupo A2."/>
    <n v="14006"/>
    <n v="0"/>
    <n v="14006"/>
    <n v="10006.26"/>
    <n v="10006.26"/>
    <n v="7946.68"/>
    <n v="7946.68"/>
  </r>
  <r>
    <x v="10"/>
    <x v="61"/>
    <x v="61"/>
    <x v="0"/>
    <s v="12"/>
    <s v="12006"/>
    <s v="Trienios."/>
    <n v="5592"/>
    <n v="0"/>
    <n v="5592"/>
    <n v="4591.6400000000003"/>
    <n v="4591.6400000000003"/>
    <n v="3173.16"/>
    <n v="3173.16"/>
  </r>
  <r>
    <x v="10"/>
    <x v="61"/>
    <x v="61"/>
    <x v="0"/>
    <s v="12"/>
    <s v="12100"/>
    <s v="Complemento de destino."/>
    <n v="8856"/>
    <n v="0"/>
    <n v="8856"/>
    <n v="6856.26"/>
    <n v="6856.26"/>
    <n v="5050.26"/>
    <n v="5050.26"/>
  </r>
  <r>
    <x v="10"/>
    <x v="61"/>
    <x v="61"/>
    <x v="0"/>
    <s v="12"/>
    <s v="12101"/>
    <s v="Complemento específico."/>
    <n v="24908"/>
    <n v="0"/>
    <n v="24908"/>
    <n v="18907.68"/>
    <n v="18907.68"/>
    <n v="15147.72"/>
    <n v="15147.72"/>
  </r>
  <r>
    <x v="10"/>
    <x v="61"/>
    <x v="61"/>
    <x v="0"/>
    <s v="12"/>
    <s v="12103"/>
    <s v="Otros complementos."/>
    <n v="2401"/>
    <n v="0"/>
    <n v="2401"/>
    <n v="2400.66"/>
    <n v="2400.66"/>
    <n v="1308.5999999999999"/>
    <n v="1308.5999999999999"/>
  </r>
  <r>
    <x v="10"/>
    <x v="61"/>
    <x v="61"/>
    <x v="0"/>
    <s v="15"/>
    <s v="151"/>
    <s v="Gratificaciones."/>
    <n v="5000"/>
    <n v="0"/>
    <n v="5000"/>
    <n v="2500"/>
    <n v="2500"/>
    <n v="0"/>
    <n v="0"/>
  </r>
  <r>
    <x v="10"/>
    <x v="61"/>
    <x v="61"/>
    <x v="1"/>
    <s v="20"/>
    <s v="203"/>
    <s v="Arrendamientos de maquinaria, instalaciones y utillaje."/>
    <n v="618"/>
    <n v="0"/>
    <n v="618"/>
    <n v="0"/>
    <n v="0"/>
    <n v="0"/>
    <n v="0"/>
  </r>
  <r>
    <x v="10"/>
    <x v="61"/>
    <x v="61"/>
    <x v="1"/>
    <s v="21"/>
    <s v="214"/>
    <s v="Reparación de elementos de transporte."/>
    <n v="1030"/>
    <n v="0"/>
    <n v="1030"/>
    <n v="0"/>
    <n v="0"/>
    <n v="0"/>
    <n v="0"/>
  </r>
  <r>
    <x v="10"/>
    <x v="61"/>
    <x v="61"/>
    <x v="1"/>
    <s v="22"/>
    <s v="22103"/>
    <s v="Combustibles y carburantes."/>
    <n v="618"/>
    <n v="0"/>
    <n v="618"/>
    <n v="0"/>
    <n v="0"/>
    <n v="0"/>
    <n v="0"/>
  </r>
  <r>
    <x v="10"/>
    <x v="61"/>
    <x v="61"/>
    <x v="1"/>
    <s v="22"/>
    <s v="22104"/>
    <s v="Vestuario."/>
    <n v="1030"/>
    <n v="0"/>
    <n v="1030"/>
    <n v="0"/>
    <n v="0"/>
    <n v="0"/>
    <n v="0"/>
  </r>
  <r>
    <x v="10"/>
    <x v="61"/>
    <x v="61"/>
    <x v="1"/>
    <s v="22"/>
    <s v="224"/>
    <s v="Primas de seguros."/>
    <n v="2233"/>
    <n v="0"/>
    <n v="2233"/>
    <n v="1587.87"/>
    <n v="1587.87"/>
    <n v="1587.87"/>
    <n v="1587.87"/>
  </r>
  <r>
    <x v="10"/>
    <x v="61"/>
    <x v="61"/>
    <x v="1"/>
    <s v="22"/>
    <s v="22699"/>
    <s v="Otros gastos diversos"/>
    <n v="258"/>
    <n v="0"/>
    <n v="258"/>
    <n v="0"/>
    <n v="0"/>
    <n v="0"/>
    <n v="0"/>
  </r>
  <r>
    <x v="10"/>
    <x v="61"/>
    <x v="61"/>
    <x v="2"/>
    <s v="48"/>
    <s v="489"/>
    <s v="Otras transf. a Familias e Instituciones sin fines de lucro."/>
    <n v="33000"/>
    <n v="0"/>
    <n v="33000"/>
    <n v="28908"/>
    <n v="28908"/>
    <n v="28908"/>
    <n v="28908"/>
  </r>
  <r>
    <x v="10"/>
    <x v="62"/>
    <x v="62"/>
    <x v="0"/>
    <s v="12"/>
    <s v="12000"/>
    <s v="Sueldos del Grupo A1."/>
    <n v="15928"/>
    <n v="0"/>
    <n v="15928"/>
    <n v="15938.1"/>
    <n v="15938.1"/>
    <n v="15928.12"/>
    <n v="15928.12"/>
  </r>
  <r>
    <x v="10"/>
    <x v="62"/>
    <x v="62"/>
    <x v="0"/>
    <s v="12"/>
    <s v="12001"/>
    <s v="Sueldos del Grupo A2."/>
    <n v="28013"/>
    <n v="0"/>
    <n v="28013"/>
    <n v="12500"/>
    <n v="12500"/>
    <n v="11643.21"/>
    <n v="11643.21"/>
  </r>
  <r>
    <x v="10"/>
    <x v="62"/>
    <x v="62"/>
    <x v="0"/>
    <s v="12"/>
    <s v="12003"/>
    <s v="Sueldos del Grupo C1."/>
    <n v="257454"/>
    <n v="0"/>
    <n v="257454"/>
    <n v="634817.56000000006"/>
    <n v="634817.56000000006"/>
    <n v="632667.1"/>
    <n v="632667.1"/>
  </r>
  <r>
    <x v="10"/>
    <x v="62"/>
    <x v="62"/>
    <x v="0"/>
    <s v="12"/>
    <s v="12004"/>
    <s v="Sueldos del Grupo C2."/>
    <n v="1509107"/>
    <n v="-150000"/>
    <n v="1359107"/>
    <n v="881489.59"/>
    <n v="881489.59"/>
    <n v="720132.79"/>
    <n v="720132.79"/>
  </r>
  <r>
    <x v="10"/>
    <x v="62"/>
    <x v="62"/>
    <x v="0"/>
    <s v="12"/>
    <s v="12006"/>
    <s v="Trienios."/>
    <n v="303013"/>
    <n v="0"/>
    <n v="303013"/>
    <n v="327012.90000000002"/>
    <n v="327012.90000000002"/>
    <n v="324150.65000000002"/>
    <n v="324150.65000000002"/>
  </r>
  <r>
    <x v="10"/>
    <x v="62"/>
    <x v="62"/>
    <x v="0"/>
    <s v="12"/>
    <s v="12100"/>
    <s v="Complemento de destino."/>
    <n v="1042029"/>
    <n v="0"/>
    <n v="1042029"/>
    <n v="752274.3"/>
    <n v="752274.3"/>
    <n v="745864.96"/>
    <n v="745864.96"/>
  </r>
  <r>
    <x v="10"/>
    <x v="62"/>
    <x v="62"/>
    <x v="0"/>
    <s v="12"/>
    <s v="12101"/>
    <s v="Complemento específico."/>
    <n v="3588091"/>
    <n v="-250000"/>
    <n v="3338091"/>
    <n v="3102224.86"/>
    <n v="3102224.86"/>
    <n v="3102217.38"/>
    <n v="3102217.38"/>
  </r>
  <r>
    <x v="10"/>
    <x v="62"/>
    <x v="62"/>
    <x v="0"/>
    <s v="12"/>
    <s v="12103"/>
    <s v="Otros complementos."/>
    <n v="281191"/>
    <n v="0"/>
    <n v="281191"/>
    <n v="251191.3"/>
    <n v="251191.3"/>
    <n v="237974.43"/>
    <n v="237974.43"/>
  </r>
  <r>
    <x v="10"/>
    <x v="62"/>
    <x v="62"/>
    <x v="0"/>
    <s v="12"/>
    <s v="124"/>
    <s v="Retrib. de funcionarios en prácticas."/>
    <n v="0"/>
    <n v="0"/>
    <n v="0"/>
    <n v="3985.11"/>
    <n v="3985.11"/>
    <n v="3985.11"/>
    <n v="3985.11"/>
  </r>
  <r>
    <x v="10"/>
    <x v="62"/>
    <x v="62"/>
    <x v="0"/>
    <s v="15"/>
    <s v="150"/>
    <s v="Productividad."/>
    <n v="470000"/>
    <n v="0"/>
    <n v="470000"/>
    <n v="458528.33"/>
    <n v="458528.33"/>
    <n v="457395.16"/>
    <n v="457395.16"/>
  </r>
  <r>
    <x v="10"/>
    <x v="62"/>
    <x v="62"/>
    <x v="0"/>
    <s v="15"/>
    <s v="151"/>
    <s v="Gratificaciones."/>
    <n v="400000"/>
    <n v="250000"/>
    <n v="650000"/>
    <n v="612812.74"/>
    <n v="612812.74"/>
    <n v="606727.93999999994"/>
    <n v="606727.93999999994"/>
  </r>
  <r>
    <x v="10"/>
    <x v="62"/>
    <x v="62"/>
    <x v="0"/>
    <s v="16"/>
    <s v="16200"/>
    <s v="Formación y perfeccionamiento del personal."/>
    <n v="60000"/>
    <n v="0"/>
    <n v="60000"/>
    <n v="32966"/>
    <n v="32966"/>
    <n v="29586"/>
    <n v="29586"/>
  </r>
  <r>
    <x v="10"/>
    <x v="62"/>
    <x v="62"/>
    <x v="1"/>
    <s v="20"/>
    <s v="203"/>
    <s v="Arrendamientos de maquinaria, instalaciones y utillaje."/>
    <n v="1361"/>
    <n v="0"/>
    <n v="1361"/>
    <n v="1572.18"/>
    <n v="1572.18"/>
    <n v="1572.18"/>
    <n v="1572.18"/>
  </r>
  <r>
    <x v="10"/>
    <x v="62"/>
    <x v="62"/>
    <x v="1"/>
    <s v="20"/>
    <s v="204"/>
    <s v="Arrendamientos de material de transporte."/>
    <n v="1236"/>
    <n v="0"/>
    <n v="1236"/>
    <n v="438.62"/>
    <n v="438.62"/>
    <n v="0"/>
    <n v="0"/>
  </r>
  <r>
    <x v="10"/>
    <x v="62"/>
    <x v="62"/>
    <x v="1"/>
    <s v="21"/>
    <s v="212"/>
    <s v="Reparación de edificios y otras construcciones."/>
    <n v="988"/>
    <n v="0"/>
    <n v="988"/>
    <n v="2505.42"/>
    <n v="2505.42"/>
    <n v="0"/>
    <n v="0"/>
  </r>
  <r>
    <x v="10"/>
    <x v="62"/>
    <x v="62"/>
    <x v="1"/>
    <s v="21"/>
    <s v="213"/>
    <s v="Reparación de maquinaria, instalaciones técnicas y utillaje."/>
    <n v="37220"/>
    <n v="0"/>
    <n v="37220"/>
    <n v="25408.03"/>
    <n v="24089.17"/>
    <n v="14892.85"/>
    <n v="14892.85"/>
  </r>
  <r>
    <x v="10"/>
    <x v="62"/>
    <x v="62"/>
    <x v="1"/>
    <s v="21"/>
    <s v="214"/>
    <s v="Reparación de elementos de transporte."/>
    <n v="47590"/>
    <n v="0"/>
    <n v="47590"/>
    <n v="43929.77"/>
    <n v="42179.19"/>
    <n v="30663.3"/>
    <n v="30663.3"/>
  </r>
  <r>
    <x v="10"/>
    <x v="62"/>
    <x v="62"/>
    <x v="1"/>
    <s v="22"/>
    <s v="22001"/>
    <s v="Prensa, revistas, libros y otras publicaciones."/>
    <n v="0"/>
    <n v="0"/>
    <n v="0"/>
    <n v="0"/>
    <n v="0"/>
    <n v="0"/>
    <n v="0"/>
  </r>
  <r>
    <x v="10"/>
    <x v="62"/>
    <x v="62"/>
    <x v="1"/>
    <s v="22"/>
    <s v="22100"/>
    <s v="Energía eléctrica."/>
    <n v="48000"/>
    <n v="0"/>
    <n v="48000"/>
    <n v="38000"/>
    <n v="38000"/>
    <n v="36000.86"/>
    <n v="32824.230000000003"/>
  </r>
  <r>
    <x v="10"/>
    <x v="62"/>
    <x v="62"/>
    <x v="1"/>
    <s v="22"/>
    <s v="22102"/>
    <s v="Gas."/>
    <n v="53000"/>
    <n v="0"/>
    <n v="53000"/>
    <n v="33249.96"/>
    <n v="33249.96"/>
    <n v="31212.57"/>
    <n v="31212.57"/>
  </r>
  <r>
    <x v="10"/>
    <x v="62"/>
    <x v="62"/>
    <x v="1"/>
    <s v="22"/>
    <s v="22103"/>
    <s v="Combustibles y carburantes."/>
    <n v="35210"/>
    <n v="0"/>
    <n v="35210"/>
    <n v="26500"/>
    <n v="26500"/>
    <n v="619.48"/>
    <n v="619.48"/>
  </r>
  <r>
    <x v="10"/>
    <x v="62"/>
    <x v="62"/>
    <x v="1"/>
    <s v="22"/>
    <s v="22104"/>
    <s v="Vestuario."/>
    <n v="110000"/>
    <n v="0"/>
    <n v="110000"/>
    <n v="99208.14"/>
    <n v="99208.14"/>
    <n v="2646.04"/>
    <n v="2646.04"/>
  </r>
  <r>
    <x v="10"/>
    <x v="62"/>
    <x v="62"/>
    <x v="1"/>
    <s v="22"/>
    <s v="22105"/>
    <s v="Productos alimenticios."/>
    <n v="0"/>
    <n v="0"/>
    <n v="0"/>
    <n v="90.75"/>
    <n v="90.75"/>
    <n v="90.75"/>
    <n v="90.75"/>
  </r>
  <r>
    <x v="10"/>
    <x v="62"/>
    <x v="62"/>
    <x v="1"/>
    <s v="22"/>
    <s v="22106"/>
    <s v="Productos farmacéuticos y material sanitario."/>
    <n v="385"/>
    <n v="0"/>
    <n v="385"/>
    <n v="72.48"/>
    <n v="72.48"/>
    <n v="72.48"/>
    <n v="72.48"/>
  </r>
  <r>
    <x v="10"/>
    <x v="62"/>
    <x v="62"/>
    <x v="1"/>
    <s v="22"/>
    <s v="22110"/>
    <s v="Productos de limpieza y aseo."/>
    <n v="2840"/>
    <n v="0"/>
    <n v="2840"/>
    <n v="0"/>
    <n v="0"/>
    <n v="0"/>
    <n v="0"/>
  </r>
  <r>
    <x v="10"/>
    <x v="62"/>
    <x v="62"/>
    <x v="1"/>
    <s v="22"/>
    <s v="22199"/>
    <s v="Otros suministros."/>
    <n v="48570"/>
    <n v="0"/>
    <n v="48570"/>
    <n v="72748.47"/>
    <n v="70228.94"/>
    <n v="58669.52"/>
    <n v="58669.52"/>
  </r>
  <r>
    <x v="10"/>
    <x v="62"/>
    <x v="62"/>
    <x v="1"/>
    <s v="22"/>
    <s v="22200"/>
    <s v="Servicios de Telecomunicaciones."/>
    <n v="2030"/>
    <n v="0"/>
    <n v="2030"/>
    <n v="1644.96"/>
    <n v="1644.96"/>
    <n v="1644.96"/>
    <n v="1644.96"/>
  </r>
  <r>
    <x v="10"/>
    <x v="62"/>
    <x v="62"/>
    <x v="1"/>
    <s v="22"/>
    <s v="224"/>
    <s v="Primas de seguros."/>
    <n v="408"/>
    <n v="0"/>
    <n v="408"/>
    <n v="0"/>
    <n v="0"/>
    <n v="0"/>
    <n v="0"/>
  </r>
  <r>
    <x v="10"/>
    <x v="62"/>
    <x v="62"/>
    <x v="1"/>
    <s v="22"/>
    <s v="225"/>
    <s v="Tributos."/>
    <n v="0"/>
    <n v="0"/>
    <n v="0"/>
    <n v="2100"/>
    <n v="2100"/>
    <n v="1492.47"/>
    <n v="1492.47"/>
  </r>
  <r>
    <x v="10"/>
    <x v="62"/>
    <x v="62"/>
    <x v="1"/>
    <s v="22"/>
    <s v="22602"/>
    <s v="Publicidad y propaganda."/>
    <n v="2840"/>
    <n v="0"/>
    <n v="2840"/>
    <n v="1029.56"/>
    <n v="1029.56"/>
    <n v="1029.56"/>
    <n v="1029.56"/>
  </r>
  <r>
    <x v="10"/>
    <x v="62"/>
    <x v="62"/>
    <x v="1"/>
    <s v="22"/>
    <s v="22609"/>
    <s v="Actividades culturales y deportivas"/>
    <n v="565"/>
    <n v="0"/>
    <n v="565"/>
    <n v="0"/>
    <n v="0"/>
    <n v="0"/>
    <n v="0"/>
  </r>
  <r>
    <x v="10"/>
    <x v="62"/>
    <x v="62"/>
    <x v="1"/>
    <s v="22"/>
    <s v="22699"/>
    <s v="Otros gastos diversos"/>
    <n v="5390"/>
    <n v="0"/>
    <n v="5390"/>
    <n v="344.25"/>
    <n v="344.25"/>
    <n v="344.25"/>
    <n v="344.25"/>
  </r>
  <r>
    <x v="10"/>
    <x v="62"/>
    <x v="62"/>
    <x v="1"/>
    <s v="22"/>
    <s v="22700"/>
    <s v="Limpieza y aseo."/>
    <n v="72600"/>
    <n v="0"/>
    <n v="72600"/>
    <n v="61791.05"/>
    <n v="61791.05"/>
    <n v="56113.75"/>
    <n v="56113.75"/>
  </r>
  <r>
    <x v="10"/>
    <x v="62"/>
    <x v="62"/>
    <x v="1"/>
    <s v="23"/>
    <s v="23020"/>
    <s v="Dietas del personal no directivo"/>
    <n v="480"/>
    <n v="0"/>
    <n v="480"/>
    <n v="0"/>
    <n v="0"/>
    <n v="0"/>
    <n v="0"/>
  </r>
  <r>
    <x v="10"/>
    <x v="62"/>
    <x v="62"/>
    <x v="1"/>
    <s v="23"/>
    <s v="23120"/>
    <s v="Locomoción del personal no directivo."/>
    <n v="480"/>
    <n v="0"/>
    <n v="480"/>
    <n v="0"/>
    <n v="0"/>
    <n v="0"/>
    <n v="0"/>
  </r>
  <r>
    <x v="10"/>
    <x v="62"/>
    <x v="62"/>
    <x v="3"/>
    <s v="62"/>
    <s v="623"/>
    <s v="Maquinaria, instalaciones técnicas y utillaje."/>
    <n v="70000"/>
    <n v="0"/>
    <n v="70000"/>
    <n v="69333"/>
    <n v="69333"/>
    <n v="53887.22"/>
    <n v="53887.22"/>
  </r>
  <r>
    <x v="10"/>
    <x v="62"/>
    <x v="62"/>
    <x v="3"/>
    <s v="62"/>
    <s v="624"/>
    <s v="Elementos de transporte."/>
    <n v="0"/>
    <n v="63000"/>
    <n v="63000"/>
    <n v="63000"/>
    <n v="0"/>
    <n v="0"/>
    <n v="0"/>
  </r>
  <r>
    <x v="10"/>
    <x v="62"/>
    <x v="62"/>
    <x v="3"/>
    <s v="63"/>
    <s v="632"/>
    <s v="Edificios y otras construcciones."/>
    <n v="0"/>
    <n v="65719.13"/>
    <n v="65719.13"/>
    <n v="65719.13"/>
    <n v="0"/>
    <n v="0"/>
    <n v="0"/>
  </r>
  <r>
    <x v="10"/>
    <x v="62"/>
    <x v="62"/>
    <x v="3"/>
    <s v="63"/>
    <s v="633"/>
    <s v="Maquinaria, instalaciones técnicas y utillaje."/>
    <n v="60000"/>
    <n v="0"/>
    <n v="60000"/>
    <n v="52674.32"/>
    <n v="52674.32"/>
    <n v="4712.1000000000004"/>
    <n v="4712.1000000000004"/>
  </r>
  <r>
    <x v="10"/>
    <x v="63"/>
    <x v="63"/>
    <x v="0"/>
    <s v="12"/>
    <s v="12001"/>
    <s v="Sueldos del Grupo A2."/>
    <n v="0"/>
    <n v="0"/>
    <n v="0"/>
    <n v="14300"/>
    <n v="14300"/>
    <n v="14006.28"/>
    <n v="14006.28"/>
  </r>
  <r>
    <x v="10"/>
    <x v="63"/>
    <x v="63"/>
    <x v="0"/>
    <s v="12"/>
    <s v="12003"/>
    <s v="Sueldos del Grupo C1."/>
    <n v="10727"/>
    <n v="0"/>
    <n v="10727"/>
    <n v="0"/>
    <n v="0"/>
    <n v="0"/>
    <n v="0"/>
  </r>
  <r>
    <x v="10"/>
    <x v="63"/>
    <x v="63"/>
    <x v="0"/>
    <s v="12"/>
    <s v="12004"/>
    <s v="Sueldos del Grupo C2."/>
    <n v="18185"/>
    <n v="0"/>
    <n v="18185"/>
    <n v="20545.28"/>
    <n v="20545.28"/>
    <n v="20542"/>
    <n v="20542"/>
  </r>
  <r>
    <x v="10"/>
    <x v="63"/>
    <x v="63"/>
    <x v="0"/>
    <s v="12"/>
    <s v="12006"/>
    <s v="Trienios."/>
    <n v="2991"/>
    <n v="0"/>
    <n v="2991"/>
    <n v="3207.4"/>
    <n v="3207.4"/>
    <n v="3171"/>
    <n v="3171"/>
  </r>
  <r>
    <x v="10"/>
    <x v="63"/>
    <x v="63"/>
    <x v="0"/>
    <s v="12"/>
    <s v="12100"/>
    <s v="Complemento de destino."/>
    <n v="15267"/>
    <n v="0"/>
    <n v="15267"/>
    <n v="17168.84"/>
    <n v="17168.84"/>
    <n v="17167.93"/>
    <n v="17167.93"/>
  </r>
  <r>
    <x v="10"/>
    <x v="63"/>
    <x v="63"/>
    <x v="0"/>
    <s v="12"/>
    <s v="12101"/>
    <s v="Complemento específico."/>
    <n v="34790"/>
    <n v="15000"/>
    <n v="49790"/>
    <n v="41478.519999999997"/>
    <n v="41478.519999999997"/>
    <n v="41478.519999999997"/>
    <n v="41478.519999999997"/>
  </r>
  <r>
    <x v="10"/>
    <x v="63"/>
    <x v="63"/>
    <x v="0"/>
    <s v="12"/>
    <s v="12103"/>
    <s v="Otros complementos."/>
    <n v="3254"/>
    <n v="0"/>
    <n v="3254"/>
    <n v="3504"/>
    <n v="3504"/>
    <n v="3447.58"/>
    <n v="3447.58"/>
  </r>
  <r>
    <x v="10"/>
    <x v="63"/>
    <x v="63"/>
    <x v="0"/>
    <s v="12"/>
    <s v="124"/>
    <s v="Retrib. de funcionarios en prácticas."/>
    <n v="0"/>
    <n v="0"/>
    <n v="0"/>
    <n v="0"/>
    <n v="0"/>
    <n v="0"/>
    <n v="0"/>
  </r>
  <r>
    <x v="10"/>
    <x v="63"/>
    <x v="63"/>
    <x v="0"/>
    <s v="13"/>
    <s v="13000"/>
    <s v="Retribuciones básicas."/>
    <n v="2555899"/>
    <n v="-55000"/>
    <n v="2500899"/>
    <n v="1909758.36"/>
    <n v="1909758.36"/>
    <n v="1909737.32"/>
    <n v="1909737.32"/>
  </r>
  <r>
    <x v="10"/>
    <x v="63"/>
    <x v="63"/>
    <x v="0"/>
    <s v="13"/>
    <s v="13001"/>
    <s v="Horas extraordinarias"/>
    <n v="90370"/>
    <n v="0"/>
    <n v="90370"/>
    <n v="94381.26"/>
    <n v="94381.26"/>
    <n v="74113.02"/>
    <n v="74113.02"/>
  </r>
  <r>
    <x v="10"/>
    <x v="63"/>
    <x v="63"/>
    <x v="0"/>
    <s v="13"/>
    <s v="13002"/>
    <s v="Otras remuneraciones."/>
    <n v="2934676"/>
    <n v="-93374"/>
    <n v="2841302"/>
    <n v="2747585.59"/>
    <n v="2747585.59"/>
    <n v="2744940.44"/>
    <n v="2744940.44"/>
  </r>
  <r>
    <x v="10"/>
    <x v="63"/>
    <x v="63"/>
    <x v="0"/>
    <s v="13"/>
    <s v="131"/>
    <s v="Laboral temporal."/>
    <n v="297785"/>
    <n v="0"/>
    <n v="297785"/>
    <n v="385875"/>
    <n v="385875"/>
    <n v="382726.06"/>
    <n v="382726.06"/>
  </r>
  <r>
    <x v="10"/>
    <x v="63"/>
    <x v="63"/>
    <x v="0"/>
    <s v="15"/>
    <s v="150"/>
    <s v="Productividad."/>
    <n v="55000"/>
    <n v="0"/>
    <n v="55000"/>
    <n v="55000"/>
    <n v="55000"/>
    <n v="46649.27"/>
    <n v="46649.27"/>
  </r>
  <r>
    <x v="10"/>
    <x v="63"/>
    <x v="63"/>
    <x v="0"/>
    <s v="15"/>
    <s v="151"/>
    <s v="Gratificaciones."/>
    <n v="10000"/>
    <n v="0"/>
    <n v="10000"/>
    <n v="0"/>
    <n v="0"/>
    <n v="0"/>
    <n v="0"/>
  </r>
  <r>
    <x v="10"/>
    <x v="63"/>
    <x v="63"/>
    <x v="1"/>
    <s v="20"/>
    <s v="203"/>
    <s v="Arrendamientos de maquinaria, instalaciones y utillaje."/>
    <n v="1000"/>
    <n v="4650"/>
    <n v="5650"/>
    <n v="5544.9"/>
    <n v="5544.9"/>
    <n v="5511.86"/>
    <n v="5451.69"/>
  </r>
  <r>
    <x v="10"/>
    <x v="63"/>
    <x v="63"/>
    <x v="1"/>
    <s v="20"/>
    <s v="204"/>
    <s v="Arrendamientos de material de transporte."/>
    <n v="3000"/>
    <n v="0"/>
    <n v="3000"/>
    <n v="2885.99"/>
    <n v="2885.99"/>
    <n v="2122.11"/>
    <n v="1996.75"/>
  </r>
  <r>
    <x v="10"/>
    <x v="63"/>
    <x v="63"/>
    <x v="1"/>
    <s v="21"/>
    <s v="212"/>
    <s v="Reparación de edificios y otras construcciones."/>
    <n v="25000"/>
    <n v="-9611"/>
    <n v="15389"/>
    <n v="12725.25"/>
    <n v="12075.21"/>
    <n v="8996.16"/>
    <n v="8996.16"/>
  </r>
  <r>
    <x v="10"/>
    <x v="63"/>
    <x v="63"/>
    <x v="1"/>
    <s v="21"/>
    <s v="213"/>
    <s v="Reparación de maquinaria, instalaciones técnicas y utillaje."/>
    <n v="20000"/>
    <n v="0"/>
    <n v="20000"/>
    <n v="23884.07"/>
    <n v="22977.71"/>
    <n v="17740.68"/>
    <n v="17740.68"/>
  </r>
  <r>
    <x v="10"/>
    <x v="63"/>
    <x v="63"/>
    <x v="1"/>
    <s v="21"/>
    <s v="214"/>
    <s v="Reparación de elementos de transporte."/>
    <n v="280000"/>
    <n v="0"/>
    <n v="280000"/>
    <n v="278869.33"/>
    <n v="275552.03000000003"/>
    <n v="256124.66"/>
    <n v="255178.27"/>
  </r>
  <r>
    <x v="10"/>
    <x v="63"/>
    <x v="63"/>
    <x v="1"/>
    <s v="21"/>
    <s v="219"/>
    <s v="Otro inmovilizado material."/>
    <n v="25000"/>
    <n v="-4650"/>
    <n v="20350"/>
    <n v="16095.5"/>
    <n v="16095.5"/>
    <n v="13209.5"/>
    <n v="13209.5"/>
  </r>
  <r>
    <x v="10"/>
    <x v="63"/>
    <x v="63"/>
    <x v="1"/>
    <s v="22"/>
    <s v="22100"/>
    <s v="Energía eléctrica."/>
    <n v="47000"/>
    <n v="0"/>
    <n v="47000"/>
    <n v="35000"/>
    <n v="35000"/>
    <n v="30206.01"/>
    <n v="27563.38"/>
  </r>
  <r>
    <x v="10"/>
    <x v="63"/>
    <x v="63"/>
    <x v="1"/>
    <s v="22"/>
    <s v="22101"/>
    <s v="Agua."/>
    <n v="0"/>
    <n v="0"/>
    <n v="0"/>
    <n v="1949.84"/>
    <n v="1949.84"/>
    <n v="1949.84"/>
    <n v="1949.84"/>
  </r>
  <r>
    <x v="10"/>
    <x v="63"/>
    <x v="63"/>
    <x v="1"/>
    <s v="22"/>
    <s v="22102"/>
    <s v="Gas."/>
    <n v="28500"/>
    <n v="0"/>
    <n v="28500"/>
    <n v="28000"/>
    <n v="28000"/>
    <n v="20937.7"/>
    <n v="20937.7"/>
  </r>
  <r>
    <x v="10"/>
    <x v="63"/>
    <x v="63"/>
    <x v="1"/>
    <s v="22"/>
    <s v="22103"/>
    <s v="Combustibles y carburantes."/>
    <n v="820000"/>
    <n v="-69650.97"/>
    <n v="750349.03"/>
    <n v="745000"/>
    <n v="738735.51"/>
    <n v="644763.99"/>
    <n v="623174.81999999995"/>
  </r>
  <r>
    <x v="10"/>
    <x v="63"/>
    <x v="63"/>
    <x v="1"/>
    <s v="22"/>
    <s v="22104"/>
    <s v="Vestuario."/>
    <n v="75000"/>
    <n v="-10500"/>
    <n v="64500"/>
    <n v="55065.56"/>
    <n v="52723.5"/>
    <n v="6843.39"/>
    <n v="6843.39"/>
  </r>
  <r>
    <x v="10"/>
    <x v="63"/>
    <x v="63"/>
    <x v="1"/>
    <s v="22"/>
    <s v="22110"/>
    <s v="Productos de limpieza y aseo."/>
    <n v="5000"/>
    <n v="0"/>
    <n v="5000"/>
    <n v="1000"/>
    <n v="185.13"/>
    <n v="185.13"/>
    <n v="185.13"/>
  </r>
  <r>
    <x v="10"/>
    <x v="63"/>
    <x v="63"/>
    <x v="1"/>
    <s v="22"/>
    <s v="22199"/>
    <s v="Otros suministros."/>
    <n v="35000"/>
    <n v="0"/>
    <n v="35000"/>
    <n v="59246.12"/>
    <n v="50835.19"/>
    <n v="48060.17"/>
    <n v="45743.27"/>
  </r>
  <r>
    <x v="10"/>
    <x v="63"/>
    <x v="63"/>
    <x v="1"/>
    <s v="22"/>
    <s v="22200"/>
    <s v="Servicios de Telecomunicaciones."/>
    <n v="12000"/>
    <n v="0"/>
    <n v="12000"/>
    <n v="0"/>
    <n v="0"/>
    <n v="0"/>
    <n v="0"/>
  </r>
  <r>
    <x v="10"/>
    <x v="63"/>
    <x v="63"/>
    <x v="1"/>
    <s v="22"/>
    <s v="225"/>
    <s v="Tributos."/>
    <n v="13500"/>
    <n v="0"/>
    <n v="13500"/>
    <n v="11000"/>
    <n v="11000"/>
    <n v="7994.25"/>
    <n v="7994.25"/>
  </r>
  <r>
    <x v="10"/>
    <x v="63"/>
    <x v="63"/>
    <x v="1"/>
    <s v="22"/>
    <s v="22699"/>
    <s v="Otros gastos diversos"/>
    <n v="5000"/>
    <n v="0"/>
    <n v="5000"/>
    <n v="1414.91"/>
    <n v="1414.91"/>
    <n v="1414.91"/>
    <n v="1332.8"/>
  </r>
  <r>
    <x v="10"/>
    <x v="63"/>
    <x v="63"/>
    <x v="1"/>
    <s v="22"/>
    <s v="22700"/>
    <s v="Limpieza y aseo."/>
    <n v="850000"/>
    <n v="597140.09"/>
    <n v="1447140.09"/>
    <n v="1401138.59"/>
    <n v="1401138.59"/>
    <n v="1239981.81"/>
    <n v="1239981.81"/>
  </r>
  <r>
    <x v="10"/>
    <x v="63"/>
    <x v="63"/>
    <x v="1"/>
    <s v="22"/>
    <s v="22706"/>
    <s v="Estudios y trabajos técnicos."/>
    <n v="20000"/>
    <n v="0"/>
    <n v="20000"/>
    <n v="18679.02"/>
    <n v="18679.02"/>
    <n v="18679.02"/>
    <n v="18549.3"/>
  </r>
  <r>
    <x v="10"/>
    <x v="63"/>
    <x v="63"/>
    <x v="1"/>
    <s v="22"/>
    <s v="22799"/>
    <s v="Otros trabajos realizados por otras empresas y profes."/>
    <n v="395000"/>
    <n v="0"/>
    <n v="395000"/>
    <n v="420731.72"/>
    <n v="420731.72"/>
    <n v="380426.98"/>
    <n v="380426.98"/>
  </r>
  <r>
    <x v="10"/>
    <x v="63"/>
    <x v="63"/>
    <x v="1"/>
    <s v="23"/>
    <s v="23020"/>
    <s v="Dietas del personal no directivo"/>
    <n v="1000"/>
    <n v="0"/>
    <n v="1000"/>
    <n v="37.4"/>
    <n v="37.4"/>
    <n v="37.4"/>
    <n v="37.4"/>
  </r>
  <r>
    <x v="10"/>
    <x v="63"/>
    <x v="63"/>
    <x v="1"/>
    <s v="23"/>
    <s v="23120"/>
    <s v="Locomoción del personal no directivo."/>
    <n v="1000"/>
    <n v="0"/>
    <n v="1000"/>
    <n v="110.3"/>
    <n v="110.3"/>
    <n v="110.3"/>
    <n v="110.3"/>
  </r>
  <r>
    <x v="10"/>
    <x v="63"/>
    <x v="63"/>
    <x v="3"/>
    <s v="62"/>
    <s v="622"/>
    <s v="Edificios y otras construcciones."/>
    <n v="0"/>
    <n v="1443833.88"/>
    <n v="1443833.88"/>
    <n v="1443784.05"/>
    <n v="1343678.12"/>
    <n v="492864.23"/>
    <n v="380197.77"/>
  </r>
  <r>
    <x v="10"/>
    <x v="63"/>
    <x v="63"/>
    <x v="3"/>
    <s v="62"/>
    <s v="623"/>
    <s v="Maquinaria, instalaciones técnicas y utillaje."/>
    <n v="0"/>
    <n v="10500"/>
    <n v="10500"/>
    <n v="10177.84"/>
    <n v="10177.84"/>
    <n v="4819.96"/>
    <n v="0"/>
  </r>
  <r>
    <x v="10"/>
    <x v="63"/>
    <x v="63"/>
    <x v="3"/>
    <s v="62"/>
    <s v="624"/>
    <s v="Elementos de transporte."/>
    <n v="0"/>
    <n v="95000"/>
    <n v="95000"/>
    <n v="95000"/>
    <n v="0"/>
    <n v="0"/>
    <n v="0"/>
  </r>
  <r>
    <x v="10"/>
    <x v="63"/>
    <x v="63"/>
    <x v="3"/>
    <s v="63"/>
    <s v="633"/>
    <s v="Maquinaria, instalaciones técnicas y utillaje."/>
    <n v="0"/>
    <n v="69650.97"/>
    <n v="69650.97"/>
    <n v="69339.97"/>
    <n v="69339.97"/>
    <n v="69339.97"/>
    <n v="0"/>
  </r>
  <r>
    <x v="10"/>
    <x v="63"/>
    <x v="63"/>
    <x v="3"/>
    <s v="63"/>
    <s v="634"/>
    <s v="Elementos de transporte."/>
    <n v="250000"/>
    <n v="1690180"/>
    <n v="1940180"/>
    <n v="1917591.64"/>
    <n v="1704458.03"/>
    <n v="433857.24"/>
    <n v="407792.13"/>
  </r>
  <r>
    <x v="10"/>
    <x v="64"/>
    <x v="64"/>
    <x v="0"/>
    <s v="12"/>
    <s v="12000"/>
    <s v="Sueldos del Grupo A1."/>
    <n v="15928"/>
    <n v="0"/>
    <n v="15928"/>
    <n v="15938.1"/>
    <n v="15938.1"/>
    <n v="15928.12"/>
    <n v="15928.12"/>
  </r>
  <r>
    <x v="10"/>
    <x v="64"/>
    <x v="64"/>
    <x v="0"/>
    <s v="12"/>
    <s v="12003"/>
    <s v="Sueldos del Grupo C1."/>
    <n v="10727"/>
    <n v="0"/>
    <n v="10727"/>
    <n v="0"/>
    <n v="0"/>
    <n v="0"/>
    <n v="0"/>
  </r>
  <r>
    <x v="10"/>
    <x v="64"/>
    <x v="64"/>
    <x v="0"/>
    <s v="12"/>
    <s v="12004"/>
    <s v="Sueldos del Grupo C2."/>
    <n v="27278"/>
    <n v="0"/>
    <n v="27278"/>
    <n v="19277.919999999998"/>
    <n v="19277.919999999998"/>
    <n v="18705.79"/>
    <n v="18705.79"/>
  </r>
  <r>
    <x v="10"/>
    <x v="64"/>
    <x v="64"/>
    <x v="0"/>
    <s v="12"/>
    <s v="12006"/>
    <s v="Trienios."/>
    <n v="8039"/>
    <n v="0"/>
    <n v="8039"/>
    <n v="8039.16"/>
    <n v="8039.16"/>
    <n v="7741.71"/>
    <n v="7741.71"/>
  </r>
  <r>
    <x v="10"/>
    <x v="64"/>
    <x v="64"/>
    <x v="0"/>
    <s v="12"/>
    <s v="12100"/>
    <s v="Complemento de destino."/>
    <n v="33231"/>
    <n v="0"/>
    <n v="33231"/>
    <n v="22550.02"/>
    <n v="22550.02"/>
    <n v="22191.85"/>
    <n v="22191.85"/>
  </r>
  <r>
    <x v="10"/>
    <x v="64"/>
    <x v="64"/>
    <x v="0"/>
    <s v="12"/>
    <s v="12101"/>
    <s v="Complemento específico."/>
    <n v="77111"/>
    <n v="0"/>
    <n v="77111"/>
    <n v="59388.72"/>
    <n v="59388.72"/>
    <n v="58979.91"/>
    <n v="58979.91"/>
  </r>
  <r>
    <x v="10"/>
    <x v="64"/>
    <x v="64"/>
    <x v="0"/>
    <s v="12"/>
    <s v="12103"/>
    <s v="Otros complementos."/>
    <n v="4164"/>
    <n v="0"/>
    <n v="4164"/>
    <n v="5663.8"/>
    <n v="5663.8"/>
    <n v="5628.05"/>
    <n v="5628.05"/>
  </r>
  <r>
    <x v="10"/>
    <x v="64"/>
    <x v="64"/>
    <x v="0"/>
    <s v="13"/>
    <s v="13000"/>
    <s v="Retribuciones básicas."/>
    <n v="3875557"/>
    <n v="-45000"/>
    <n v="3830557"/>
    <n v="2786474.35"/>
    <n v="2786474.35"/>
    <n v="2786472.39"/>
    <n v="2786472.39"/>
  </r>
  <r>
    <x v="10"/>
    <x v="64"/>
    <x v="64"/>
    <x v="0"/>
    <s v="13"/>
    <s v="13001"/>
    <s v="Horas extraordinarias"/>
    <n v="73900"/>
    <n v="0"/>
    <n v="73900"/>
    <n v="121599.14"/>
    <n v="121599.14"/>
    <n v="57730.43"/>
    <n v="57730.43"/>
  </r>
  <r>
    <x v="10"/>
    <x v="64"/>
    <x v="64"/>
    <x v="0"/>
    <s v="13"/>
    <s v="13002"/>
    <s v="Otras remuneraciones."/>
    <n v="4226155"/>
    <n v="-93500"/>
    <n v="4132655"/>
    <n v="3629255.02"/>
    <n v="3629255.02"/>
    <n v="3628389.35"/>
    <n v="3628389.35"/>
  </r>
  <r>
    <x v="10"/>
    <x v="64"/>
    <x v="64"/>
    <x v="0"/>
    <s v="13"/>
    <s v="131"/>
    <s v="Laboral temporal."/>
    <n v="388673"/>
    <n v="0"/>
    <n v="388673"/>
    <n v="574500"/>
    <n v="574500"/>
    <n v="307318.55"/>
    <n v="307318.55"/>
  </r>
  <r>
    <x v="10"/>
    <x v="64"/>
    <x v="64"/>
    <x v="0"/>
    <s v="15"/>
    <s v="150"/>
    <s v="Productividad."/>
    <n v="100000"/>
    <n v="0"/>
    <n v="100000"/>
    <n v="90000"/>
    <n v="90000"/>
    <n v="76158.33"/>
    <n v="76158.33"/>
  </r>
  <r>
    <x v="10"/>
    <x v="64"/>
    <x v="64"/>
    <x v="1"/>
    <s v="20"/>
    <s v="202"/>
    <s v="Arrendamientos de edificios y otras construcciones."/>
    <n v="15000"/>
    <n v="0"/>
    <n v="15000"/>
    <n v="11581.14"/>
    <n v="11581.14"/>
    <n v="11476.56"/>
    <n v="11476.56"/>
  </r>
  <r>
    <x v="10"/>
    <x v="64"/>
    <x v="64"/>
    <x v="1"/>
    <s v="20"/>
    <s v="204"/>
    <s v="Arrendamientos de material de transporte."/>
    <n v="2000"/>
    <n v="0"/>
    <n v="2000"/>
    <n v="2772.25"/>
    <n v="2772.25"/>
    <n v="2090.16"/>
    <n v="2090.16"/>
  </r>
  <r>
    <x v="10"/>
    <x v="64"/>
    <x v="64"/>
    <x v="1"/>
    <s v="21"/>
    <s v="212"/>
    <s v="Reparación de edificios y otras construcciones."/>
    <n v="10000"/>
    <n v="0"/>
    <n v="10000"/>
    <n v="1000"/>
    <n v="271.27"/>
    <n v="271.27"/>
    <n v="271.27"/>
  </r>
  <r>
    <x v="10"/>
    <x v="64"/>
    <x v="64"/>
    <x v="1"/>
    <s v="21"/>
    <s v="213"/>
    <s v="Reparación de maquinaria, instalaciones técnicas y utillaje."/>
    <n v="5000"/>
    <n v="0"/>
    <n v="5000"/>
    <n v="4182.3"/>
    <n v="4182.3"/>
    <n v="3278.42"/>
    <n v="3278.42"/>
  </r>
  <r>
    <x v="10"/>
    <x v="64"/>
    <x v="64"/>
    <x v="1"/>
    <s v="21"/>
    <s v="214"/>
    <s v="Reparación de elementos de transporte."/>
    <n v="110000"/>
    <n v="430.58"/>
    <n v="110430.58"/>
    <n v="119120.68"/>
    <n v="113843.04"/>
    <n v="107937.29"/>
    <n v="105329.87"/>
  </r>
  <r>
    <x v="10"/>
    <x v="64"/>
    <x v="64"/>
    <x v="1"/>
    <s v="21"/>
    <s v="219"/>
    <s v="Otro inmovilizado material."/>
    <n v="7000"/>
    <n v="0"/>
    <n v="7000"/>
    <n v="0"/>
    <n v="0"/>
    <n v="0"/>
    <n v="0"/>
  </r>
  <r>
    <x v="10"/>
    <x v="64"/>
    <x v="64"/>
    <x v="1"/>
    <s v="22"/>
    <s v="22100"/>
    <s v="Energía eléctrica."/>
    <n v="58000"/>
    <n v="0"/>
    <n v="58000"/>
    <n v="55247.49"/>
    <n v="55247.49"/>
    <n v="50523.49"/>
    <n v="45447.42"/>
  </r>
  <r>
    <x v="10"/>
    <x v="64"/>
    <x v="64"/>
    <x v="1"/>
    <s v="22"/>
    <s v="22103"/>
    <s v="Combustibles y carburantes."/>
    <n v="230000"/>
    <n v="-20000"/>
    <n v="210000"/>
    <n v="210000"/>
    <n v="210000"/>
    <n v="189578.35"/>
    <n v="189578.35"/>
  </r>
  <r>
    <x v="10"/>
    <x v="64"/>
    <x v="64"/>
    <x v="1"/>
    <s v="22"/>
    <s v="22104"/>
    <s v="Vestuario."/>
    <n v="145000"/>
    <n v="-3599.93"/>
    <n v="141400.07"/>
    <n v="120910.17"/>
    <n v="119570.97"/>
    <n v="18748.3"/>
    <n v="18748.3"/>
  </r>
  <r>
    <x v="10"/>
    <x v="64"/>
    <x v="64"/>
    <x v="1"/>
    <s v="22"/>
    <s v="22106"/>
    <s v="Productos farmacéuticos y material sanitario."/>
    <n v="4000"/>
    <n v="0"/>
    <n v="4000"/>
    <n v="2000"/>
    <n v="2000"/>
    <n v="2000"/>
    <n v="2000"/>
  </r>
  <r>
    <x v="10"/>
    <x v="64"/>
    <x v="64"/>
    <x v="1"/>
    <s v="22"/>
    <s v="22110"/>
    <s v="Productos de limpieza y aseo."/>
    <n v="60000"/>
    <n v="16864.900000000001"/>
    <n v="76864.899999999994"/>
    <n v="52486.05"/>
    <n v="47635.51"/>
    <n v="42892.33"/>
    <n v="42892.33"/>
  </r>
  <r>
    <x v="10"/>
    <x v="64"/>
    <x v="64"/>
    <x v="1"/>
    <s v="22"/>
    <s v="22199"/>
    <s v="Otros suministros."/>
    <n v="10000"/>
    <n v="88.85"/>
    <n v="10088.85"/>
    <n v="42160"/>
    <n v="32391.47"/>
    <n v="32388.14"/>
    <n v="31542.85"/>
  </r>
  <r>
    <x v="10"/>
    <x v="64"/>
    <x v="64"/>
    <x v="1"/>
    <s v="22"/>
    <s v="22200"/>
    <s v="Servicios de Telecomunicaciones."/>
    <n v="5000"/>
    <n v="0"/>
    <n v="5000"/>
    <n v="0"/>
    <n v="0"/>
    <n v="0"/>
    <n v="0"/>
  </r>
  <r>
    <x v="10"/>
    <x v="64"/>
    <x v="64"/>
    <x v="1"/>
    <s v="22"/>
    <s v="22700"/>
    <s v="Limpieza y aseo."/>
    <n v="125000"/>
    <n v="61893.42"/>
    <n v="186893.42"/>
    <n v="170920.87"/>
    <n v="170920.87"/>
    <n v="150676.14000000001"/>
    <n v="149804.94"/>
  </r>
  <r>
    <x v="10"/>
    <x v="64"/>
    <x v="64"/>
    <x v="3"/>
    <s v="61"/>
    <s v="619"/>
    <s v="Otras inver de reposic en infraest y bienes dest al uso gral"/>
    <n v="2000"/>
    <n v="0"/>
    <n v="2000"/>
    <n v="1999.43"/>
    <n v="1999.43"/>
    <n v="1999.43"/>
    <n v="1999.43"/>
  </r>
  <r>
    <x v="10"/>
    <x v="64"/>
    <x v="64"/>
    <x v="3"/>
    <s v="63"/>
    <s v="634"/>
    <s v="Elementos de transporte."/>
    <n v="50000"/>
    <n v="0"/>
    <n v="50000"/>
    <n v="45833.33"/>
    <n v="38546.639999999999"/>
    <n v="30439.77"/>
    <n v="29435.47"/>
  </r>
  <r>
    <x v="10"/>
    <x v="65"/>
    <x v="65"/>
    <x v="0"/>
    <s v="12"/>
    <s v="12000"/>
    <s v="Sueldos del Grupo A1."/>
    <n v="127425"/>
    <n v="0"/>
    <n v="127425"/>
    <n v="95269.6"/>
    <n v="95269.6"/>
    <n v="95268.24"/>
    <n v="95268.24"/>
  </r>
  <r>
    <x v="10"/>
    <x v="65"/>
    <x v="65"/>
    <x v="0"/>
    <s v="12"/>
    <s v="12001"/>
    <s v="Sueldos del Grupo A2."/>
    <n v="14006"/>
    <n v="0"/>
    <n v="14006"/>
    <n v="14006.26"/>
    <n v="14006.26"/>
    <n v="13222.7"/>
    <n v="13222.7"/>
  </r>
  <r>
    <x v="10"/>
    <x v="65"/>
    <x v="65"/>
    <x v="0"/>
    <s v="12"/>
    <s v="12003"/>
    <s v="Sueldos del Grupo C1."/>
    <n v="21454"/>
    <n v="0"/>
    <n v="21454"/>
    <n v="18827.240000000002"/>
    <n v="18827.240000000002"/>
    <n v="18329.060000000001"/>
    <n v="18329.060000000001"/>
  </r>
  <r>
    <x v="10"/>
    <x v="65"/>
    <x v="65"/>
    <x v="0"/>
    <s v="12"/>
    <s v="12004"/>
    <s v="Sueldos del Grupo C2."/>
    <n v="18185"/>
    <n v="0"/>
    <n v="18185"/>
    <n v="10274.08"/>
    <n v="10274.08"/>
    <n v="9092.76"/>
    <n v="9092.76"/>
  </r>
  <r>
    <x v="10"/>
    <x v="65"/>
    <x v="65"/>
    <x v="0"/>
    <s v="12"/>
    <s v="12006"/>
    <s v="Trienios."/>
    <n v="45629"/>
    <n v="0"/>
    <n v="45629"/>
    <n v="50128.94"/>
    <n v="50128.94"/>
    <n v="49975.19"/>
    <n v="49975.19"/>
  </r>
  <r>
    <x v="10"/>
    <x v="65"/>
    <x v="65"/>
    <x v="0"/>
    <s v="12"/>
    <s v="12100"/>
    <s v="Complemento de destino."/>
    <n v="99043"/>
    <n v="0"/>
    <n v="99043"/>
    <n v="75127.38"/>
    <n v="75127.38"/>
    <n v="75033.119999999995"/>
    <n v="75033.119999999995"/>
  </r>
  <r>
    <x v="10"/>
    <x v="65"/>
    <x v="65"/>
    <x v="0"/>
    <s v="12"/>
    <s v="12101"/>
    <s v="Complemento específico."/>
    <n v="251481"/>
    <n v="0"/>
    <n v="251481"/>
    <n v="214350.48"/>
    <n v="214350.48"/>
    <n v="214282.68"/>
    <n v="214282.68"/>
  </r>
  <r>
    <x v="10"/>
    <x v="65"/>
    <x v="65"/>
    <x v="0"/>
    <s v="12"/>
    <s v="12103"/>
    <s v="Otros complementos."/>
    <n v="23716"/>
    <n v="0"/>
    <n v="23716"/>
    <n v="26816.400000000001"/>
    <n v="26816.400000000001"/>
    <n v="26726.74"/>
    <n v="26726.74"/>
  </r>
  <r>
    <x v="10"/>
    <x v="65"/>
    <x v="65"/>
    <x v="0"/>
    <s v="13"/>
    <s v="13000"/>
    <s v="Retribuciones básicas."/>
    <n v="205816"/>
    <n v="0"/>
    <n v="205816"/>
    <n v="189927.9"/>
    <n v="189927.9"/>
    <n v="187585.68"/>
    <n v="187585.68"/>
  </r>
  <r>
    <x v="10"/>
    <x v="65"/>
    <x v="65"/>
    <x v="0"/>
    <s v="13"/>
    <s v="13001"/>
    <s v="Horas extraordinarias"/>
    <n v="3000"/>
    <n v="0"/>
    <n v="3000"/>
    <n v="1902.96"/>
    <n v="1902.96"/>
    <n v="1902.96"/>
    <n v="1902.96"/>
  </r>
  <r>
    <x v="10"/>
    <x v="65"/>
    <x v="65"/>
    <x v="0"/>
    <s v="13"/>
    <s v="13002"/>
    <s v="Otras remuneraciones."/>
    <n v="216681"/>
    <n v="0"/>
    <n v="216681"/>
    <n v="213020.84"/>
    <n v="213020.84"/>
    <n v="209219.91"/>
    <n v="209219.91"/>
  </r>
  <r>
    <x v="10"/>
    <x v="65"/>
    <x v="65"/>
    <x v="0"/>
    <s v="13"/>
    <s v="131"/>
    <s v="Laboral temporal."/>
    <n v="36894"/>
    <n v="0"/>
    <n v="36894"/>
    <n v="0"/>
    <n v="0"/>
    <n v="0"/>
    <n v="0"/>
  </r>
  <r>
    <x v="10"/>
    <x v="65"/>
    <x v="65"/>
    <x v="0"/>
    <s v="15"/>
    <s v="151"/>
    <s v="Gratificaciones."/>
    <n v="4000"/>
    <n v="0"/>
    <n v="4000"/>
    <n v="0"/>
    <n v="0"/>
    <n v="0"/>
    <n v="0"/>
  </r>
  <r>
    <x v="10"/>
    <x v="65"/>
    <x v="65"/>
    <x v="1"/>
    <s v="20"/>
    <s v="203"/>
    <s v="Arrendamientos de maquinaria, instalaciones y utillaje."/>
    <n v="4500"/>
    <n v="405.85"/>
    <n v="4905.8500000000004"/>
    <n v="4905.8500000000004"/>
    <n v="4905.8500000000004"/>
    <n v="2466.08"/>
    <n v="2466.08"/>
  </r>
  <r>
    <x v="10"/>
    <x v="65"/>
    <x v="65"/>
    <x v="1"/>
    <s v="21"/>
    <s v="212"/>
    <s v="Reparación de edificios y otras construcciones."/>
    <n v="7000"/>
    <n v="0"/>
    <n v="7000"/>
    <n v="951.06"/>
    <n v="951.06"/>
    <n v="951.06"/>
    <n v="951.06"/>
  </r>
  <r>
    <x v="10"/>
    <x v="65"/>
    <x v="65"/>
    <x v="1"/>
    <s v="21"/>
    <s v="213"/>
    <s v="Reparación de maquinaria, instalaciones técnicas y utillaje."/>
    <n v="4000"/>
    <n v="0"/>
    <n v="4000"/>
    <n v="5723.28"/>
    <n v="5723.28"/>
    <n v="5489.48"/>
    <n v="5489.48"/>
  </r>
  <r>
    <x v="10"/>
    <x v="65"/>
    <x v="65"/>
    <x v="1"/>
    <s v="21"/>
    <s v="214"/>
    <s v="Reparación de elementos de transporte."/>
    <n v="5000"/>
    <n v="0"/>
    <n v="5000"/>
    <n v="4788.29"/>
    <n v="4732.21"/>
    <n v="4593.57"/>
    <n v="4571.79"/>
  </r>
  <r>
    <x v="10"/>
    <x v="65"/>
    <x v="65"/>
    <x v="1"/>
    <s v="22"/>
    <s v="22100"/>
    <s v="Energía eléctrica."/>
    <n v="20000"/>
    <n v="0"/>
    <n v="20000"/>
    <n v="15150.12"/>
    <n v="15150.12"/>
    <n v="13990.66"/>
    <n v="13990.66"/>
  </r>
  <r>
    <x v="10"/>
    <x v="65"/>
    <x v="65"/>
    <x v="1"/>
    <s v="22"/>
    <s v="22102"/>
    <s v="Gas."/>
    <n v="2050"/>
    <n v="0"/>
    <n v="2050"/>
    <n v="1116.23"/>
    <n v="1116.23"/>
    <n v="1116.23"/>
    <n v="1116.23"/>
  </r>
  <r>
    <x v="10"/>
    <x v="65"/>
    <x v="65"/>
    <x v="1"/>
    <s v="22"/>
    <s v="22103"/>
    <s v="Combustibles y carburantes."/>
    <n v="14642"/>
    <n v="0"/>
    <n v="14642"/>
    <n v="12728"/>
    <n v="12728"/>
    <n v="6581.78"/>
    <n v="6581.78"/>
  </r>
  <r>
    <x v="10"/>
    <x v="65"/>
    <x v="65"/>
    <x v="1"/>
    <s v="22"/>
    <s v="22104"/>
    <s v="Vestuario."/>
    <n v="4567"/>
    <n v="0"/>
    <n v="4567"/>
    <n v="3114.89"/>
    <n v="3114.89"/>
    <n v="3086.31"/>
    <n v="3086.31"/>
  </r>
  <r>
    <x v="10"/>
    <x v="65"/>
    <x v="65"/>
    <x v="1"/>
    <s v="22"/>
    <s v="22106"/>
    <s v="Productos farmacéuticos y material sanitario."/>
    <n v="18700"/>
    <n v="550000"/>
    <n v="568700"/>
    <n v="557912.22"/>
    <n v="557912.22"/>
    <n v="352450.17"/>
    <n v="323140.03999999998"/>
  </r>
  <r>
    <x v="10"/>
    <x v="65"/>
    <x v="65"/>
    <x v="1"/>
    <s v="22"/>
    <s v="22110"/>
    <s v="Productos de limpieza y aseo."/>
    <n v="0"/>
    <n v="0"/>
    <n v="0"/>
    <n v="1717"/>
    <n v="1717"/>
    <n v="1716.11"/>
    <n v="1716.11"/>
  </r>
  <r>
    <x v="10"/>
    <x v="65"/>
    <x v="65"/>
    <x v="1"/>
    <s v="22"/>
    <s v="22113"/>
    <s v="Manutención de animales."/>
    <n v="12500"/>
    <n v="0"/>
    <n v="12500"/>
    <n v="17144.27"/>
    <n v="17144.27"/>
    <n v="17143.11"/>
    <n v="17143.11"/>
  </r>
  <r>
    <x v="10"/>
    <x v="65"/>
    <x v="65"/>
    <x v="1"/>
    <s v="22"/>
    <s v="22199"/>
    <s v="Otros suministros."/>
    <n v="10000"/>
    <n v="0"/>
    <n v="10000"/>
    <n v="11756.24"/>
    <n v="9490.5499999999993"/>
    <n v="9487.74"/>
    <n v="8299.2800000000007"/>
  </r>
  <r>
    <x v="10"/>
    <x v="65"/>
    <x v="65"/>
    <x v="1"/>
    <s v="22"/>
    <s v="225"/>
    <s v="Tributos."/>
    <n v="0"/>
    <n v="0"/>
    <n v="0"/>
    <n v="420"/>
    <n v="420"/>
    <n v="341.18"/>
    <n v="341.18"/>
  </r>
  <r>
    <x v="10"/>
    <x v="65"/>
    <x v="65"/>
    <x v="1"/>
    <s v="22"/>
    <s v="22602"/>
    <s v="Publicidad y propaganda."/>
    <n v="3000"/>
    <n v="0"/>
    <n v="3000"/>
    <n v="0"/>
    <n v="0"/>
    <n v="0"/>
    <n v="0"/>
  </r>
  <r>
    <x v="10"/>
    <x v="65"/>
    <x v="65"/>
    <x v="1"/>
    <s v="22"/>
    <s v="22606"/>
    <s v="Reuniones, conferencias y cursos."/>
    <n v="5000"/>
    <n v="0"/>
    <n v="5000"/>
    <n v="0"/>
    <n v="0"/>
    <n v="0"/>
    <n v="0"/>
  </r>
  <r>
    <x v="10"/>
    <x v="65"/>
    <x v="65"/>
    <x v="1"/>
    <s v="22"/>
    <s v="22699"/>
    <s v="Otros gastos diversos"/>
    <n v="10000"/>
    <n v="0"/>
    <n v="10000"/>
    <n v="0"/>
    <n v="0"/>
    <n v="0"/>
    <n v="0"/>
  </r>
  <r>
    <x v="10"/>
    <x v="65"/>
    <x v="65"/>
    <x v="1"/>
    <s v="22"/>
    <s v="22700"/>
    <s v="Limpieza y aseo."/>
    <n v="9650"/>
    <n v="0"/>
    <n v="9650"/>
    <n v="9860.7099999999991"/>
    <n v="9860.7099999999991"/>
    <n v="9860.68"/>
    <n v="9860.68"/>
  </r>
  <r>
    <x v="10"/>
    <x v="65"/>
    <x v="65"/>
    <x v="1"/>
    <s v="22"/>
    <s v="22706"/>
    <s v="Estudios y trabajos técnicos."/>
    <n v="67000"/>
    <n v="25840"/>
    <n v="92840"/>
    <n v="83558.080000000002"/>
    <n v="83558.080000000002"/>
    <n v="79651.11"/>
    <n v="71453.75"/>
  </r>
  <r>
    <x v="10"/>
    <x v="65"/>
    <x v="65"/>
    <x v="1"/>
    <s v="22"/>
    <s v="22799"/>
    <s v="Otros trabajos realizados por otras empresas y profes."/>
    <n v="35000"/>
    <n v="9594.15"/>
    <n v="44594.15"/>
    <n v="48710.2"/>
    <n v="48710.2"/>
    <n v="34190.199999999997"/>
    <n v="32060.16"/>
  </r>
  <r>
    <x v="10"/>
    <x v="65"/>
    <x v="65"/>
    <x v="1"/>
    <s v="23"/>
    <s v="23020"/>
    <s v="Dietas del personal no directivo"/>
    <n v="500"/>
    <n v="0"/>
    <n v="500"/>
    <n v="0"/>
    <n v="0"/>
    <n v="0"/>
    <n v="0"/>
  </r>
  <r>
    <x v="10"/>
    <x v="65"/>
    <x v="65"/>
    <x v="1"/>
    <s v="23"/>
    <s v="23120"/>
    <s v="Locomoción del personal no directivo."/>
    <n v="500"/>
    <n v="0"/>
    <n v="500"/>
    <n v="0"/>
    <n v="0"/>
    <n v="0"/>
    <n v="0"/>
  </r>
  <r>
    <x v="10"/>
    <x v="65"/>
    <x v="65"/>
    <x v="2"/>
    <s v="46"/>
    <s v="466"/>
    <s v="A otras Entidades que agrupen municipios."/>
    <n v="3000"/>
    <n v="0"/>
    <n v="3000"/>
    <n v="3000"/>
    <n v="3000"/>
    <n v="3000"/>
    <n v="3000"/>
  </r>
  <r>
    <x v="10"/>
    <x v="65"/>
    <x v="65"/>
    <x v="2"/>
    <s v="48"/>
    <s v="48900"/>
    <s v="Otras transf. a Familias e Instituciones sin fines de lucro."/>
    <n v="76095"/>
    <n v="-35840"/>
    <n v="40255"/>
    <n v="36343"/>
    <n v="36340.49"/>
    <n v="36340.49"/>
    <n v="36340.49"/>
  </r>
  <r>
    <x v="10"/>
    <x v="65"/>
    <x v="65"/>
    <x v="3"/>
    <s v="62"/>
    <s v="623"/>
    <s v="Maquinaria, instalaciones técnicas y utillaje."/>
    <n v="15500"/>
    <n v="0"/>
    <n v="15500"/>
    <n v="15269.15"/>
    <n v="15269.15"/>
    <n v="15269.11"/>
    <n v="0"/>
  </r>
  <r>
    <x v="10"/>
    <x v="66"/>
    <x v="66"/>
    <x v="0"/>
    <s v="12"/>
    <s v="12001"/>
    <s v="Sueldos del Grupo A2."/>
    <n v="56025"/>
    <n v="0"/>
    <n v="56025"/>
    <n v="62025.04"/>
    <n v="62025.04"/>
    <n v="61865.05"/>
    <n v="61865.05"/>
  </r>
  <r>
    <x v="10"/>
    <x v="66"/>
    <x v="66"/>
    <x v="0"/>
    <s v="12"/>
    <s v="12003"/>
    <s v="Sueldos del Grupo C1."/>
    <n v="32182"/>
    <n v="0"/>
    <n v="32182"/>
    <n v="31376.720000000001"/>
    <n v="31376.720000000001"/>
    <n v="31374.7"/>
    <n v="31374.7"/>
  </r>
  <r>
    <x v="10"/>
    <x v="66"/>
    <x v="66"/>
    <x v="0"/>
    <s v="12"/>
    <s v="12004"/>
    <s v="Sueldos del Grupo C2."/>
    <n v="36371"/>
    <n v="0"/>
    <n v="36371"/>
    <n v="30370.560000000001"/>
    <n v="30370.560000000001"/>
    <n v="30334.41"/>
    <n v="30334.41"/>
  </r>
  <r>
    <x v="10"/>
    <x v="66"/>
    <x v="66"/>
    <x v="0"/>
    <s v="12"/>
    <s v="12006"/>
    <s v="Trienios."/>
    <n v="34680"/>
    <n v="0"/>
    <n v="34680"/>
    <n v="35980.019999999997"/>
    <n v="35980.019999999997"/>
    <n v="35655.949999999997"/>
    <n v="35655.949999999997"/>
  </r>
  <r>
    <x v="10"/>
    <x v="66"/>
    <x v="66"/>
    <x v="0"/>
    <s v="12"/>
    <s v="12100"/>
    <s v="Complemento de destino."/>
    <n v="67861"/>
    <n v="0"/>
    <n v="67861"/>
    <n v="67266.080000000002"/>
    <n v="67266.080000000002"/>
    <n v="67265.440000000002"/>
    <n v="67265.440000000002"/>
  </r>
  <r>
    <x v="10"/>
    <x v="66"/>
    <x v="66"/>
    <x v="0"/>
    <s v="12"/>
    <s v="12101"/>
    <s v="Complemento específico."/>
    <n v="164748"/>
    <n v="25000"/>
    <n v="189748"/>
    <n v="189247.66"/>
    <n v="189247.66"/>
    <n v="189234.95"/>
    <n v="189234.95"/>
  </r>
  <r>
    <x v="10"/>
    <x v="66"/>
    <x v="66"/>
    <x v="0"/>
    <s v="12"/>
    <s v="12103"/>
    <s v="Otros complementos."/>
    <n v="18854"/>
    <n v="0"/>
    <n v="18854"/>
    <n v="18854.400000000001"/>
    <n v="18854.400000000001"/>
    <n v="18315.84"/>
    <n v="18315.84"/>
  </r>
  <r>
    <x v="10"/>
    <x v="66"/>
    <x v="66"/>
    <x v="0"/>
    <s v="13"/>
    <s v="13000"/>
    <s v="Retribuciones básicas."/>
    <n v="15242"/>
    <n v="600"/>
    <n v="15842"/>
    <n v="15341.9"/>
    <n v="15341.9"/>
    <n v="15242.36"/>
    <n v="15242.36"/>
  </r>
  <r>
    <x v="10"/>
    <x v="66"/>
    <x v="66"/>
    <x v="0"/>
    <s v="13"/>
    <s v="13002"/>
    <s v="Otras remuneraciones."/>
    <n v="12476"/>
    <n v="0"/>
    <n v="12476"/>
    <n v="12975.7"/>
    <n v="12975.7"/>
    <n v="12529.37"/>
    <n v="12529.37"/>
  </r>
  <r>
    <x v="10"/>
    <x v="66"/>
    <x v="66"/>
    <x v="1"/>
    <s v="20"/>
    <s v="203"/>
    <s v="Arrendamientos de maquinaria, instalaciones y utillaje."/>
    <n v="3000"/>
    <n v="0"/>
    <n v="3000"/>
    <n v="2995.29"/>
    <n v="2995.29"/>
    <n v="1688.14"/>
    <n v="1688.14"/>
  </r>
  <r>
    <x v="10"/>
    <x v="66"/>
    <x v="66"/>
    <x v="1"/>
    <s v="21"/>
    <s v="213"/>
    <s v="Reparación de maquinaria, instalaciones técnicas y utillaje."/>
    <n v="1500"/>
    <n v="0"/>
    <n v="1500"/>
    <n v="22.51"/>
    <n v="22.51"/>
    <n v="22.51"/>
    <n v="22.51"/>
  </r>
  <r>
    <x v="10"/>
    <x v="66"/>
    <x v="66"/>
    <x v="1"/>
    <s v="22"/>
    <s v="22100"/>
    <s v="Energía eléctrica."/>
    <n v="8000"/>
    <n v="0"/>
    <n v="8000"/>
    <n v="4700"/>
    <n v="4700"/>
    <n v="3335.35"/>
    <n v="2940.16"/>
  </r>
  <r>
    <x v="10"/>
    <x v="66"/>
    <x v="66"/>
    <x v="1"/>
    <s v="22"/>
    <s v="22102"/>
    <s v="Gas."/>
    <n v="2100"/>
    <n v="0"/>
    <n v="2100"/>
    <n v="1910"/>
    <n v="1910"/>
    <n v="1203.54"/>
    <n v="1203.54"/>
  </r>
  <r>
    <x v="10"/>
    <x v="66"/>
    <x v="66"/>
    <x v="1"/>
    <s v="22"/>
    <s v="22104"/>
    <s v="Vestuario."/>
    <n v="7000"/>
    <n v="0"/>
    <n v="7000"/>
    <n v="0"/>
    <n v="0"/>
    <n v="0"/>
    <n v="0"/>
  </r>
  <r>
    <x v="10"/>
    <x v="66"/>
    <x v="66"/>
    <x v="1"/>
    <s v="22"/>
    <s v="22199"/>
    <s v="Otros suministros."/>
    <n v="1000"/>
    <n v="0"/>
    <n v="1000"/>
    <n v="739"/>
    <n v="266.60000000000002"/>
    <n v="266.60000000000002"/>
    <n v="266.60000000000002"/>
  </r>
  <r>
    <x v="10"/>
    <x v="66"/>
    <x v="66"/>
    <x v="1"/>
    <s v="22"/>
    <s v="22200"/>
    <s v="Servicios de Telecomunicaciones."/>
    <n v="0"/>
    <n v="0"/>
    <n v="0"/>
    <n v="45.72"/>
    <n v="45.72"/>
    <n v="34.380000000000003"/>
    <n v="34.380000000000003"/>
  </r>
  <r>
    <x v="10"/>
    <x v="66"/>
    <x v="66"/>
    <x v="1"/>
    <s v="22"/>
    <s v="22602"/>
    <s v="Publicidad y propaganda."/>
    <n v="16000"/>
    <n v="0"/>
    <n v="16000"/>
    <n v="21676.18"/>
    <n v="21676.18"/>
    <n v="4106.74"/>
    <n v="726"/>
  </r>
  <r>
    <x v="10"/>
    <x v="66"/>
    <x v="66"/>
    <x v="1"/>
    <s v="22"/>
    <s v="22606"/>
    <s v="Reuniones, conferencias y cursos."/>
    <n v="20000"/>
    <n v="0"/>
    <n v="20000"/>
    <n v="11600"/>
    <n v="11600"/>
    <n v="540"/>
    <n v="540"/>
  </r>
  <r>
    <x v="10"/>
    <x v="66"/>
    <x v="66"/>
    <x v="1"/>
    <s v="22"/>
    <s v="22699"/>
    <s v="Otros gastos diversos"/>
    <n v="15000"/>
    <n v="0"/>
    <n v="15000"/>
    <n v="5989.5"/>
    <n v="5989.5"/>
    <n v="5989.5"/>
    <n v="5989.5"/>
  </r>
  <r>
    <x v="10"/>
    <x v="66"/>
    <x v="66"/>
    <x v="1"/>
    <s v="22"/>
    <s v="22700"/>
    <s v="Limpieza y aseo."/>
    <n v="4700"/>
    <n v="0"/>
    <n v="4700"/>
    <n v="4234.3900000000003"/>
    <n v="4234.3900000000003"/>
    <n v="4234.38"/>
    <n v="4234.38"/>
  </r>
  <r>
    <x v="10"/>
    <x v="66"/>
    <x v="66"/>
    <x v="1"/>
    <s v="22"/>
    <s v="22799"/>
    <s v="Otros trabajos realizados por otras empresas y profes."/>
    <n v="6000"/>
    <n v="0"/>
    <n v="6000"/>
    <n v="1851.3"/>
    <n v="1851.3"/>
    <n v="0"/>
    <n v="0"/>
  </r>
  <r>
    <x v="10"/>
    <x v="66"/>
    <x v="66"/>
    <x v="2"/>
    <s v="48"/>
    <s v="489"/>
    <s v="Otras transf. a Familias e Instituciones sin fines de lucro."/>
    <n v="6300"/>
    <n v="0"/>
    <n v="6300"/>
    <n v="6300"/>
    <n v="6298"/>
    <n v="6298"/>
    <n v="62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55" firstHeaderRow="1" firstDataRow="2" firstDataCol="4"/>
  <pivotFields count="15">
    <pivotField axis="axisRow" compact="0" outline="0" showAll="0" includeNewItemsInFilter="1">
      <items count="12">
        <item x="0"/>
        <item x="1"/>
        <item x="2"/>
        <item x="3"/>
        <item x="5"/>
        <item x="6"/>
        <item x="7"/>
        <item x="8"/>
        <item x="9"/>
        <item x="4"/>
        <item x="10"/>
        <item t="default"/>
      </items>
    </pivotField>
    <pivotField axis="axisRow" compact="0" outline="0" showAll="0" includeNewItemsInFilter="1">
      <items count="68">
        <item x="16"/>
        <item x="44"/>
        <item x="60"/>
        <item x="45"/>
        <item x="61"/>
        <item x="62"/>
        <item x="7"/>
        <item x="8"/>
        <item x="47"/>
        <item x="63"/>
        <item x="40"/>
        <item x="64"/>
        <item x="48"/>
        <item x="41"/>
        <item x="42"/>
        <item x="43"/>
        <item x="54"/>
        <item x="55"/>
        <item x="56"/>
        <item x="33"/>
        <item x="34"/>
        <item x="27"/>
        <item x="58"/>
        <item x="65"/>
        <item x="17"/>
        <item x="35"/>
        <item x="36"/>
        <item x="38"/>
        <item x="50"/>
        <item x="39"/>
        <item x="51"/>
        <item x="11"/>
        <item x="29"/>
        <item x="30"/>
        <item x="52"/>
        <item x="49"/>
        <item x="0"/>
        <item x="13"/>
        <item x="1"/>
        <item x="18"/>
        <item x="2"/>
        <item x="19"/>
        <item x="3"/>
        <item x="4"/>
        <item x="5"/>
        <item x="20"/>
        <item x="21"/>
        <item x="14"/>
        <item x="22"/>
        <item x="23"/>
        <item x="6"/>
        <item x="24"/>
        <item x="25"/>
        <item x="10"/>
        <item x="26"/>
        <item x="37"/>
        <item x="28"/>
        <item x="31"/>
        <item x="46"/>
        <item x="57"/>
        <item x="59"/>
        <item x="66"/>
        <item x="9"/>
        <item x="15"/>
        <item x="12"/>
        <item x="32"/>
        <item x="53"/>
        <item t="default"/>
      </items>
    </pivotField>
    <pivotField axis="axisRow" compact="0" outline="0" showAll="0" includeNewItemsInFilter="1">
      <items count="68">
        <item x="48"/>
        <item x="4"/>
        <item x="39"/>
        <item x="36"/>
        <item x="5"/>
        <item x="3"/>
        <item x="22"/>
        <item x="64"/>
        <item x="29"/>
        <item x="45"/>
        <item x="42"/>
        <item x="61"/>
        <item x="43"/>
        <item x="63"/>
        <item x="49"/>
        <item x="40"/>
        <item x="52"/>
        <item x="33"/>
        <item x="0"/>
        <item x="1"/>
        <item x="2"/>
        <item x="6"/>
        <item x="7"/>
        <item x="8"/>
        <item x="13"/>
        <item x="14"/>
        <item x="16"/>
        <item x="17"/>
        <item x="18"/>
        <item x="26"/>
        <item x="35"/>
        <item x="65"/>
        <item x="60"/>
        <item x="51"/>
        <item x="54"/>
        <item x="55"/>
        <item x="58"/>
        <item x="10"/>
        <item x="11"/>
        <item x="19"/>
        <item x="20"/>
        <item x="21"/>
        <item x="23"/>
        <item x="24"/>
        <item x="25"/>
        <item x="27"/>
        <item x="28"/>
        <item x="30"/>
        <item x="31"/>
        <item x="34"/>
        <item x="37"/>
        <item x="38"/>
        <item x="41"/>
        <item x="44"/>
        <item x="46"/>
        <item x="47"/>
        <item x="50"/>
        <item x="56"/>
        <item x="57"/>
        <item x="59"/>
        <item x="62"/>
        <item x="66"/>
        <item x="9"/>
        <item x="15"/>
        <item x="12"/>
        <item x="32"/>
        <item x="53"/>
        <item t="default"/>
      </items>
    </pivotField>
    <pivotField axis="axisRow" compact="0" outline="0" showAll="0" includeNewItemsInFilter="1">
      <items count="10">
        <item x="0"/>
        <item x="1"/>
        <item x="4"/>
        <item x="2"/>
        <item x="7"/>
        <item x="3"/>
        <item x="5"/>
        <item x="6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52">
    <i>
      <x/>
      <x v="36"/>
      <x v="18"/>
      <x/>
    </i>
    <i r="3">
      <x v="1"/>
    </i>
    <i r="3">
      <x v="3"/>
    </i>
    <i t="default" r="2">
      <x v="18"/>
    </i>
    <i t="default" r="1">
      <x v="36"/>
    </i>
    <i r="1">
      <x v="38"/>
      <x v="19"/>
      <x/>
    </i>
    <i r="3">
      <x v="1"/>
    </i>
    <i t="default" r="2">
      <x v="19"/>
    </i>
    <i t="default" r="1">
      <x v="38"/>
    </i>
    <i r="1">
      <x v="40"/>
      <x v="20"/>
      <x/>
    </i>
    <i r="3">
      <x v="1"/>
    </i>
    <i t="default" r="2">
      <x v="20"/>
    </i>
    <i t="default" r="1">
      <x v="40"/>
    </i>
    <i r="1">
      <x v="42"/>
      <x v="5"/>
      <x/>
    </i>
    <i r="3">
      <x v="1"/>
    </i>
    <i r="3">
      <x v="5"/>
    </i>
    <i t="default" r="2">
      <x v="5"/>
    </i>
    <i t="default" r="1">
      <x v="42"/>
    </i>
    <i r="1">
      <x v="43"/>
      <x v="1"/>
      <x/>
    </i>
    <i r="3">
      <x v="1"/>
    </i>
    <i r="3">
      <x v="5"/>
    </i>
    <i t="default" r="2">
      <x v="1"/>
    </i>
    <i t="default" r="1">
      <x v="43"/>
    </i>
    <i r="1">
      <x v="44"/>
      <x v="4"/>
      <x/>
    </i>
    <i r="3">
      <x v="1"/>
    </i>
    <i r="3">
      <x v="3"/>
    </i>
    <i t="default" r="2">
      <x v="4"/>
    </i>
    <i t="default" r="1">
      <x v="44"/>
    </i>
    <i r="1">
      <x v="50"/>
      <x v="21"/>
      <x/>
    </i>
    <i r="3">
      <x v="1"/>
    </i>
    <i t="default" r="2">
      <x v="21"/>
    </i>
    <i t="default" r="1">
      <x v="50"/>
    </i>
    <i t="default">
      <x/>
    </i>
    <i>
      <x v="1"/>
      <x v="6"/>
      <x v="22"/>
      <x/>
    </i>
    <i r="3">
      <x v="1"/>
    </i>
    <i r="3">
      <x v="2"/>
    </i>
    <i r="3">
      <x v="3"/>
    </i>
    <i r="3">
      <x v="5"/>
    </i>
    <i r="3">
      <x v="6"/>
    </i>
    <i r="3">
      <x v="7"/>
    </i>
    <i t="default" r="2">
      <x v="22"/>
    </i>
    <i t="default" r="1">
      <x v="6"/>
    </i>
    <i r="1">
      <x v="7"/>
      <x v="23"/>
      <x/>
    </i>
    <i r="3">
      <x v="1"/>
    </i>
    <i r="3">
      <x v="5"/>
    </i>
    <i r="3">
      <x v="6"/>
    </i>
    <i r="3">
      <x v="7"/>
    </i>
    <i t="default" r="2">
      <x v="23"/>
    </i>
    <i t="default" r="1">
      <x v="7"/>
    </i>
    <i r="1">
      <x v="53"/>
      <x v="37"/>
      <x/>
    </i>
    <i r="3">
      <x v="1"/>
    </i>
    <i r="3">
      <x v="5"/>
    </i>
    <i t="default" r="2">
      <x v="37"/>
    </i>
    <i t="default" r="1">
      <x v="53"/>
    </i>
    <i r="1">
      <x v="62"/>
      <x v="62"/>
      <x v="6"/>
    </i>
    <i t="default" r="2">
      <x v="62"/>
    </i>
    <i t="default" r="1">
      <x v="62"/>
    </i>
    <i t="default">
      <x v="1"/>
    </i>
    <i>
      <x v="2"/>
      <x v="31"/>
      <x v="38"/>
      <x v="3"/>
    </i>
    <i r="3">
      <x v="6"/>
    </i>
    <i t="default" r="2">
      <x v="38"/>
    </i>
    <i t="default" r="1">
      <x v="31"/>
    </i>
    <i r="1">
      <x v="37"/>
      <x v="24"/>
      <x/>
    </i>
    <i r="3">
      <x v="1"/>
    </i>
    <i r="3">
      <x v="7"/>
    </i>
    <i t="default" r="2">
      <x v="24"/>
    </i>
    <i t="default" r="1">
      <x v="37"/>
    </i>
    <i r="1">
      <x v="47"/>
      <x v="25"/>
      <x/>
    </i>
    <i r="3">
      <x v="1"/>
    </i>
    <i r="3">
      <x v="3"/>
    </i>
    <i r="3">
      <x v="5"/>
    </i>
    <i t="default" r="2">
      <x v="25"/>
    </i>
    <i t="default" r="1">
      <x v="47"/>
    </i>
    <i r="1">
      <x v="63"/>
      <x v="63"/>
      <x v="5"/>
    </i>
    <i t="default" r="2">
      <x v="63"/>
    </i>
    <i t="default" r="1">
      <x v="63"/>
    </i>
    <i r="1">
      <x v="64"/>
      <x v="64"/>
      <x v="5"/>
    </i>
    <i t="default" r="2">
      <x v="64"/>
    </i>
    <i t="default" r="1">
      <x v="64"/>
    </i>
    <i t="default">
      <x v="2"/>
    </i>
    <i>
      <x v="3"/>
      <x/>
      <x v="26"/>
      <x v="2"/>
    </i>
    <i r="3">
      <x v="4"/>
    </i>
    <i t="default" r="2">
      <x v="26"/>
    </i>
    <i t="default" r="1">
      <x/>
    </i>
    <i r="1">
      <x v="24"/>
      <x v="27"/>
      <x/>
    </i>
    <i r="3">
      <x v="1"/>
    </i>
    <i t="default" r="2">
      <x v="27"/>
    </i>
    <i t="default" r="1">
      <x v="24"/>
    </i>
    <i r="1">
      <x v="39"/>
      <x v="28"/>
      <x/>
    </i>
    <i r="3">
      <x v="1"/>
    </i>
    <i r="3">
      <x v="5"/>
    </i>
    <i r="3">
      <x v="7"/>
    </i>
    <i t="default" r="2">
      <x v="28"/>
    </i>
    <i t="default" r="1">
      <x v="39"/>
    </i>
    <i r="1">
      <x v="41"/>
      <x v="39"/>
      <x/>
    </i>
    <i r="3">
      <x v="1"/>
    </i>
    <i r="3">
      <x v="5"/>
    </i>
    <i t="default" r="2">
      <x v="39"/>
    </i>
    <i t="default" r="1">
      <x v="41"/>
    </i>
    <i r="1">
      <x v="45"/>
      <x v="40"/>
      <x/>
    </i>
    <i r="3">
      <x v="1"/>
    </i>
    <i r="3">
      <x v="3"/>
    </i>
    <i r="3">
      <x v="5"/>
    </i>
    <i t="default" r="2">
      <x v="40"/>
    </i>
    <i t="default" r="1">
      <x v="45"/>
    </i>
    <i r="1">
      <x v="46"/>
      <x v="41"/>
      <x/>
    </i>
    <i r="3">
      <x v="1"/>
    </i>
    <i r="3">
      <x v="3"/>
    </i>
    <i t="default" r="2">
      <x v="41"/>
    </i>
    <i t="default" r="1">
      <x v="46"/>
    </i>
    <i r="1">
      <x v="48"/>
      <x v="6"/>
      <x v="8"/>
    </i>
    <i t="default" r="2">
      <x v="6"/>
    </i>
    <i t="default" r="1">
      <x v="48"/>
    </i>
    <i r="1">
      <x v="49"/>
      <x v="42"/>
      <x/>
    </i>
    <i r="3">
      <x v="1"/>
    </i>
    <i t="default" r="2">
      <x v="42"/>
    </i>
    <i t="default" r="1">
      <x v="49"/>
    </i>
    <i r="1">
      <x v="51"/>
      <x v="43"/>
      <x/>
    </i>
    <i r="3">
      <x v="1"/>
    </i>
    <i r="3">
      <x v="5"/>
    </i>
    <i t="default" r="2">
      <x v="43"/>
    </i>
    <i t="default" r="1">
      <x v="51"/>
    </i>
    <i r="1">
      <x v="52"/>
      <x v="44"/>
      <x/>
    </i>
    <i r="3">
      <x v="1"/>
    </i>
    <i r="3">
      <x v="7"/>
    </i>
    <i t="default" r="2">
      <x v="44"/>
    </i>
    <i t="default" r="1">
      <x v="52"/>
    </i>
    <i r="1">
      <x v="54"/>
      <x v="29"/>
      <x/>
    </i>
    <i r="3">
      <x v="1"/>
    </i>
    <i t="default" r="2">
      <x v="29"/>
    </i>
    <i t="default" r="1">
      <x v="54"/>
    </i>
    <i r="1">
      <x v="64"/>
      <x v="64"/>
      <x v="5"/>
    </i>
    <i t="default" r="2">
      <x v="64"/>
    </i>
    <i t="default" r="1">
      <x v="64"/>
    </i>
    <i t="default">
      <x v="3"/>
    </i>
    <i>
      <x v="4"/>
      <x v="19"/>
      <x v="17"/>
      <x/>
    </i>
    <i r="3">
      <x v="1"/>
    </i>
    <i r="3">
      <x v="3"/>
    </i>
    <i r="3">
      <x v="5"/>
    </i>
    <i t="default" r="2">
      <x v="17"/>
    </i>
    <i t="default" r="1">
      <x v="19"/>
    </i>
    <i r="1">
      <x v="20"/>
      <x v="49"/>
      <x/>
    </i>
    <i r="3">
      <x v="1"/>
    </i>
    <i r="3">
      <x v="3"/>
    </i>
    <i t="default" r="2">
      <x v="49"/>
    </i>
    <i t="default" r="1">
      <x v="20"/>
    </i>
    <i r="1">
      <x v="25"/>
      <x v="30"/>
      <x/>
    </i>
    <i r="3">
      <x v="1"/>
    </i>
    <i t="default" r="2">
      <x v="30"/>
    </i>
    <i t="default" r="1">
      <x v="25"/>
    </i>
    <i r="1">
      <x v="26"/>
      <x v="3"/>
      <x/>
    </i>
    <i r="3">
      <x v="1"/>
    </i>
    <i r="3">
      <x v="3"/>
    </i>
    <i r="3">
      <x v="5"/>
    </i>
    <i t="default" r="2">
      <x v="3"/>
    </i>
    <i t="default" r="1">
      <x v="26"/>
    </i>
    <i r="1">
      <x v="27"/>
      <x v="51"/>
      <x v="1"/>
    </i>
    <i r="3">
      <x v="3"/>
    </i>
    <i r="3">
      <x v="7"/>
    </i>
    <i t="default" r="2">
      <x v="51"/>
    </i>
    <i t="default" r="1">
      <x v="27"/>
    </i>
    <i r="1">
      <x v="29"/>
      <x v="2"/>
      <x/>
    </i>
    <i r="3">
      <x v="1"/>
    </i>
    <i r="3">
      <x v="3"/>
    </i>
    <i r="3">
      <x v="5"/>
    </i>
    <i t="default" r="2">
      <x v="2"/>
    </i>
    <i t="default" r="1">
      <x v="29"/>
    </i>
    <i r="1">
      <x v="55"/>
      <x v="50"/>
      <x/>
    </i>
    <i r="3">
      <x v="1"/>
    </i>
    <i r="3">
      <x v="5"/>
    </i>
    <i r="3">
      <x v="7"/>
    </i>
    <i t="default" r="2">
      <x v="50"/>
    </i>
    <i t="default" r="1">
      <x v="55"/>
    </i>
    <i t="default">
      <x v="4"/>
    </i>
    <i>
      <x v="5"/>
      <x v="10"/>
      <x v="15"/>
      <x/>
    </i>
    <i r="3">
      <x v="1"/>
    </i>
    <i r="3">
      <x v="5"/>
    </i>
    <i t="default" r="2">
      <x v="15"/>
    </i>
    <i t="default" r="1">
      <x v="10"/>
    </i>
    <i r="1">
      <x v="13"/>
      <x v="52"/>
      <x/>
    </i>
    <i r="3">
      <x v="1"/>
    </i>
    <i r="3">
      <x v="7"/>
    </i>
    <i t="default" r="2">
      <x v="52"/>
    </i>
    <i t="default" r="1">
      <x v="13"/>
    </i>
    <i r="1">
      <x v="14"/>
      <x v="10"/>
      <x/>
    </i>
    <i r="3">
      <x v="1"/>
    </i>
    <i r="3">
      <x v="3"/>
    </i>
    <i r="3">
      <x v="5"/>
    </i>
    <i t="default" r="2">
      <x v="10"/>
    </i>
    <i t="default" r="1">
      <x v="14"/>
    </i>
    <i r="1">
      <x v="15"/>
      <x v="12"/>
      <x/>
    </i>
    <i r="3">
      <x v="1"/>
    </i>
    <i r="3">
      <x v="3"/>
    </i>
    <i r="3">
      <x v="5"/>
    </i>
    <i t="default" r="2">
      <x v="12"/>
    </i>
    <i t="default" r="1">
      <x v="15"/>
    </i>
    <i t="default">
      <x v="5"/>
    </i>
    <i>
      <x v="6"/>
      <x v="1"/>
      <x v="53"/>
      <x/>
    </i>
    <i r="3">
      <x v="1"/>
    </i>
    <i r="3">
      <x v="7"/>
    </i>
    <i t="default" r="2">
      <x v="53"/>
    </i>
    <i t="default" r="1">
      <x v="1"/>
    </i>
    <i r="1">
      <x v="3"/>
      <x v="9"/>
      <x/>
    </i>
    <i r="3">
      <x v="1"/>
    </i>
    <i r="3">
      <x v="3"/>
    </i>
    <i r="3">
      <x v="5"/>
    </i>
    <i t="default" r="2">
      <x v="9"/>
    </i>
    <i t="default" r="1">
      <x v="3"/>
    </i>
    <i r="1">
      <x v="8"/>
      <x v="55"/>
      <x/>
    </i>
    <i r="3">
      <x v="1"/>
    </i>
    <i r="3">
      <x v="5"/>
    </i>
    <i t="default" r="2">
      <x v="55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5"/>
      <x v="14"/>
      <x v="3"/>
    </i>
    <i r="3">
      <x v="6"/>
    </i>
    <i t="default" r="2">
      <x v="14"/>
    </i>
    <i t="default" r="1">
      <x v="35"/>
    </i>
    <i r="1">
      <x v="58"/>
      <x v="54"/>
      <x/>
    </i>
    <i r="3">
      <x v="1"/>
    </i>
    <i r="3">
      <x v="7"/>
    </i>
    <i t="default" r="2">
      <x v="54"/>
    </i>
    <i t="default" r="1">
      <x v="58"/>
    </i>
    <i t="default">
      <x v="6"/>
    </i>
    <i>
      <x v="7"/>
      <x v="28"/>
      <x v="56"/>
      <x/>
    </i>
    <i r="3">
      <x v="1"/>
    </i>
    <i r="3">
      <x v="7"/>
    </i>
    <i t="default" r="2">
      <x v="56"/>
    </i>
    <i t="default" r="1">
      <x v="28"/>
    </i>
    <i r="1">
      <x v="30"/>
      <x v="33"/>
      <x/>
    </i>
    <i r="3">
      <x v="1"/>
    </i>
    <i r="3">
      <x v="3"/>
    </i>
    <i r="3">
      <x v="5"/>
    </i>
    <i r="3">
      <x v="6"/>
    </i>
    <i t="default" r="2">
      <x v="33"/>
    </i>
    <i t="default" r="1">
      <x v="30"/>
    </i>
    <i r="1">
      <x v="34"/>
      <x v="16"/>
      <x v="1"/>
    </i>
    <i r="3">
      <x v="3"/>
    </i>
    <i r="3">
      <x v="5"/>
    </i>
    <i r="3">
      <x v="6"/>
    </i>
    <i t="default" r="2">
      <x v="16"/>
    </i>
    <i t="default" r="1">
      <x v="34"/>
    </i>
    <i r="1">
      <x v="66"/>
      <x v="66"/>
      <x v="5"/>
    </i>
    <i t="default" r="2">
      <x v="66"/>
    </i>
    <i t="default" r="1">
      <x v="66"/>
    </i>
    <i t="default">
      <x v="7"/>
    </i>
    <i>
      <x v="8"/>
      <x v="16"/>
      <x v="34"/>
      <x/>
    </i>
    <i r="3">
      <x v="1"/>
    </i>
    <i r="3">
      <x v="3"/>
    </i>
    <i r="3">
      <x v="5"/>
    </i>
    <i t="default" r="2">
      <x v="34"/>
    </i>
    <i t="default" r="1">
      <x v="16"/>
    </i>
    <i r="1">
      <x v="17"/>
      <x v="35"/>
      <x/>
    </i>
    <i r="3">
      <x v="1"/>
    </i>
    <i r="3">
      <x v="3"/>
    </i>
    <i r="3">
      <x v="5"/>
    </i>
    <i t="default" r="2">
      <x v="35"/>
    </i>
    <i t="default" r="1">
      <x v="17"/>
    </i>
    <i r="1">
      <x v="18"/>
      <x v="57"/>
      <x/>
    </i>
    <i r="3">
      <x v="1"/>
    </i>
    <i t="default" r="2">
      <x v="57"/>
    </i>
    <i t="default" r="1">
      <x v="18"/>
    </i>
    <i r="1">
      <x v="22"/>
      <x v="36"/>
      <x/>
    </i>
    <i r="3">
      <x v="1"/>
    </i>
    <i r="3">
      <x v="3"/>
    </i>
    <i r="3">
      <x v="5"/>
    </i>
    <i t="default" r="2">
      <x v="36"/>
    </i>
    <i t="default" r="1">
      <x v="22"/>
    </i>
    <i r="1">
      <x v="59"/>
      <x v="58"/>
      <x/>
    </i>
    <i r="3">
      <x v="1"/>
    </i>
    <i r="3">
      <x v="3"/>
    </i>
    <i t="default" r="2">
      <x v="58"/>
    </i>
    <i t="default" r="1">
      <x v="59"/>
    </i>
    <i t="default">
      <x v="8"/>
    </i>
    <i>
      <x v="9"/>
      <x v="21"/>
      <x v="45"/>
      <x/>
    </i>
    <i r="3">
      <x v="1"/>
    </i>
    <i r="3">
      <x v="3"/>
    </i>
    <i r="3">
      <x v="6"/>
    </i>
    <i t="default" r="2">
      <x v="45"/>
    </i>
    <i t="default" r="1">
      <x v="21"/>
    </i>
    <i r="1">
      <x v="32"/>
      <x v="8"/>
      <x/>
    </i>
    <i r="3">
      <x v="1"/>
    </i>
    <i r="3">
      <x v="5"/>
    </i>
    <i r="3">
      <x v="7"/>
    </i>
    <i t="default" r="2">
      <x v="8"/>
    </i>
    <i t="default" r="1">
      <x v="32"/>
    </i>
    <i r="1">
      <x v="33"/>
      <x v="47"/>
      <x v="1"/>
    </i>
    <i r="3">
      <x v="3"/>
    </i>
    <i r="3">
      <x v="5"/>
    </i>
    <i t="default" r="2">
      <x v="47"/>
    </i>
    <i t="default" r="1">
      <x v="33"/>
    </i>
    <i r="1">
      <x v="56"/>
      <x v="46"/>
      <x/>
    </i>
    <i r="3">
      <x v="1"/>
    </i>
    <i t="default" r="2">
      <x v="46"/>
    </i>
    <i t="default" r="1">
      <x v="56"/>
    </i>
    <i r="1">
      <x v="57"/>
      <x v="48"/>
      <x/>
    </i>
    <i r="3">
      <x v="1"/>
    </i>
    <i r="3">
      <x v="3"/>
    </i>
    <i r="3">
      <x v="5"/>
    </i>
    <i t="default" r="2">
      <x v="48"/>
    </i>
    <i t="default" r="1">
      <x v="57"/>
    </i>
    <i r="1">
      <x v="65"/>
      <x v="65"/>
      <x v="5"/>
    </i>
    <i t="default" r="2">
      <x v="65"/>
    </i>
    <i t="default" r="1">
      <x v="65"/>
    </i>
    <i t="default">
      <x v="9"/>
    </i>
    <i>
      <x v="10"/>
      <x v="2"/>
      <x v="32"/>
      <x/>
    </i>
    <i r="3">
      <x v="1"/>
    </i>
    <i r="3">
      <x v="5"/>
    </i>
    <i t="default" r="2">
      <x v="32"/>
    </i>
    <i t="default" r="1">
      <x v="2"/>
    </i>
    <i r="1">
      <x v="4"/>
      <x v="11"/>
      <x/>
    </i>
    <i r="3">
      <x v="1"/>
    </i>
    <i r="3">
      <x v="3"/>
    </i>
    <i t="default" r="2">
      <x v="11"/>
    </i>
    <i t="default" r="1">
      <x v="4"/>
    </i>
    <i r="1">
      <x v="5"/>
      <x v="60"/>
      <x/>
    </i>
    <i r="3">
      <x v="1"/>
    </i>
    <i r="3">
      <x v="5"/>
    </i>
    <i t="default" r="2">
      <x v="60"/>
    </i>
    <i t="default" r="1">
      <x v="5"/>
    </i>
    <i r="1">
      <x v="9"/>
      <x v="13"/>
      <x/>
    </i>
    <i r="3">
      <x v="1"/>
    </i>
    <i r="3">
      <x v="5"/>
    </i>
    <i t="default" r="2">
      <x v="13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3"/>
      <x v="31"/>
      <x/>
    </i>
    <i r="3">
      <x v="1"/>
    </i>
    <i r="3">
      <x v="3"/>
    </i>
    <i r="3">
      <x v="5"/>
    </i>
    <i t="default" r="2">
      <x v="31"/>
    </i>
    <i t="default" r="1">
      <x v="23"/>
    </i>
    <i r="1">
      <x v="60"/>
      <x v="59"/>
      <x/>
    </i>
    <i r="3">
      <x v="1"/>
    </i>
    <i r="3">
      <x v="7"/>
    </i>
    <i t="default" r="2">
      <x v="59"/>
    </i>
    <i t="default" r="1">
      <x v="60"/>
    </i>
    <i r="1">
      <x v="61"/>
      <x v="61"/>
      <x/>
    </i>
    <i r="3">
      <x v="1"/>
    </i>
    <i r="3">
      <x v="3"/>
    </i>
    <i t="default" r="2">
      <x v="61"/>
    </i>
    <i t="default" r="1">
      <x v="61"/>
    </i>
    <i t="default">
      <x v="10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22">
      <pivotArea type="all" dataOnly="0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9">
      <pivotArea outline="0" fieldPosition="0">
        <references count="1">
          <reference field="4294967294" count="1">
            <x v="7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field="2" type="button" dataOnly="0" labelOnly="1" outline="0" axis="axisRow" fieldPosition="2"/>
    </format>
    <format dxfId="8">
      <pivotArea field="3" type="button" dataOnly="0" labelOnly="1" outline="0" axis="axisRow" fieldPosition="3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0" type="button" dataOnly="0" labelOnly="1" outline="0" axis="axisRow" fieldPosition="0"/>
    </format>
    <format dxfId="5">
      <pivotArea field="1" type="button" dataOnly="0" labelOnly="1" outline="0" axis="axisRow" fieldPosition="1"/>
    </format>
    <format dxfId="4">
      <pivotArea field="2" type="button" dataOnly="0" labelOnly="1" outline="0" axis="axisRow" fieldPosition="2"/>
    </format>
    <format dxfId="3">
      <pivotArea field="3" type="button" dataOnly="0" labelOnly="1" outline="0" axis="axisRow" fieldPosition="3"/>
    </format>
    <format dxfId="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">
      <pivotArea outline="0" fieldPosition="0">
        <references count="1">
          <reference field="4294967294" count="1">
            <x v="3"/>
          </reference>
        </references>
      </pivotArea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5"/>
  <sheetViews>
    <sheetView tabSelected="1" view="pageLayout" zoomScaleNormal="100" workbookViewId="0">
      <selection sqref="A1:L1"/>
    </sheetView>
  </sheetViews>
  <sheetFormatPr baseColWidth="10" defaultColWidth="11.3984375" defaultRowHeight="13" x14ac:dyDescent="0.3"/>
  <cols>
    <col min="1" max="1" width="5.3984375" style="1" customWidth="1"/>
    <col min="2" max="2" width="6" style="1" customWidth="1"/>
    <col min="3" max="3" width="55.8984375" style="1" customWidth="1"/>
    <col min="4" max="4" width="8.5" style="1" customWidth="1"/>
    <col min="5" max="5" width="12.296875" style="1" customWidth="1"/>
    <col min="6" max="6" width="11.3984375" style="1" customWidth="1"/>
    <col min="7" max="11" width="12.296875" style="1" customWidth="1"/>
    <col min="12" max="12" width="7.8984375" style="1" customWidth="1"/>
    <col min="13" max="16384" width="11.3984375" style="1"/>
  </cols>
  <sheetData>
    <row r="1" spans="1:12" s="4" customFormat="1" ht="29.5" customHeight="1" x14ac:dyDescent="0.3">
      <c r="A1" s="22" t="s">
        <v>670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3">
      <c r="E2" s="18" t="s">
        <v>133</v>
      </c>
    </row>
    <row r="3" spans="1:12" s="3" customFormat="1" ht="39" x14ac:dyDescent="0.35">
      <c r="A3" s="21" t="s">
        <v>5</v>
      </c>
      <c r="B3" s="21" t="s">
        <v>6</v>
      </c>
      <c r="C3" s="21" t="s">
        <v>138</v>
      </c>
      <c r="D3" s="21" t="s">
        <v>74</v>
      </c>
      <c r="E3" s="3" t="s">
        <v>132</v>
      </c>
      <c r="F3" s="3" t="s">
        <v>134</v>
      </c>
      <c r="G3" s="3" t="s">
        <v>135</v>
      </c>
      <c r="H3" s="3" t="s">
        <v>483</v>
      </c>
      <c r="I3" s="3" t="s">
        <v>484</v>
      </c>
      <c r="J3" s="3" t="s">
        <v>136</v>
      </c>
      <c r="K3" s="3" t="s">
        <v>137</v>
      </c>
      <c r="L3" s="3" t="s">
        <v>139</v>
      </c>
    </row>
    <row r="4" spans="1:12" x14ac:dyDescent="0.3">
      <c r="A4" s="1" t="s">
        <v>8</v>
      </c>
      <c r="B4" s="1" t="s">
        <v>9</v>
      </c>
      <c r="C4" s="1" t="s">
        <v>142</v>
      </c>
      <c r="D4" s="1" t="s">
        <v>501</v>
      </c>
      <c r="E4" s="19">
        <v>2174142</v>
      </c>
      <c r="F4" s="19">
        <v>151000</v>
      </c>
      <c r="G4" s="19">
        <v>2325142</v>
      </c>
      <c r="H4" s="19">
        <v>2319066.6399999997</v>
      </c>
      <c r="I4" s="19">
        <v>2319066.6399999997</v>
      </c>
      <c r="J4" s="19">
        <v>2316154.2899999991</v>
      </c>
      <c r="K4" s="19">
        <v>2316154.2899999991</v>
      </c>
      <c r="L4" s="20">
        <v>0.99613455436270093</v>
      </c>
    </row>
    <row r="5" spans="1:12" x14ac:dyDescent="0.3">
      <c r="D5" s="1" t="s">
        <v>194</v>
      </c>
      <c r="E5" s="19">
        <v>151260</v>
      </c>
      <c r="F5" s="19">
        <v>-27000</v>
      </c>
      <c r="G5" s="19">
        <v>124260</v>
      </c>
      <c r="H5" s="19">
        <v>9433.43</v>
      </c>
      <c r="I5" s="19">
        <v>9433.43</v>
      </c>
      <c r="J5" s="19">
        <v>9433.43</v>
      </c>
      <c r="K5" s="19">
        <v>9433.43</v>
      </c>
      <c r="L5" s="20">
        <v>7.5916867857717688E-2</v>
      </c>
    </row>
    <row r="6" spans="1:12" x14ac:dyDescent="0.3">
      <c r="D6" s="1" t="s">
        <v>502</v>
      </c>
      <c r="E6" s="19">
        <v>87165</v>
      </c>
      <c r="F6" s="19">
        <v>0</v>
      </c>
      <c r="G6" s="19">
        <v>87165</v>
      </c>
      <c r="H6" s="19">
        <v>87165</v>
      </c>
      <c r="I6" s="19">
        <v>87165</v>
      </c>
      <c r="J6" s="19">
        <v>87165</v>
      </c>
      <c r="K6" s="19">
        <v>87165</v>
      </c>
      <c r="L6" s="20">
        <v>1</v>
      </c>
    </row>
    <row r="7" spans="1:12" x14ac:dyDescent="0.3">
      <c r="C7" s="1" t="s">
        <v>143</v>
      </c>
      <c r="E7" s="19">
        <v>2412567</v>
      </c>
      <c r="F7" s="19">
        <v>124000</v>
      </c>
      <c r="G7" s="19">
        <v>2536567</v>
      </c>
      <c r="H7" s="19">
        <v>2415665.0699999998</v>
      </c>
      <c r="I7" s="19">
        <v>2415665.0699999998</v>
      </c>
      <c r="J7" s="19">
        <v>2412752.7199999993</v>
      </c>
      <c r="K7" s="19">
        <v>2412752.7199999993</v>
      </c>
      <c r="L7" s="20">
        <v>0.9511882477379856</v>
      </c>
    </row>
    <row r="8" spans="1:12" x14ac:dyDescent="0.3">
      <c r="B8" s="1" t="s">
        <v>85</v>
      </c>
      <c r="E8" s="19">
        <v>2412567</v>
      </c>
      <c r="F8" s="19">
        <v>124000</v>
      </c>
      <c r="G8" s="19">
        <v>2536567</v>
      </c>
      <c r="H8" s="19">
        <v>2415665.0699999998</v>
      </c>
      <c r="I8" s="19">
        <v>2415665.0699999998</v>
      </c>
      <c r="J8" s="19">
        <v>2412752.7199999993</v>
      </c>
      <c r="K8" s="19">
        <v>2412752.7199999993</v>
      </c>
      <c r="L8" s="20">
        <v>0.9511882477379856</v>
      </c>
    </row>
    <row r="9" spans="1:12" x14ac:dyDescent="0.3">
      <c r="B9" s="1" t="s">
        <v>10</v>
      </c>
      <c r="C9" s="1" t="s">
        <v>144</v>
      </c>
      <c r="D9" s="1" t="s">
        <v>501</v>
      </c>
      <c r="E9" s="19">
        <v>1403314</v>
      </c>
      <c r="F9" s="19">
        <v>-60000</v>
      </c>
      <c r="G9" s="19">
        <v>1343314</v>
      </c>
      <c r="H9" s="19">
        <v>1301686.02</v>
      </c>
      <c r="I9" s="19">
        <v>1301686.02</v>
      </c>
      <c r="J9" s="19">
        <v>1296784.9100000001</v>
      </c>
      <c r="K9" s="19">
        <v>1296784.9100000001</v>
      </c>
      <c r="L9" s="20">
        <v>0.96536246179225416</v>
      </c>
    </row>
    <row r="10" spans="1:12" x14ac:dyDescent="0.3">
      <c r="D10" s="1" t="s">
        <v>194</v>
      </c>
      <c r="E10" s="19">
        <v>345791</v>
      </c>
      <c r="F10" s="19">
        <v>-18000</v>
      </c>
      <c r="G10" s="19">
        <v>327791</v>
      </c>
      <c r="H10" s="19">
        <v>94809.35</v>
      </c>
      <c r="I10" s="19">
        <v>83368.450000000012</v>
      </c>
      <c r="J10" s="19">
        <v>76936.240000000005</v>
      </c>
      <c r="K10" s="19">
        <v>72156.12</v>
      </c>
      <c r="L10" s="20">
        <v>0.23471126418968186</v>
      </c>
    </row>
    <row r="11" spans="1:12" x14ac:dyDescent="0.3">
      <c r="C11" s="1" t="s">
        <v>145</v>
      </c>
      <c r="E11" s="19">
        <v>1749105</v>
      </c>
      <c r="F11" s="19">
        <v>-78000</v>
      </c>
      <c r="G11" s="19">
        <v>1671105</v>
      </c>
      <c r="H11" s="19">
        <v>1396495.37</v>
      </c>
      <c r="I11" s="19">
        <v>1385054.47</v>
      </c>
      <c r="J11" s="19">
        <v>1373721.1500000001</v>
      </c>
      <c r="K11" s="19">
        <v>1368941.0300000003</v>
      </c>
      <c r="L11" s="20">
        <v>0.82204358792535481</v>
      </c>
    </row>
    <row r="12" spans="1:12" x14ac:dyDescent="0.3">
      <c r="B12" s="1" t="s">
        <v>86</v>
      </c>
      <c r="E12" s="19">
        <v>1749105</v>
      </c>
      <c r="F12" s="19">
        <v>-78000</v>
      </c>
      <c r="G12" s="19">
        <v>1671105</v>
      </c>
      <c r="H12" s="19">
        <v>1396495.37</v>
      </c>
      <c r="I12" s="19">
        <v>1385054.47</v>
      </c>
      <c r="J12" s="19">
        <v>1373721.1500000001</v>
      </c>
      <c r="K12" s="19">
        <v>1368941.0300000003</v>
      </c>
      <c r="L12" s="20">
        <v>0.82204358792535481</v>
      </c>
    </row>
    <row r="13" spans="1:12" x14ac:dyDescent="0.3">
      <c r="B13" s="1" t="s">
        <v>11</v>
      </c>
      <c r="C13" s="1" t="s">
        <v>146</v>
      </c>
      <c r="D13" s="1" t="s">
        <v>501</v>
      </c>
      <c r="E13" s="19">
        <v>919257</v>
      </c>
      <c r="F13" s="19">
        <v>-40000</v>
      </c>
      <c r="G13" s="19">
        <v>879257</v>
      </c>
      <c r="H13" s="19">
        <v>790108</v>
      </c>
      <c r="I13" s="19">
        <v>790108</v>
      </c>
      <c r="J13" s="19">
        <v>774057.67</v>
      </c>
      <c r="K13" s="19">
        <v>774057.67</v>
      </c>
      <c r="L13" s="20">
        <v>0.88035428776796776</v>
      </c>
    </row>
    <row r="14" spans="1:12" x14ac:dyDescent="0.3">
      <c r="D14" s="1" t="s">
        <v>194</v>
      </c>
      <c r="E14" s="19">
        <v>236900</v>
      </c>
      <c r="F14" s="19">
        <v>-15000</v>
      </c>
      <c r="G14" s="19">
        <v>221900</v>
      </c>
      <c r="H14" s="19">
        <v>169713.81</v>
      </c>
      <c r="I14" s="19">
        <v>141829.56999999998</v>
      </c>
      <c r="J14" s="19">
        <v>45022.93</v>
      </c>
      <c r="K14" s="19">
        <v>45022.93</v>
      </c>
      <c r="L14" s="20">
        <v>0.2028973862100045</v>
      </c>
    </row>
    <row r="15" spans="1:12" x14ac:dyDescent="0.3">
      <c r="C15" s="1" t="s">
        <v>147</v>
      </c>
      <c r="E15" s="19">
        <v>1156157</v>
      </c>
      <c r="F15" s="19">
        <v>-55000</v>
      </c>
      <c r="G15" s="19">
        <v>1101157</v>
      </c>
      <c r="H15" s="19">
        <v>959821.81</v>
      </c>
      <c r="I15" s="19">
        <v>931937.57</v>
      </c>
      <c r="J15" s="19">
        <v>819080.60000000009</v>
      </c>
      <c r="K15" s="19">
        <v>819080.60000000009</v>
      </c>
      <c r="L15" s="20">
        <v>0.74383634667899301</v>
      </c>
    </row>
    <row r="16" spans="1:12" x14ac:dyDescent="0.3">
      <c r="B16" s="1" t="s">
        <v>87</v>
      </c>
      <c r="E16" s="19">
        <v>1156157</v>
      </c>
      <c r="F16" s="19">
        <v>-55000</v>
      </c>
      <c r="G16" s="19">
        <v>1101157</v>
      </c>
      <c r="H16" s="19">
        <v>959821.81</v>
      </c>
      <c r="I16" s="19">
        <v>931937.57</v>
      </c>
      <c r="J16" s="19">
        <v>819080.60000000009</v>
      </c>
      <c r="K16" s="19">
        <v>819080.60000000009</v>
      </c>
      <c r="L16" s="20">
        <v>0.74383634667899301</v>
      </c>
    </row>
    <row r="17" spans="2:12" x14ac:dyDescent="0.3">
      <c r="B17" s="1" t="s">
        <v>12</v>
      </c>
      <c r="C17" s="1" t="s">
        <v>148</v>
      </c>
      <c r="D17" s="1" t="s">
        <v>501</v>
      </c>
      <c r="E17" s="19">
        <v>179744</v>
      </c>
      <c r="F17" s="19">
        <v>2000</v>
      </c>
      <c r="G17" s="19">
        <v>181744</v>
      </c>
      <c r="H17" s="19">
        <v>160598.99</v>
      </c>
      <c r="I17" s="19">
        <v>160598.99</v>
      </c>
      <c r="J17" s="19">
        <v>155257.84</v>
      </c>
      <c r="K17" s="19">
        <v>155257.84</v>
      </c>
      <c r="L17" s="20">
        <v>0.85426666079760538</v>
      </c>
    </row>
    <row r="18" spans="2:12" x14ac:dyDescent="0.3">
      <c r="D18" s="1" t="s">
        <v>194</v>
      </c>
      <c r="E18" s="19">
        <v>194045</v>
      </c>
      <c r="F18" s="19">
        <v>-48750</v>
      </c>
      <c r="G18" s="19">
        <v>145295</v>
      </c>
      <c r="H18" s="19">
        <v>64589.2</v>
      </c>
      <c r="I18" s="19">
        <v>64589.2</v>
      </c>
      <c r="J18" s="19">
        <v>45018.909999999996</v>
      </c>
      <c r="K18" s="19">
        <v>44380.65</v>
      </c>
      <c r="L18" s="20">
        <v>0.3098448673388623</v>
      </c>
    </row>
    <row r="19" spans="2:12" x14ac:dyDescent="0.3">
      <c r="D19" s="1" t="s">
        <v>503</v>
      </c>
      <c r="E19" s="19">
        <v>0</v>
      </c>
      <c r="F19" s="19">
        <v>8750</v>
      </c>
      <c r="G19" s="19">
        <v>8750</v>
      </c>
      <c r="H19" s="19">
        <v>0</v>
      </c>
      <c r="I19" s="19">
        <v>0</v>
      </c>
      <c r="J19" s="19">
        <v>0</v>
      </c>
      <c r="K19" s="19">
        <v>0</v>
      </c>
      <c r="L19" s="20">
        <v>0</v>
      </c>
    </row>
    <row r="20" spans="2:12" x14ac:dyDescent="0.3">
      <c r="C20" s="1" t="s">
        <v>149</v>
      </c>
      <c r="E20" s="19">
        <v>373789</v>
      </c>
      <c r="F20" s="19">
        <v>-38000</v>
      </c>
      <c r="G20" s="19">
        <v>335789</v>
      </c>
      <c r="H20" s="19">
        <v>225188.19</v>
      </c>
      <c r="I20" s="19">
        <v>225188.19</v>
      </c>
      <c r="J20" s="19">
        <v>200276.75</v>
      </c>
      <c r="K20" s="19">
        <v>199638.49</v>
      </c>
      <c r="L20" s="20">
        <v>0.59643630375027179</v>
      </c>
    </row>
    <row r="21" spans="2:12" x14ac:dyDescent="0.3">
      <c r="B21" s="1" t="s">
        <v>88</v>
      </c>
      <c r="E21" s="19">
        <v>373789</v>
      </c>
      <c r="F21" s="19">
        <v>-38000</v>
      </c>
      <c r="G21" s="19">
        <v>335789</v>
      </c>
      <c r="H21" s="19">
        <v>225188.19</v>
      </c>
      <c r="I21" s="19">
        <v>225188.19</v>
      </c>
      <c r="J21" s="19">
        <v>200276.75</v>
      </c>
      <c r="K21" s="19">
        <v>199638.49</v>
      </c>
      <c r="L21" s="20">
        <v>0.59643630375027179</v>
      </c>
    </row>
    <row r="22" spans="2:12" x14ac:dyDescent="0.3">
      <c r="B22" s="1" t="s">
        <v>13</v>
      </c>
      <c r="C22" s="1" t="s">
        <v>150</v>
      </c>
      <c r="D22" s="1" t="s">
        <v>501</v>
      </c>
      <c r="E22" s="19">
        <v>361551</v>
      </c>
      <c r="F22" s="19">
        <v>0</v>
      </c>
      <c r="G22" s="19">
        <v>361551</v>
      </c>
      <c r="H22" s="19">
        <v>342587.39999999997</v>
      </c>
      <c r="I22" s="19">
        <v>342587.39999999997</v>
      </c>
      <c r="J22" s="19">
        <v>340116.02000000008</v>
      </c>
      <c r="K22" s="19">
        <v>340116.02000000008</v>
      </c>
      <c r="L22" s="20">
        <v>0.9407138135422114</v>
      </c>
    </row>
    <row r="23" spans="2:12" x14ac:dyDescent="0.3">
      <c r="D23" s="1" t="s">
        <v>194</v>
      </c>
      <c r="E23" s="19">
        <v>228100</v>
      </c>
      <c r="F23" s="19">
        <v>-523.95000000000005</v>
      </c>
      <c r="G23" s="19">
        <v>227576.05</v>
      </c>
      <c r="H23" s="19">
        <v>199603.32</v>
      </c>
      <c r="I23" s="19">
        <v>199603.32</v>
      </c>
      <c r="J23" s="19">
        <v>197589.71</v>
      </c>
      <c r="K23" s="19">
        <v>182201.8</v>
      </c>
      <c r="L23" s="20">
        <v>0.86823595892450023</v>
      </c>
    </row>
    <row r="24" spans="2:12" x14ac:dyDescent="0.3">
      <c r="D24" s="1" t="s">
        <v>503</v>
      </c>
      <c r="E24" s="19">
        <v>0</v>
      </c>
      <c r="F24" s="19">
        <v>18523.95</v>
      </c>
      <c r="G24" s="19">
        <v>18523.95</v>
      </c>
      <c r="H24" s="19">
        <v>18518.95</v>
      </c>
      <c r="I24" s="19">
        <v>18518.95</v>
      </c>
      <c r="J24" s="19">
        <v>18518.95</v>
      </c>
      <c r="K24" s="19">
        <v>18518.95</v>
      </c>
      <c r="L24" s="20">
        <v>0.99973007916778012</v>
      </c>
    </row>
    <row r="25" spans="2:12" x14ac:dyDescent="0.3">
      <c r="C25" s="1" t="s">
        <v>151</v>
      </c>
      <c r="E25" s="19">
        <v>589651</v>
      </c>
      <c r="F25" s="19">
        <v>18000</v>
      </c>
      <c r="G25" s="19">
        <v>607651</v>
      </c>
      <c r="H25" s="19">
        <v>560709.66999999993</v>
      </c>
      <c r="I25" s="19">
        <v>560709.66999999993</v>
      </c>
      <c r="J25" s="19">
        <v>556224.68000000005</v>
      </c>
      <c r="K25" s="19">
        <v>540836.77</v>
      </c>
      <c r="L25" s="20">
        <v>0.915368657337847</v>
      </c>
    </row>
    <row r="26" spans="2:12" x14ac:dyDescent="0.3">
      <c r="B26" s="1" t="s">
        <v>89</v>
      </c>
      <c r="E26" s="19">
        <v>589651</v>
      </c>
      <c r="F26" s="19">
        <v>18000</v>
      </c>
      <c r="G26" s="19">
        <v>607651</v>
      </c>
      <c r="H26" s="19">
        <v>560709.66999999993</v>
      </c>
      <c r="I26" s="19">
        <v>560709.66999999993</v>
      </c>
      <c r="J26" s="19">
        <v>556224.68000000005</v>
      </c>
      <c r="K26" s="19">
        <v>540836.77</v>
      </c>
      <c r="L26" s="20">
        <v>0.915368657337847</v>
      </c>
    </row>
    <row r="27" spans="2:12" x14ac:dyDescent="0.3">
      <c r="B27" s="1" t="s">
        <v>14</v>
      </c>
      <c r="C27" s="1" t="s">
        <v>152</v>
      </c>
      <c r="D27" s="1" t="s">
        <v>501</v>
      </c>
      <c r="E27" s="19">
        <v>134580</v>
      </c>
      <c r="F27" s="19">
        <v>4500</v>
      </c>
      <c r="G27" s="19">
        <v>139080</v>
      </c>
      <c r="H27" s="19">
        <v>138895.86000000002</v>
      </c>
      <c r="I27" s="19">
        <v>138895.86000000002</v>
      </c>
      <c r="J27" s="19">
        <v>136924.61000000002</v>
      </c>
      <c r="K27" s="19">
        <v>136924.61000000002</v>
      </c>
      <c r="L27" s="20">
        <v>0.98450251653724485</v>
      </c>
    </row>
    <row r="28" spans="2:12" x14ac:dyDescent="0.3">
      <c r="D28" s="1" t="s">
        <v>194</v>
      </c>
      <c r="E28" s="19">
        <v>183050</v>
      </c>
      <c r="F28" s="19">
        <v>82000</v>
      </c>
      <c r="G28" s="19">
        <v>265050</v>
      </c>
      <c r="H28" s="19">
        <v>187154.3</v>
      </c>
      <c r="I28" s="19">
        <v>186711.2</v>
      </c>
      <c r="J28" s="19">
        <v>179896.85</v>
      </c>
      <c r="K28" s="19">
        <v>172539.90000000002</v>
      </c>
      <c r="L28" s="20">
        <v>0.67872797585361255</v>
      </c>
    </row>
    <row r="29" spans="2:12" x14ac:dyDescent="0.3">
      <c r="D29" s="1" t="s">
        <v>502</v>
      </c>
      <c r="E29" s="19">
        <v>48540</v>
      </c>
      <c r="F29" s="19">
        <v>0</v>
      </c>
      <c r="G29" s="19">
        <v>48540</v>
      </c>
      <c r="H29" s="19">
        <v>45767.64</v>
      </c>
      <c r="I29" s="19">
        <v>45767.64</v>
      </c>
      <c r="J29" s="19">
        <v>45767.64</v>
      </c>
      <c r="K29" s="19">
        <v>45767.64</v>
      </c>
      <c r="L29" s="20">
        <v>0.94288504326328804</v>
      </c>
    </row>
    <row r="30" spans="2:12" x14ac:dyDescent="0.3">
      <c r="C30" s="1" t="s">
        <v>153</v>
      </c>
      <c r="E30" s="19">
        <v>366170</v>
      </c>
      <c r="F30" s="19">
        <v>86500</v>
      </c>
      <c r="G30" s="19">
        <v>452670</v>
      </c>
      <c r="H30" s="19">
        <v>371817.80000000005</v>
      </c>
      <c r="I30" s="19">
        <v>371374.70000000007</v>
      </c>
      <c r="J30" s="19">
        <v>362589.10000000003</v>
      </c>
      <c r="K30" s="19">
        <v>355232.15</v>
      </c>
      <c r="L30" s="20">
        <v>0.80100094991936743</v>
      </c>
    </row>
    <row r="31" spans="2:12" x14ac:dyDescent="0.3">
      <c r="B31" s="1" t="s">
        <v>90</v>
      </c>
      <c r="E31" s="19">
        <v>366170</v>
      </c>
      <c r="F31" s="19">
        <v>86500</v>
      </c>
      <c r="G31" s="19">
        <v>452670</v>
      </c>
      <c r="H31" s="19">
        <v>371817.80000000005</v>
      </c>
      <c r="I31" s="19">
        <v>371374.70000000007</v>
      </c>
      <c r="J31" s="19">
        <v>362589.10000000003</v>
      </c>
      <c r="K31" s="19">
        <v>355232.15</v>
      </c>
      <c r="L31" s="20">
        <v>0.80100094991936743</v>
      </c>
    </row>
    <row r="32" spans="2:12" x14ac:dyDescent="0.3">
      <c r="B32" s="1" t="s">
        <v>15</v>
      </c>
      <c r="C32" s="1" t="s">
        <v>154</v>
      </c>
      <c r="D32" s="1" t="s">
        <v>501</v>
      </c>
      <c r="E32" s="19">
        <v>1154617</v>
      </c>
      <c r="F32" s="19">
        <v>-30000</v>
      </c>
      <c r="G32" s="19">
        <v>1124617</v>
      </c>
      <c r="H32" s="19">
        <v>999839.44000000006</v>
      </c>
      <c r="I32" s="19">
        <v>999839.44000000006</v>
      </c>
      <c r="J32" s="19">
        <v>993741.55</v>
      </c>
      <c r="K32" s="19">
        <v>993741.55</v>
      </c>
      <c r="L32" s="20">
        <v>0.88362664800549884</v>
      </c>
    </row>
    <row r="33" spans="1:12" x14ac:dyDescent="0.3">
      <c r="D33" s="1" t="s">
        <v>194</v>
      </c>
      <c r="E33" s="19">
        <v>83100</v>
      </c>
      <c r="F33" s="19">
        <v>0</v>
      </c>
      <c r="G33" s="19">
        <v>83100</v>
      </c>
      <c r="H33" s="19">
        <v>38871.160000000011</v>
      </c>
      <c r="I33" s="19">
        <v>38871.160000000011</v>
      </c>
      <c r="J33" s="19">
        <v>28957.58</v>
      </c>
      <c r="K33" s="19">
        <v>28957.58</v>
      </c>
      <c r="L33" s="20">
        <v>0.3484666666666667</v>
      </c>
    </row>
    <row r="34" spans="1:12" x14ac:dyDescent="0.3">
      <c r="C34" s="1" t="s">
        <v>155</v>
      </c>
      <c r="E34" s="19">
        <v>1237717</v>
      </c>
      <c r="F34" s="19">
        <v>-30000</v>
      </c>
      <c r="G34" s="19">
        <v>1207717</v>
      </c>
      <c r="H34" s="19">
        <v>1038710.6000000001</v>
      </c>
      <c r="I34" s="19">
        <v>1038710.6000000001</v>
      </c>
      <c r="J34" s="19">
        <v>1022699.13</v>
      </c>
      <c r="K34" s="19">
        <v>1022699.13</v>
      </c>
      <c r="L34" s="20">
        <v>0.8468036220405939</v>
      </c>
    </row>
    <row r="35" spans="1:12" x14ac:dyDescent="0.3">
      <c r="B35" s="1" t="s">
        <v>91</v>
      </c>
      <c r="E35" s="19">
        <v>1237717</v>
      </c>
      <c r="F35" s="19">
        <v>-30000</v>
      </c>
      <c r="G35" s="19">
        <v>1207717</v>
      </c>
      <c r="H35" s="19">
        <v>1038710.6000000001</v>
      </c>
      <c r="I35" s="19">
        <v>1038710.6000000001</v>
      </c>
      <c r="J35" s="19">
        <v>1022699.13</v>
      </c>
      <c r="K35" s="19">
        <v>1022699.13</v>
      </c>
      <c r="L35" s="20">
        <v>0.8468036220405939</v>
      </c>
    </row>
    <row r="36" spans="1:12" x14ac:dyDescent="0.3">
      <c r="A36" s="1" t="s">
        <v>76</v>
      </c>
      <c r="E36" s="19">
        <v>7885156</v>
      </c>
      <c r="F36" s="19">
        <v>27500</v>
      </c>
      <c r="G36" s="19">
        <v>7912656</v>
      </c>
      <c r="H36" s="19">
        <v>6968408.5100000007</v>
      </c>
      <c r="I36" s="19">
        <v>6928640.2700000023</v>
      </c>
      <c r="J36" s="19">
        <v>6747344.1299999999</v>
      </c>
      <c r="K36" s="19">
        <v>6719180.8900000006</v>
      </c>
      <c r="L36" s="20">
        <v>0.85272810166396718</v>
      </c>
    </row>
    <row r="37" spans="1:12" x14ac:dyDescent="0.3">
      <c r="A37" s="1" t="s">
        <v>16</v>
      </c>
      <c r="B37" s="1" t="s">
        <v>17</v>
      </c>
      <c r="C37" s="1" t="s">
        <v>156</v>
      </c>
      <c r="D37" s="1" t="s">
        <v>501</v>
      </c>
      <c r="E37" s="19">
        <v>478626</v>
      </c>
      <c r="F37" s="19">
        <v>0</v>
      </c>
      <c r="G37" s="19">
        <v>478626</v>
      </c>
      <c r="H37" s="19">
        <v>410044.14</v>
      </c>
      <c r="I37" s="19">
        <v>410044.14</v>
      </c>
      <c r="J37" s="19">
        <v>400206.51</v>
      </c>
      <c r="K37" s="19">
        <v>400206.51</v>
      </c>
      <c r="L37" s="20">
        <v>0.83615706209023333</v>
      </c>
    </row>
    <row r="38" spans="1:12" x14ac:dyDescent="0.3">
      <c r="D38" s="1" t="s">
        <v>194</v>
      </c>
      <c r="E38" s="19">
        <v>139000</v>
      </c>
      <c r="F38" s="19">
        <v>50000</v>
      </c>
      <c r="G38" s="19">
        <v>189000</v>
      </c>
      <c r="H38" s="19">
        <v>138209.63</v>
      </c>
      <c r="I38" s="19">
        <v>138209.63</v>
      </c>
      <c r="J38" s="19">
        <v>111400.07999999999</v>
      </c>
      <c r="K38" s="19">
        <v>111400.07999999999</v>
      </c>
      <c r="L38" s="20">
        <v>0.58941841269841266</v>
      </c>
    </row>
    <row r="39" spans="1:12" x14ac:dyDescent="0.3">
      <c r="D39" s="1" t="s">
        <v>504</v>
      </c>
      <c r="E39" s="19">
        <v>500</v>
      </c>
      <c r="F39" s="19">
        <v>4000</v>
      </c>
      <c r="G39" s="19">
        <v>4500</v>
      </c>
      <c r="H39" s="19">
        <v>1756</v>
      </c>
      <c r="I39" s="19">
        <v>1756</v>
      </c>
      <c r="J39" s="19">
        <v>1756</v>
      </c>
      <c r="K39" s="19">
        <v>1756</v>
      </c>
      <c r="L39" s="20">
        <v>0.39022222222222225</v>
      </c>
    </row>
    <row r="40" spans="1:12" x14ac:dyDescent="0.3">
      <c r="D40" s="1" t="s">
        <v>502</v>
      </c>
      <c r="E40" s="19">
        <v>721000</v>
      </c>
      <c r="F40" s="19">
        <v>970000</v>
      </c>
      <c r="G40" s="19">
        <v>1691000</v>
      </c>
      <c r="H40" s="19">
        <v>1499999.01</v>
      </c>
      <c r="I40" s="19">
        <v>1499999.01</v>
      </c>
      <c r="J40" s="19">
        <v>1499999.01</v>
      </c>
      <c r="K40" s="19">
        <v>1305833.92</v>
      </c>
      <c r="L40" s="20">
        <v>0.88704849793021878</v>
      </c>
    </row>
    <row r="41" spans="1:12" x14ac:dyDescent="0.3">
      <c r="D41" s="1" t="s">
        <v>503</v>
      </c>
      <c r="E41" s="19">
        <v>69000</v>
      </c>
      <c r="F41" s="19">
        <v>0</v>
      </c>
      <c r="G41" s="19">
        <v>69000</v>
      </c>
      <c r="H41" s="19">
        <v>0</v>
      </c>
      <c r="I41" s="19">
        <v>0</v>
      </c>
      <c r="J41" s="19">
        <v>0</v>
      </c>
      <c r="K41" s="19">
        <v>0</v>
      </c>
      <c r="L41" s="20">
        <v>0</v>
      </c>
    </row>
    <row r="42" spans="1:12" x14ac:dyDescent="0.3">
      <c r="D42" s="1" t="s">
        <v>505</v>
      </c>
      <c r="E42" s="19">
        <v>3250000</v>
      </c>
      <c r="F42" s="19">
        <v>-650000</v>
      </c>
      <c r="G42" s="19">
        <v>2600000</v>
      </c>
      <c r="H42" s="19">
        <v>700000</v>
      </c>
      <c r="I42" s="19">
        <v>700000</v>
      </c>
      <c r="J42" s="19">
        <v>700000</v>
      </c>
      <c r="K42" s="19">
        <v>700000</v>
      </c>
      <c r="L42" s="20">
        <v>0.26923076923076922</v>
      </c>
    </row>
    <row r="43" spans="1:12" x14ac:dyDescent="0.3">
      <c r="D43" s="1" t="s">
        <v>506</v>
      </c>
      <c r="E43" s="19">
        <v>8677500</v>
      </c>
      <c r="F43" s="19">
        <v>0</v>
      </c>
      <c r="G43" s="19">
        <v>8677500</v>
      </c>
      <c r="H43" s="19">
        <v>8667500</v>
      </c>
      <c r="I43" s="19">
        <v>8667500</v>
      </c>
      <c r="J43" s="19">
        <v>0</v>
      </c>
      <c r="K43" s="19">
        <v>0</v>
      </c>
      <c r="L43" s="20">
        <v>0</v>
      </c>
    </row>
    <row r="44" spans="1:12" x14ac:dyDescent="0.3">
      <c r="C44" s="1" t="s">
        <v>157</v>
      </c>
      <c r="E44" s="19">
        <v>13335626</v>
      </c>
      <c r="F44" s="19">
        <v>374000</v>
      </c>
      <c r="G44" s="19">
        <v>13709626</v>
      </c>
      <c r="H44" s="19">
        <v>11417508.780000001</v>
      </c>
      <c r="I44" s="19">
        <v>11417508.780000001</v>
      </c>
      <c r="J44" s="19">
        <v>2713361.6</v>
      </c>
      <c r="K44" s="19">
        <v>2519196.5099999998</v>
      </c>
      <c r="L44" s="20">
        <v>0.19791652959752512</v>
      </c>
    </row>
    <row r="45" spans="1:12" x14ac:dyDescent="0.3">
      <c r="B45" s="1" t="s">
        <v>92</v>
      </c>
      <c r="E45" s="19">
        <v>13335626</v>
      </c>
      <c r="F45" s="19">
        <v>374000</v>
      </c>
      <c r="G45" s="19">
        <v>13709626</v>
      </c>
      <c r="H45" s="19">
        <v>11417508.780000001</v>
      </c>
      <c r="I45" s="19">
        <v>11417508.780000001</v>
      </c>
      <c r="J45" s="19">
        <v>2713361.6</v>
      </c>
      <c r="K45" s="19">
        <v>2519196.5099999998</v>
      </c>
      <c r="L45" s="20">
        <v>0.19791652959752512</v>
      </c>
    </row>
    <row r="46" spans="1:12" x14ac:dyDescent="0.3">
      <c r="B46" s="1" t="s">
        <v>18</v>
      </c>
      <c r="C46" s="1" t="s">
        <v>158</v>
      </c>
      <c r="D46" s="1" t="s">
        <v>501</v>
      </c>
      <c r="E46" s="19">
        <v>1530530</v>
      </c>
      <c r="F46" s="19">
        <v>-23300</v>
      </c>
      <c r="G46" s="19">
        <v>1507230</v>
      </c>
      <c r="H46" s="19">
        <v>1506452.54</v>
      </c>
      <c r="I46" s="19">
        <v>1506452.54</v>
      </c>
      <c r="J46" s="19">
        <v>1491570.3400000003</v>
      </c>
      <c r="K46" s="19">
        <v>1491570.3400000003</v>
      </c>
      <c r="L46" s="20">
        <v>0.98961030499658331</v>
      </c>
    </row>
    <row r="47" spans="1:12" x14ac:dyDescent="0.3">
      <c r="D47" s="1" t="s">
        <v>194</v>
      </c>
      <c r="E47" s="19">
        <v>184000</v>
      </c>
      <c r="F47" s="19">
        <v>5000</v>
      </c>
      <c r="G47" s="19">
        <v>189000</v>
      </c>
      <c r="H47" s="19">
        <v>144338.83000000002</v>
      </c>
      <c r="I47" s="19">
        <v>94389.46</v>
      </c>
      <c r="J47" s="19">
        <v>55303.08</v>
      </c>
      <c r="K47" s="19">
        <v>43233.15</v>
      </c>
      <c r="L47" s="20">
        <v>0.29260888888888892</v>
      </c>
    </row>
    <row r="48" spans="1:12" x14ac:dyDescent="0.3">
      <c r="D48" s="1" t="s">
        <v>503</v>
      </c>
      <c r="E48" s="19">
        <v>4669675</v>
      </c>
      <c r="F48" s="19">
        <v>456971.64</v>
      </c>
      <c r="G48" s="19">
        <v>5126646.6400000006</v>
      </c>
      <c r="H48" s="19">
        <v>3653859.0799999996</v>
      </c>
      <c r="I48" s="19">
        <v>3653859.0799999996</v>
      </c>
      <c r="J48" s="19">
        <v>2744896.6</v>
      </c>
      <c r="K48" s="19">
        <v>2568149.9999999995</v>
      </c>
      <c r="L48" s="20">
        <v>0.5354175531785822</v>
      </c>
    </row>
    <row r="49" spans="1:12" x14ac:dyDescent="0.3">
      <c r="D49" s="1" t="s">
        <v>505</v>
      </c>
      <c r="E49" s="19">
        <v>0</v>
      </c>
      <c r="F49" s="19">
        <v>3100000</v>
      </c>
      <c r="G49" s="19">
        <v>3100000</v>
      </c>
      <c r="H49" s="19">
        <v>3100000</v>
      </c>
      <c r="I49" s="19">
        <v>3100000</v>
      </c>
      <c r="J49" s="19">
        <v>3100000</v>
      </c>
      <c r="K49" s="19">
        <v>3100000</v>
      </c>
      <c r="L49" s="20">
        <v>1</v>
      </c>
    </row>
    <row r="50" spans="1:12" x14ac:dyDescent="0.3">
      <c r="D50" s="1" t="s">
        <v>506</v>
      </c>
      <c r="E50" s="19">
        <v>600000</v>
      </c>
      <c r="F50" s="19">
        <v>0</v>
      </c>
      <c r="G50" s="19">
        <v>600000</v>
      </c>
      <c r="H50" s="19">
        <v>8523.48</v>
      </c>
      <c r="I50" s="19">
        <v>8523.48</v>
      </c>
      <c r="J50" s="19">
        <v>7044.2</v>
      </c>
      <c r="K50" s="19">
        <v>7044.2</v>
      </c>
      <c r="L50" s="20">
        <v>1.1740333333333334E-2</v>
      </c>
    </row>
    <row r="51" spans="1:12" x14ac:dyDescent="0.3">
      <c r="C51" s="1" t="s">
        <v>159</v>
      </c>
      <c r="E51" s="19">
        <v>6984205</v>
      </c>
      <c r="F51" s="19">
        <v>3538671.64</v>
      </c>
      <c r="G51" s="19">
        <v>10522876.640000001</v>
      </c>
      <c r="H51" s="19">
        <v>8413173.9299999997</v>
      </c>
      <c r="I51" s="19">
        <v>8363224.5600000005</v>
      </c>
      <c r="J51" s="19">
        <v>7398814.2200000007</v>
      </c>
      <c r="K51" s="19">
        <v>7209997.6900000004</v>
      </c>
      <c r="L51" s="20">
        <v>0.70311707274751445</v>
      </c>
    </row>
    <row r="52" spans="1:12" x14ac:dyDescent="0.3">
      <c r="B52" s="1" t="s">
        <v>93</v>
      </c>
      <c r="E52" s="19">
        <v>6984205</v>
      </c>
      <c r="F52" s="19">
        <v>3538671.64</v>
      </c>
      <c r="G52" s="19">
        <v>10522876.640000001</v>
      </c>
      <c r="H52" s="19">
        <v>8413173.9299999997</v>
      </c>
      <c r="I52" s="19">
        <v>8363224.5600000005</v>
      </c>
      <c r="J52" s="19">
        <v>7398814.2200000007</v>
      </c>
      <c r="K52" s="19">
        <v>7209997.6900000004</v>
      </c>
      <c r="L52" s="20">
        <v>0.70311707274751445</v>
      </c>
    </row>
    <row r="53" spans="1:12" x14ac:dyDescent="0.3">
      <c r="B53" s="1" t="s">
        <v>21</v>
      </c>
      <c r="C53" s="1" t="s">
        <v>414</v>
      </c>
      <c r="D53" s="1" t="s">
        <v>501</v>
      </c>
      <c r="E53" s="19">
        <v>2055419</v>
      </c>
      <c r="F53" s="19">
        <v>-275000</v>
      </c>
      <c r="G53" s="19">
        <v>1780419</v>
      </c>
      <c r="H53" s="19">
        <v>1560157.55</v>
      </c>
      <c r="I53" s="19">
        <v>1560157.55</v>
      </c>
      <c r="J53" s="19">
        <v>1506238.68</v>
      </c>
      <c r="K53" s="19">
        <v>1506238.68</v>
      </c>
      <c r="L53" s="20">
        <v>0.84600236236526338</v>
      </c>
    </row>
    <row r="54" spans="1:12" x14ac:dyDescent="0.3">
      <c r="D54" s="1" t="s">
        <v>194</v>
      </c>
      <c r="E54" s="19">
        <v>750000</v>
      </c>
      <c r="F54" s="19">
        <v>20000</v>
      </c>
      <c r="G54" s="19">
        <v>770000</v>
      </c>
      <c r="H54" s="19">
        <v>757459.20000000007</v>
      </c>
      <c r="I54" s="19">
        <v>705517.76</v>
      </c>
      <c r="J54" s="19">
        <v>657532.71000000008</v>
      </c>
      <c r="K54" s="19">
        <v>643242.03</v>
      </c>
      <c r="L54" s="20">
        <v>0.85393858441558457</v>
      </c>
    </row>
    <row r="55" spans="1:12" x14ac:dyDescent="0.3">
      <c r="D55" s="1" t="s">
        <v>503</v>
      </c>
      <c r="E55" s="19">
        <v>872000</v>
      </c>
      <c r="F55" s="19">
        <v>232033.79</v>
      </c>
      <c r="G55" s="19">
        <v>1104033.79</v>
      </c>
      <c r="H55" s="19">
        <v>774663.8</v>
      </c>
      <c r="I55" s="19">
        <v>680813.83000000007</v>
      </c>
      <c r="J55" s="19">
        <v>168830.48</v>
      </c>
      <c r="K55" s="19">
        <v>163556.44</v>
      </c>
      <c r="L55" s="20">
        <v>0.15292147897031305</v>
      </c>
    </row>
    <row r="56" spans="1:12" x14ac:dyDescent="0.3">
      <c r="C56" s="1" t="s">
        <v>415</v>
      </c>
      <c r="E56" s="19">
        <v>3677419</v>
      </c>
      <c r="F56" s="19">
        <v>-22966.209999999992</v>
      </c>
      <c r="G56" s="19">
        <v>3654452.79</v>
      </c>
      <c r="H56" s="19">
        <v>3092280.55</v>
      </c>
      <c r="I56" s="19">
        <v>2946489.14</v>
      </c>
      <c r="J56" s="19">
        <v>2332601.87</v>
      </c>
      <c r="K56" s="19">
        <v>2313037.15</v>
      </c>
      <c r="L56" s="20">
        <v>0.63829032800284158</v>
      </c>
    </row>
    <row r="57" spans="1:12" x14ac:dyDescent="0.3">
      <c r="B57" s="1" t="s">
        <v>96</v>
      </c>
      <c r="E57" s="19">
        <v>3677419</v>
      </c>
      <c r="F57" s="19">
        <v>-22966.209999999992</v>
      </c>
      <c r="G57" s="19">
        <v>3654452.79</v>
      </c>
      <c r="H57" s="19">
        <v>3092280.55</v>
      </c>
      <c r="I57" s="19">
        <v>2946489.14</v>
      </c>
      <c r="J57" s="19">
        <v>2332601.87</v>
      </c>
      <c r="K57" s="19">
        <v>2313037.15</v>
      </c>
      <c r="L57" s="20">
        <v>0.63829032800284158</v>
      </c>
    </row>
    <row r="58" spans="1:12" x14ac:dyDescent="0.3">
      <c r="B58" s="1" t="s">
        <v>488</v>
      </c>
      <c r="C58" s="1" t="s">
        <v>507</v>
      </c>
      <c r="D58" s="1" t="s">
        <v>505</v>
      </c>
      <c r="E58" s="19">
        <v>0</v>
      </c>
      <c r="F58" s="19">
        <v>1218810</v>
      </c>
      <c r="G58" s="19">
        <v>1218810</v>
      </c>
      <c r="H58" s="19">
        <v>1218810</v>
      </c>
      <c r="I58" s="19">
        <v>1218810</v>
      </c>
      <c r="J58" s="19">
        <v>1218810</v>
      </c>
      <c r="K58" s="19">
        <v>1218810</v>
      </c>
      <c r="L58" s="20">
        <v>1</v>
      </c>
    </row>
    <row r="59" spans="1:12" x14ac:dyDescent="0.3">
      <c r="C59" s="1" t="s">
        <v>508</v>
      </c>
      <c r="E59" s="19">
        <v>0</v>
      </c>
      <c r="F59" s="19">
        <v>1218810</v>
      </c>
      <c r="G59" s="19">
        <v>1218810</v>
      </c>
      <c r="H59" s="19">
        <v>1218810</v>
      </c>
      <c r="I59" s="19">
        <v>1218810</v>
      </c>
      <c r="J59" s="19">
        <v>1218810</v>
      </c>
      <c r="K59" s="19">
        <v>1218810</v>
      </c>
      <c r="L59" s="20">
        <v>1</v>
      </c>
    </row>
    <row r="60" spans="1:12" x14ac:dyDescent="0.3">
      <c r="B60" s="1" t="s">
        <v>509</v>
      </c>
      <c r="E60" s="19">
        <v>0</v>
      </c>
      <c r="F60" s="19">
        <v>1218810</v>
      </c>
      <c r="G60" s="19">
        <v>1218810</v>
      </c>
      <c r="H60" s="19">
        <v>1218810</v>
      </c>
      <c r="I60" s="19">
        <v>1218810</v>
      </c>
      <c r="J60" s="19">
        <v>1218810</v>
      </c>
      <c r="K60" s="19">
        <v>1218810</v>
      </c>
      <c r="L60" s="20">
        <v>1</v>
      </c>
    </row>
    <row r="61" spans="1:12" x14ac:dyDescent="0.3">
      <c r="A61" s="1" t="s">
        <v>77</v>
      </c>
      <c r="E61" s="19">
        <v>23997250</v>
      </c>
      <c r="F61" s="19">
        <v>5108515.43</v>
      </c>
      <c r="G61" s="19">
        <v>29105765.43</v>
      </c>
      <c r="H61" s="19">
        <v>24141773.260000002</v>
      </c>
      <c r="I61" s="19">
        <v>23946032.480000004</v>
      </c>
      <c r="J61" s="19">
        <v>13663587.690000001</v>
      </c>
      <c r="K61" s="19">
        <v>13261041.349999998</v>
      </c>
      <c r="L61" s="20">
        <v>0.46944608699129486</v>
      </c>
    </row>
    <row r="62" spans="1:12" x14ac:dyDescent="0.3">
      <c r="A62" s="1" t="s">
        <v>22</v>
      </c>
      <c r="B62" s="1" t="s">
        <v>24</v>
      </c>
      <c r="C62" s="1" t="s">
        <v>510</v>
      </c>
      <c r="D62" s="1" t="s">
        <v>502</v>
      </c>
      <c r="E62" s="19">
        <v>9993000</v>
      </c>
      <c r="F62" s="19">
        <v>200000</v>
      </c>
      <c r="G62" s="19">
        <v>10193000</v>
      </c>
      <c r="H62" s="19">
        <v>9768041.6899999995</v>
      </c>
      <c r="I62" s="19">
        <v>9768041.6899999995</v>
      </c>
      <c r="J62" s="19">
        <v>9735896.6899999995</v>
      </c>
      <c r="K62" s="19">
        <v>9735896.6899999995</v>
      </c>
      <c r="L62" s="20">
        <v>0.95515517413911499</v>
      </c>
    </row>
    <row r="63" spans="1:12" x14ac:dyDescent="0.3">
      <c r="D63" s="1" t="s">
        <v>505</v>
      </c>
      <c r="E63" s="19">
        <v>763283</v>
      </c>
      <c r="F63" s="19">
        <v>100000</v>
      </c>
      <c r="G63" s="19">
        <v>863283</v>
      </c>
      <c r="H63" s="19">
        <v>763283</v>
      </c>
      <c r="I63" s="19">
        <v>763283</v>
      </c>
      <c r="J63" s="19">
        <v>352823.5</v>
      </c>
      <c r="K63" s="19">
        <v>352823.5</v>
      </c>
      <c r="L63" s="20">
        <v>0.40869969639156567</v>
      </c>
    </row>
    <row r="64" spans="1:12" x14ac:dyDescent="0.3">
      <c r="C64" s="1" t="s">
        <v>511</v>
      </c>
      <c r="E64" s="19">
        <v>10756283</v>
      </c>
      <c r="F64" s="19">
        <v>300000</v>
      </c>
      <c r="G64" s="19">
        <v>11056283</v>
      </c>
      <c r="H64" s="19">
        <v>10531324.689999999</v>
      </c>
      <c r="I64" s="19">
        <v>10531324.689999999</v>
      </c>
      <c r="J64" s="19">
        <v>10088720.189999999</v>
      </c>
      <c r="K64" s="19">
        <v>10088720.189999999</v>
      </c>
      <c r="L64" s="20">
        <v>0.9124875141130161</v>
      </c>
    </row>
    <row r="65" spans="2:12" x14ac:dyDescent="0.3">
      <c r="B65" s="1" t="s">
        <v>512</v>
      </c>
      <c r="E65" s="19">
        <v>10756283</v>
      </c>
      <c r="F65" s="19">
        <v>300000</v>
      </c>
      <c r="G65" s="19">
        <v>11056283</v>
      </c>
      <c r="H65" s="19">
        <v>10531324.689999999</v>
      </c>
      <c r="I65" s="19">
        <v>10531324.689999999</v>
      </c>
      <c r="J65" s="19">
        <v>10088720.189999999</v>
      </c>
      <c r="K65" s="19">
        <v>10088720.189999999</v>
      </c>
      <c r="L65" s="20">
        <v>0.9124875141130161</v>
      </c>
    </row>
    <row r="66" spans="2:12" x14ac:dyDescent="0.3">
      <c r="B66" s="1" t="s">
        <v>25</v>
      </c>
      <c r="C66" s="1" t="s">
        <v>162</v>
      </c>
      <c r="D66" s="1" t="s">
        <v>501</v>
      </c>
      <c r="E66" s="19">
        <v>432644</v>
      </c>
      <c r="F66" s="19">
        <v>0</v>
      </c>
      <c r="G66" s="19">
        <v>432644</v>
      </c>
      <c r="H66" s="19">
        <v>365877.64</v>
      </c>
      <c r="I66" s="19">
        <v>365877.64</v>
      </c>
      <c r="J66" s="19">
        <v>346426.72000000003</v>
      </c>
      <c r="K66" s="19">
        <v>346426.72000000003</v>
      </c>
      <c r="L66" s="20">
        <v>0.80072003772154476</v>
      </c>
    </row>
    <row r="67" spans="2:12" x14ac:dyDescent="0.3">
      <c r="D67" s="1" t="s">
        <v>194</v>
      </c>
      <c r="E67" s="19">
        <v>20400</v>
      </c>
      <c r="F67" s="19">
        <v>0</v>
      </c>
      <c r="G67" s="19">
        <v>20400</v>
      </c>
      <c r="H67" s="19">
        <v>665.47</v>
      </c>
      <c r="I67" s="19">
        <v>665.47</v>
      </c>
      <c r="J67" s="19">
        <v>665.47</v>
      </c>
      <c r="K67" s="19">
        <v>665.47</v>
      </c>
      <c r="L67" s="20">
        <v>3.2621078431372554E-2</v>
      </c>
    </row>
    <row r="68" spans="2:12" x14ac:dyDescent="0.3">
      <c r="D68" s="1" t="s">
        <v>506</v>
      </c>
      <c r="E68" s="19">
        <v>10000</v>
      </c>
      <c r="F68" s="19">
        <v>0</v>
      </c>
      <c r="G68" s="19">
        <v>10000</v>
      </c>
      <c r="H68" s="19">
        <v>0</v>
      </c>
      <c r="I68" s="19">
        <v>0</v>
      </c>
      <c r="J68" s="19">
        <v>0</v>
      </c>
      <c r="K68" s="19">
        <v>0</v>
      </c>
      <c r="L68" s="20">
        <v>0</v>
      </c>
    </row>
    <row r="69" spans="2:12" x14ac:dyDescent="0.3">
      <c r="C69" s="1" t="s">
        <v>163</v>
      </c>
      <c r="E69" s="19">
        <v>463044</v>
      </c>
      <c r="F69" s="19">
        <v>0</v>
      </c>
      <c r="G69" s="19">
        <v>463044</v>
      </c>
      <c r="H69" s="19">
        <v>366543.11</v>
      </c>
      <c r="I69" s="19">
        <v>366543.11</v>
      </c>
      <c r="J69" s="19">
        <v>347092.19</v>
      </c>
      <c r="K69" s="19">
        <v>347092.19</v>
      </c>
      <c r="L69" s="20">
        <v>0.74958792253004036</v>
      </c>
    </row>
    <row r="70" spans="2:12" x14ac:dyDescent="0.3">
      <c r="B70" s="1" t="s">
        <v>98</v>
      </c>
      <c r="E70" s="19">
        <v>463044</v>
      </c>
      <c r="F70" s="19">
        <v>0</v>
      </c>
      <c r="G70" s="19">
        <v>463044</v>
      </c>
      <c r="H70" s="19">
        <v>366543.11</v>
      </c>
      <c r="I70" s="19">
        <v>366543.11</v>
      </c>
      <c r="J70" s="19">
        <v>347092.19</v>
      </c>
      <c r="K70" s="19">
        <v>347092.19</v>
      </c>
      <c r="L70" s="20">
        <v>0.74958792253004036</v>
      </c>
    </row>
    <row r="71" spans="2:12" x14ac:dyDescent="0.3">
      <c r="B71" s="1" t="s">
        <v>28</v>
      </c>
      <c r="C71" s="1" t="s">
        <v>164</v>
      </c>
      <c r="D71" s="1" t="s">
        <v>501</v>
      </c>
      <c r="E71" s="19">
        <v>1746109</v>
      </c>
      <c r="F71" s="19">
        <v>0</v>
      </c>
      <c r="G71" s="19">
        <v>1746109</v>
      </c>
      <c r="H71" s="19">
        <v>1723770.07</v>
      </c>
      <c r="I71" s="19">
        <v>1723770.07</v>
      </c>
      <c r="J71" s="19">
        <v>1698696.42</v>
      </c>
      <c r="K71" s="19">
        <v>1698696.42</v>
      </c>
      <c r="L71" s="20">
        <v>0.97284672377268544</v>
      </c>
    </row>
    <row r="72" spans="2:12" x14ac:dyDescent="0.3">
      <c r="D72" s="1" t="s">
        <v>194</v>
      </c>
      <c r="E72" s="19">
        <v>2743976</v>
      </c>
      <c r="F72" s="19">
        <v>0</v>
      </c>
      <c r="G72" s="19">
        <v>2743976</v>
      </c>
      <c r="H72" s="19">
        <v>2188347.7100000004</v>
      </c>
      <c r="I72" s="19">
        <v>2129047.9900000002</v>
      </c>
      <c r="J72" s="19">
        <v>1695620.6199999999</v>
      </c>
      <c r="K72" s="19">
        <v>1629950.1899999997</v>
      </c>
      <c r="L72" s="20">
        <v>0.61794294848059894</v>
      </c>
    </row>
    <row r="73" spans="2:12" x14ac:dyDescent="0.3">
      <c r="D73" s="1" t="s">
        <v>502</v>
      </c>
      <c r="E73" s="19">
        <v>534821</v>
      </c>
      <c r="F73" s="19">
        <v>0</v>
      </c>
      <c r="G73" s="19">
        <v>534821</v>
      </c>
      <c r="H73" s="19">
        <v>500928.22</v>
      </c>
      <c r="I73" s="19">
        <v>492265.89</v>
      </c>
      <c r="J73" s="19">
        <v>460698.49</v>
      </c>
      <c r="K73" s="19">
        <v>456114.61</v>
      </c>
      <c r="L73" s="20">
        <v>0.86140688192872006</v>
      </c>
    </row>
    <row r="74" spans="2:12" x14ac:dyDescent="0.3">
      <c r="D74" s="1" t="s">
        <v>503</v>
      </c>
      <c r="E74" s="19">
        <v>644715</v>
      </c>
      <c r="F74" s="19">
        <v>230246.08000000002</v>
      </c>
      <c r="G74" s="19">
        <v>874961.08</v>
      </c>
      <c r="H74" s="19">
        <v>801371.75</v>
      </c>
      <c r="I74" s="19">
        <v>736813.46</v>
      </c>
      <c r="J74" s="19">
        <v>206156.06</v>
      </c>
      <c r="K74" s="19">
        <v>192748.43</v>
      </c>
      <c r="L74" s="20">
        <v>0.23561740597650355</v>
      </c>
    </row>
    <row r="75" spans="2:12" x14ac:dyDescent="0.3">
      <c r="C75" s="1" t="s">
        <v>165</v>
      </c>
      <c r="E75" s="19">
        <v>5669621</v>
      </c>
      <c r="F75" s="19">
        <v>230246.08000000002</v>
      </c>
      <c r="G75" s="19">
        <v>5899867.0800000001</v>
      </c>
      <c r="H75" s="19">
        <v>5214417.75</v>
      </c>
      <c r="I75" s="19">
        <v>5081897.41</v>
      </c>
      <c r="J75" s="19">
        <v>4061171.5900000003</v>
      </c>
      <c r="K75" s="19">
        <v>3977509.6499999994</v>
      </c>
      <c r="L75" s="20">
        <v>0.6883496754981131</v>
      </c>
    </row>
    <row r="76" spans="2:12" x14ac:dyDescent="0.3">
      <c r="B76" s="1" t="s">
        <v>101</v>
      </c>
      <c r="E76" s="19">
        <v>5669621</v>
      </c>
      <c r="F76" s="19">
        <v>230246.08000000002</v>
      </c>
      <c r="G76" s="19">
        <v>5899867.0800000001</v>
      </c>
      <c r="H76" s="19">
        <v>5214417.75</v>
      </c>
      <c r="I76" s="19">
        <v>5081897.41</v>
      </c>
      <c r="J76" s="19">
        <v>4061171.5900000003</v>
      </c>
      <c r="K76" s="19">
        <v>3977509.6499999994</v>
      </c>
      <c r="L76" s="20">
        <v>0.6883496754981131</v>
      </c>
    </row>
    <row r="77" spans="2:12" x14ac:dyDescent="0.3">
      <c r="B77" s="1" t="s">
        <v>490</v>
      </c>
      <c r="C77" s="1" t="s">
        <v>513</v>
      </c>
      <c r="D77" s="1" t="s">
        <v>503</v>
      </c>
      <c r="E77" s="19">
        <v>0</v>
      </c>
      <c r="F77" s="19">
        <v>93771.239999999991</v>
      </c>
      <c r="G77" s="19">
        <v>93771.239999999991</v>
      </c>
      <c r="H77" s="19">
        <v>93771.239999999991</v>
      </c>
      <c r="I77" s="19">
        <v>93691.47</v>
      </c>
      <c r="J77" s="19">
        <v>89174.6</v>
      </c>
      <c r="K77" s="19">
        <v>56262.6</v>
      </c>
      <c r="L77" s="20">
        <v>0.9509802792412686</v>
      </c>
    </row>
    <row r="78" spans="2:12" x14ac:dyDescent="0.3">
      <c r="C78" s="1" t="s">
        <v>514</v>
      </c>
      <c r="E78" s="19">
        <v>0</v>
      </c>
      <c r="F78" s="19">
        <v>93771.239999999991</v>
      </c>
      <c r="G78" s="19">
        <v>93771.239999999991</v>
      </c>
      <c r="H78" s="19">
        <v>93771.239999999991</v>
      </c>
      <c r="I78" s="19">
        <v>93691.47</v>
      </c>
      <c r="J78" s="19">
        <v>89174.6</v>
      </c>
      <c r="K78" s="19">
        <v>56262.6</v>
      </c>
      <c r="L78" s="20">
        <v>0.9509802792412686</v>
      </c>
    </row>
    <row r="79" spans="2:12" x14ac:dyDescent="0.3">
      <c r="B79" s="1" t="s">
        <v>515</v>
      </c>
      <c r="E79" s="19">
        <v>0</v>
      </c>
      <c r="F79" s="19">
        <v>93771.239999999991</v>
      </c>
      <c r="G79" s="19">
        <v>93771.239999999991</v>
      </c>
      <c r="H79" s="19">
        <v>93771.239999999991</v>
      </c>
      <c r="I79" s="19">
        <v>93691.47</v>
      </c>
      <c r="J79" s="19">
        <v>89174.6</v>
      </c>
      <c r="K79" s="19">
        <v>56262.6</v>
      </c>
      <c r="L79" s="20">
        <v>0.9509802792412686</v>
      </c>
    </row>
    <row r="80" spans="2:12" x14ac:dyDescent="0.3">
      <c r="B80" s="1" t="s">
        <v>489</v>
      </c>
      <c r="C80" s="1" t="s">
        <v>516</v>
      </c>
      <c r="D80" s="1" t="s">
        <v>503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20">
        <v>0</v>
      </c>
    </row>
    <row r="81" spans="1:12" x14ac:dyDescent="0.3">
      <c r="C81" s="1" t="s">
        <v>517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20">
        <v>0</v>
      </c>
    </row>
    <row r="82" spans="1:12" x14ac:dyDescent="0.3">
      <c r="B82" s="1" t="s">
        <v>518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20">
        <v>0</v>
      </c>
    </row>
    <row r="83" spans="1:12" x14ac:dyDescent="0.3">
      <c r="A83" s="1" t="s">
        <v>78</v>
      </c>
      <c r="E83" s="19">
        <v>16888948</v>
      </c>
      <c r="F83" s="19">
        <v>624017.32000000007</v>
      </c>
      <c r="G83" s="19">
        <v>17512965.319999997</v>
      </c>
      <c r="H83" s="19">
        <v>16206056.790000003</v>
      </c>
      <c r="I83" s="19">
        <v>16073456.680000002</v>
      </c>
      <c r="J83" s="19">
        <v>14586158.57</v>
      </c>
      <c r="K83" s="19">
        <v>14469584.629999999</v>
      </c>
      <c r="L83" s="20">
        <v>0.83287771679319478</v>
      </c>
    </row>
    <row r="84" spans="1:12" x14ac:dyDescent="0.3">
      <c r="A84" s="1" t="s">
        <v>29</v>
      </c>
      <c r="B84" s="1" t="s">
        <v>30</v>
      </c>
      <c r="C84" s="1" t="s">
        <v>519</v>
      </c>
      <c r="D84" s="1" t="s">
        <v>504</v>
      </c>
      <c r="E84" s="19">
        <v>1000000</v>
      </c>
      <c r="F84" s="19">
        <v>0</v>
      </c>
      <c r="G84" s="19">
        <v>1000000</v>
      </c>
      <c r="H84" s="19">
        <v>265273.51</v>
      </c>
      <c r="I84" s="19">
        <v>265273.51</v>
      </c>
      <c r="J84" s="19">
        <v>265273.51</v>
      </c>
      <c r="K84" s="19">
        <v>265273.51</v>
      </c>
      <c r="L84" s="20">
        <v>0.26527350999999999</v>
      </c>
    </row>
    <row r="85" spans="1:12" x14ac:dyDescent="0.3">
      <c r="D85" s="1" t="s">
        <v>520</v>
      </c>
      <c r="E85" s="19">
        <v>10800000</v>
      </c>
      <c r="F85" s="19">
        <v>1959178.52</v>
      </c>
      <c r="G85" s="19">
        <v>12759178.52</v>
      </c>
      <c r="H85" s="19">
        <v>12749505.619999999</v>
      </c>
      <c r="I85" s="19">
        <v>12749505.619999999</v>
      </c>
      <c r="J85" s="19">
        <v>7862131.0999999996</v>
      </c>
      <c r="K85" s="19">
        <v>7862131.0999999996</v>
      </c>
      <c r="L85" s="20">
        <v>0.61619414507572856</v>
      </c>
    </row>
    <row r="86" spans="1:12" x14ac:dyDescent="0.3">
      <c r="C86" s="1" t="s">
        <v>521</v>
      </c>
      <c r="E86" s="19">
        <v>11800000</v>
      </c>
      <c r="F86" s="19">
        <v>1959178.52</v>
      </c>
      <c r="G86" s="19">
        <v>13759178.52</v>
      </c>
      <c r="H86" s="19">
        <v>13014779.129999999</v>
      </c>
      <c r="I86" s="19">
        <v>13014779.129999999</v>
      </c>
      <c r="J86" s="19">
        <v>8127404.6099999994</v>
      </c>
      <c r="K86" s="19">
        <v>8127404.6099999994</v>
      </c>
      <c r="L86" s="20">
        <v>0.59068966931319378</v>
      </c>
    </row>
    <row r="87" spans="1:12" x14ac:dyDescent="0.3">
      <c r="B87" s="1" t="s">
        <v>522</v>
      </c>
      <c r="E87" s="19">
        <v>11800000</v>
      </c>
      <c r="F87" s="19">
        <v>1959178.52</v>
      </c>
      <c r="G87" s="19">
        <v>13759178.52</v>
      </c>
      <c r="H87" s="19">
        <v>13014779.129999999</v>
      </c>
      <c r="I87" s="19">
        <v>13014779.129999999</v>
      </c>
      <c r="J87" s="19">
        <v>8127404.6099999994</v>
      </c>
      <c r="K87" s="19">
        <v>8127404.6099999994</v>
      </c>
      <c r="L87" s="20">
        <v>0.59068966931319378</v>
      </c>
    </row>
    <row r="88" spans="1:12" x14ac:dyDescent="0.3">
      <c r="B88" s="1" t="s">
        <v>32</v>
      </c>
      <c r="C88" s="1" t="s">
        <v>166</v>
      </c>
      <c r="D88" s="1" t="s">
        <v>501</v>
      </c>
      <c r="E88" s="19">
        <v>469842</v>
      </c>
      <c r="F88" s="19">
        <v>0</v>
      </c>
      <c r="G88" s="19">
        <v>469842</v>
      </c>
      <c r="H88" s="19">
        <v>355946.13999999996</v>
      </c>
      <c r="I88" s="19">
        <v>355946.13999999996</v>
      </c>
      <c r="J88" s="19">
        <v>333725.7</v>
      </c>
      <c r="K88" s="19">
        <v>333725.7</v>
      </c>
      <c r="L88" s="20">
        <v>0.7102934603547576</v>
      </c>
    </row>
    <row r="89" spans="1:12" x14ac:dyDescent="0.3">
      <c r="D89" s="1" t="s">
        <v>194</v>
      </c>
      <c r="E89" s="19">
        <v>102520</v>
      </c>
      <c r="F89" s="19">
        <v>0</v>
      </c>
      <c r="G89" s="19">
        <v>102520</v>
      </c>
      <c r="H89" s="19">
        <v>91831.26</v>
      </c>
      <c r="I89" s="19">
        <v>91831.26</v>
      </c>
      <c r="J89" s="19">
        <v>51728.58</v>
      </c>
      <c r="K89" s="19">
        <v>51728.58</v>
      </c>
      <c r="L89" s="20">
        <v>0.5045706203667577</v>
      </c>
    </row>
    <row r="90" spans="1:12" x14ac:dyDescent="0.3">
      <c r="C90" s="1" t="s">
        <v>167</v>
      </c>
      <c r="E90" s="19">
        <v>572362</v>
      </c>
      <c r="F90" s="19">
        <v>0</v>
      </c>
      <c r="G90" s="19">
        <v>572362</v>
      </c>
      <c r="H90" s="19">
        <v>447777.39999999997</v>
      </c>
      <c r="I90" s="19">
        <v>447777.39999999997</v>
      </c>
      <c r="J90" s="19">
        <v>385454.28</v>
      </c>
      <c r="K90" s="19">
        <v>385454.28</v>
      </c>
      <c r="L90" s="20">
        <v>0.6734449177268933</v>
      </c>
    </row>
    <row r="91" spans="1:12" x14ac:dyDescent="0.3">
      <c r="B91" s="1" t="s">
        <v>103</v>
      </c>
      <c r="E91" s="19">
        <v>572362</v>
      </c>
      <c r="F91" s="19">
        <v>0</v>
      </c>
      <c r="G91" s="19">
        <v>572362</v>
      </c>
      <c r="H91" s="19">
        <v>447777.39999999997</v>
      </c>
      <c r="I91" s="19">
        <v>447777.39999999997</v>
      </c>
      <c r="J91" s="19">
        <v>385454.28</v>
      </c>
      <c r="K91" s="19">
        <v>385454.28</v>
      </c>
      <c r="L91" s="20">
        <v>0.6734449177268933</v>
      </c>
    </row>
    <row r="92" spans="1:12" x14ac:dyDescent="0.3">
      <c r="B92" s="1" t="s">
        <v>34</v>
      </c>
      <c r="C92" s="1" t="s">
        <v>168</v>
      </c>
      <c r="D92" s="1" t="s">
        <v>501</v>
      </c>
      <c r="E92" s="19">
        <v>24593221</v>
      </c>
      <c r="F92" s="19">
        <v>2434968.44</v>
      </c>
      <c r="G92" s="19">
        <v>27028189.440000001</v>
      </c>
      <c r="H92" s="19">
        <v>26352851.16</v>
      </c>
      <c r="I92" s="19">
        <v>26352851.16</v>
      </c>
      <c r="J92" s="19">
        <v>26179710.27</v>
      </c>
      <c r="K92" s="19">
        <v>26170199.899999999</v>
      </c>
      <c r="L92" s="20">
        <v>0.96860762087362362</v>
      </c>
    </row>
    <row r="93" spans="1:12" x14ac:dyDescent="0.3">
      <c r="D93" s="1" t="s">
        <v>194</v>
      </c>
      <c r="E93" s="19">
        <v>382450</v>
      </c>
      <c r="F93" s="19">
        <v>0</v>
      </c>
      <c r="G93" s="19">
        <v>382450</v>
      </c>
      <c r="H93" s="19">
        <v>189264.52000000002</v>
      </c>
      <c r="I93" s="19">
        <v>189264.52000000002</v>
      </c>
      <c r="J93" s="19">
        <v>186089.67</v>
      </c>
      <c r="K93" s="19">
        <v>186089.67</v>
      </c>
      <c r="L93" s="20">
        <v>0.48657254543077527</v>
      </c>
    </row>
    <row r="94" spans="1:12" x14ac:dyDescent="0.3">
      <c r="D94" s="1" t="s">
        <v>503</v>
      </c>
      <c r="E94" s="19">
        <v>100000</v>
      </c>
      <c r="F94" s="19">
        <v>0</v>
      </c>
      <c r="G94" s="19">
        <v>100000</v>
      </c>
      <c r="H94" s="19">
        <v>0</v>
      </c>
      <c r="I94" s="19">
        <v>0</v>
      </c>
      <c r="J94" s="19">
        <v>0</v>
      </c>
      <c r="K94" s="19">
        <v>0</v>
      </c>
      <c r="L94" s="20">
        <v>0</v>
      </c>
    </row>
    <row r="95" spans="1:12" x14ac:dyDescent="0.3">
      <c r="D95" s="1" t="s">
        <v>506</v>
      </c>
      <c r="E95" s="19">
        <v>570000</v>
      </c>
      <c r="F95" s="19">
        <v>0</v>
      </c>
      <c r="G95" s="19">
        <v>570000</v>
      </c>
      <c r="H95" s="19">
        <v>72000</v>
      </c>
      <c r="I95" s="19">
        <v>72000</v>
      </c>
      <c r="J95" s="19">
        <v>66000</v>
      </c>
      <c r="K95" s="19">
        <v>66000</v>
      </c>
      <c r="L95" s="20">
        <v>0.11578947368421053</v>
      </c>
    </row>
    <row r="96" spans="1:12" x14ac:dyDescent="0.3">
      <c r="C96" s="1" t="s">
        <v>169</v>
      </c>
      <c r="E96" s="19">
        <v>25645671</v>
      </c>
      <c r="F96" s="19">
        <v>2434968.44</v>
      </c>
      <c r="G96" s="19">
        <v>28080639.440000001</v>
      </c>
      <c r="H96" s="19">
        <v>26614115.68</v>
      </c>
      <c r="I96" s="19">
        <v>26614115.68</v>
      </c>
      <c r="J96" s="19">
        <v>26431799.940000001</v>
      </c>
      <c r="K96" s="19">
        <v>26422289.57</v>
      </c>
      <c r="L96" s="20">
        <v>0.94128198171829081</v>
      </c>
    </row>
    <row r="97" spans="2:12" x14ac:dyDescent="0.3">
      <c r="B97" s="1" t="s">
        <v>104</v>
      </c>
      <c r="E97" s="19">
        <v>25645671</v>
      </c>
      <c r="F97" s="19">
        <v>2434968.44</v>
      </c>
      <c r="G97" s="19">
        <v>28080639.440000001</v>
      </c>
      <c r="H97" s="19">
        <v>26614115.68</v>
      </c>
      <c r="I97" s="19">
        <v>26614115.68</v>
      </c>
      <c r="J97" s="19">
        <v>26431799.940000001</v>
      </c>
      <c r="K97" s="19">
        <v>26422289.57</v>
      </c>
      <c r="L97" s="20">
        <v>0.94128198171829081</v>
      </c>
    </row>
    <row r="98" spans="2:12" x14ac:dyDescent="0.3">
      <c r="B98" s="1" t="s">
        <v>26</v>
      </c>
      <c r="C98" s="1" t="s">
        <v>416</v>
      </c>
      <c r="D98" s="1" t="s">
        <v>501</v>
      </c>
      <c r="E98" s="19">
        <v>807130</v>
      </c>
      <c r="F98" s="19">
        <v>10000</v>
      </c>
      <c r="G98" s="19">
        <v>817130</v>
      </c>
      <c r="H98" s="19">
        <v>594552.32000000007</v>
      </c>
      <c r="I98" s="19">
        <v>594552.32000000007</v>
      </c>
      <c r="J98" s="19">
        <v>587394.18000000005</v>
      </c>
      <c r="K98" s="19">
        <v>587394.18000000005</v>
      </c>
      <c r="L98" s="20">
        <v>0.71885034205083653</v>
      </c>
    </row>
    <row r="99" spans="2:12" x14ac:dyDescent="0.3">
      <c r="D99" s="1" t="s">
        <v>194</v>
      </c>
      <c r="E99" s="19">
        <v>1691100</v>
      </c>
      <c r="F99" s="19">
        <v>0</v>
      </c>
      <c r="G99" s="19">
        <v>1691100</v>
      </c>
      <c r="H99" s="19">
        <v>1608792.7400000002</v>
      </c>
      <c r="I99" s="19">
        <v>1599749.4200000002</v>
      </c>
      <c r="J99" s="19">
        <v>1424966.37</v>
      </c>
      <c r="K99" s="19">
        <v>1392253.4500000002</v>
      </c>
      <c r="L99" s="20">
        <v>0.8426269114777365</v>
      </c>
    </row>
    <row r="100" spans="2:12" x14ac:dyDescent="0.3">
      <c r="D100" s="1" t="s">
        <v>503</v>
      </c>
      <c r="E100" s="19">
        <v>2275000</v>
      </c>
      <c r="F100" s="19">
        <v>0</v>
      </c>
      <c r="G100" s="19">
        <v>2275000</v>
      </c>
      <c r="H100" s="19">
        <v>1791802.34</v>
      </c>
      <c r="I100" s="19">
        <v>1521675.28</v>
      </c>
      <c r="J100" s="19">
        <v>1148989.17</v>
      </c>
      <c r="K100" s="19">
        <v>1083909.3499999999</v>
      </c>
      <c r="L100" s="20">
        <v>0.50505018461538453</v>
      </c>
    </row>
    <row r="101" spans="2:12" x14ac:dyDescent="0.3">
      <c r="C101" s="1" t="s">
        <v>417</v>
      </c>
      <c r="E101" s="19">
        <v>4773230</v>
      </c>
      <c r="F101" s="19">
        <v>10000</v>
      </c>
      <c r="G101" s="19">
        <v>4783230</v>
      </c>
      <c r="H101" s="19">
        <v>3995147.4000000004</v>
      </c>
      <c r="I101" s="19">
        <v>3715977.0200000005</v>
      </c>
      <c r="J101" s="19">
        <v>3161349.72</v>
      </c>
      <c r="K101" s="19">
        <v>3063556.9800000004</v>
      </c>
      <c r="L101" s="20">
        <v>0.66092362692155726</v>
      </c>
    </row>
    <row r="102" spans="2:12" x14ac:dyDescent="0.3">
      <c r="B102" s="1" t="s">
        <v>99</v>
      </c>
      <c r="E102" s="19">
        <v>4773230</v>
      </c>
      <c r="F102" s="19">
        <v>10000</v>
      </c>
      <c r="G102" s="19">
        <v>4783230</v>
      </c>
      <c r="H102" s="19">
        <v>3995147.4000000004</v>
      </c>
      <c r="I102" s="19">
        <v>3715977.0200000005</v>
      </c>
      <c r="J102" s="19">
        <v>3161349.72</v>
      </c>
      <c r="K102" s="19">
        <v>3063556.9800000004</v>
      </c>
      <c r="L102" s="20">
        <v>0.66092362692155726</v>
      </c>
    </row>
    <row r="103" spans="2:12" x14ac:dyDescent="0.3">
      <c r="B103" s="1" t="s">
        <v>35</v>
      </c>
      <c r="C103" s="1" t="s">
        <v>418</v>
      </c>
      <c r="D103" s="1" t="s">
        <v>501</v>
      </c>
      <c r="E103" s="19">
        <v>726204</v>
      </c>
      <c r="F103" s="19">
        <v>-10000</v>
      </c>
      <c r="G103" s="19">
        <v>716204</v>
      </c>
      <c r="H103" s="19">
        <v>683925.76</v>
      </c>
      <c r="I103" s="19">
        <v>683925.76</v>
      </c>
      <c r="J103" s="19">
        <v>668457.82000000007</v>
      </c>
      <c r="K103" s="19">
        <v>668457.82000000007</v>
      </c>
      <c r="L103" s="20">
        <v>0.93333438517517364</v>
      </c>
    </row>
    <row r="104" spans="2:12" x14ac:dyDescent="0.3">
      <c r="D104" s="1" t="s">
        <v>194</v>
      </c>
      <c r="E104" s="19">
        <v>91000</v>
      </c>
      <c r="F104" s="19">
        <v>-19000</v>
      </c>
      <c r="G104" s="19">
        <v>72000</v>
      </c>
      <c r="H104" s="19">
        <v>30721.61</v>
      </c>
      <c r="I104" s="19">
        <v>30721.61</v>
      </c>
      <c r="J104" s="19">
        <v>28249.5</v>
      </c>
      <c r="K104" s="19">
        <v>28249.5</v>
      </c>
      <c r="L104" s="20">
        <v>0.39235416666666667</v>
      </c>
    </row>
    <row r="105" spans="2:12" x14ac:dyDescent="0.3">
      <c r="D105" s="1" t="s">
        <v>502</v>
      </c>
      <c r="E105" s="19">
        <v>0</v>
      </c>
      <c r="F105" s="19">
        <v>19000</v>
      </c>
      <c r="G105" s="19">
        <v>19000</v>
      </c>
      <c r="H105" s="19">
        <v>0</v>
      </c>
      <c r="I105" s="19">
        <v>0</v>
      </c>
      <c r="J105" s="19">
        <v>0</v>
      </c>
      <c r="K105" s="19">
        <v>0</v>
      </c>
      <c r="L105" s="20">
        <v>0</v>
      </c>
    </row>
    <row r="106" spans="2:12" x14ac:dyDescent="0.3">
      <c r="D106" s="1" t="s">
        <v>503</v>
      </c>
      <c r="E106" s="19">
        <v>50000</v>
      </c>
      <c r="F106" s="19">
        <v>-25000</v>
      </c>
      <c r="G106" s="19">
        <v>25000</v>
      </c>
      <c r="H106" s="19">
        <v>18576.41</v>
      </c>
      <c r="I106" s="19">
        <v>18576.41</v>
      </c>
      <c r="J106" s="19">
        <v>16565.36</v>
      </c>
      <c r="K106" s="19">
        <v>15882.92</v>
      </c>
      <c r="L106" s="20">
        <v>0.66261440000000005</v>
      </c>
    </row>
    <row r="107" spans="2:12" x14ac:dyDescent="0.3">
      <c r="C107" s="1" t="s">
        <v>419</v>
      </c>
      <c r="E107" s="19">
        <v>867204</v>
      </c>
      <c r="F107" s="19">
        <v>-35000</v>
      </c>
      <c r="G107" s="19">
        <v>832204</v>
      </c>
      <c r="H107" s="19">
        <v>733223.78</v>
      </c>
      <c r="I107" s="19">
        <v>733223.78</v>
      </c>
      <c r="J107" s="19">
        <v>713272.68</v>
      </c>
      <c r="K107" s="19">
        <v>712590.24000000011</v>
      </c>
      <c r="L107" s="20">
        <v>0.85708874266405843</v>
      </c>
    </row>
    <row r="108" spans="2:12" x14ac:dyDescent="0.3">
      <c r="B108" s="1" t="s">
        <v>105</v>
      </c>
      <c r="E108" s="19">
        <v>867204</v>
      </c>
      <c r="F108" s="19">
        <v>-35000</v>
      </c>
      <c r="G108" s="19">
        <v>832204</v>
      </c>
      <c r="H108" s="19">
        <v>733223.78</v>
      </c>
      <c r="I108" s="19">
        <v>733223.78</v>
      </c>
      <c r="J108" s="19">
        <v>713272.68</v>
      </c>
      <c r="K108" s="19">
        <v>712590.24000000011</v>
      </c>
      <c r="L108" s="20">
        <v>0.85708874266405843</v>
      </c>
    </row>
    <row r="109" spans="2:12" x14ac:dyDescent="0.3">
      <c r="B109" s="1" t="s">
        <v>27</v>
      </c>
      <c r="C109" s="1" t="s">
        <v>420</v>
      </c>
      <c r="D109" s="1" t="s">
        <v>501</v>
      </c>
      <c r="E109" s="19">
        <v>1298320</v>
      </c>
      <c r="F109" s="19">
        <v>2000</v>
      </c>
      <c r="G109" s="19">
        <v>1300320</v>
      </c>
      <c r="H109" s="19">
        <v>1274681.9200000002</v>
      </c>
      <c r="I109" s="19">
        <v>1274681.9200000002</v>
      </c>
      <c r="J109" s="19">
        <v>1262780.5900000001</v>
      </c>
      <c r="K109" s="19">
        <v>1262780.5900000001</v>
      </c>
      <c r="L109" s="20">
        <v>0.97113063707395109</v>
      </c>
    </row>
    <row r="110" spans="2:12" x14ac:dyDescent="0.3">
      <c r="D110" s="1" t="s">
        <v>194</v>
      </c>
      <c r="E110" s="19">
        <v>1808700</v>
      </c>
      <c r="F110" s="19">
        <v>0</v>
      </c>
      <c r="G110" s="19">
        <v>1808700</v>
      </c>
      <c r="H110" s="19">
        <v>1735064.69</v>
      </c>
      <c r="I110" s="19">
        <v>1735064.69</v>
      </c>
      <c r="J110" s="19">
        <v>1172690.2000000002</v>
      </c>
      <c r="K110" s="19">
        <v>1171023.1000000001</v>
      </c>
      <c r="L110" s="20">
        <v>0.64836081163266446</v>
      </c>
    </row>
    <row r="111" spans="2:12" x14ac:dyDescent="0.3">
      <c r="D111" s="1" t="s">
        <v>502</v>
      </c>
      <c r="E111" s="19">
        <v>3000</v>
      </c>
      <c r="F111" s="19">
        <v>0</v>
      </c>
      <c r="G111" s="19">
        <v>3000</v>
      </c>
      <c r="H111" s="19">
        <v>3000</v>
      </c>
      <c r="I111" s="19">
        <v>3000</v>
      </c>
      <c r="J111" s="19">
        <v>3000</v>
      </c>
      <c r="K111" s="19">
        <v>3000</v>
      </c>
      <c r="L111" s="20">
        <v>1</v>
      </c>
    </row>
    <row r="112" spans="2:12" x14ac:dyDescent="0.3">
      <c r="C112" s="1" t="s">
        <v>421</v>
      </c>
      <c r="E112" s="19">
        <v>3110020</v>
      </c>
      <c r="F112" s="19">
        <v>2000</v>
      </c>
      <c r="G112" s="19">
        <v>3112020</v>
      </c>
      <c r="H112" s="19">
        <v>3012746.6100000003</v>
      </c>
      <c r="I112" s="19">
        <v>3012746.6100000003</v>
      </c>
      <c r="J112" s="19">
        <v>2438470.79</v>
      </c>
      <c r="K112" s="19">
        <v>2436803.6900000004</v>
      </c>
      <c r="L112" s="20">
        <v>0.78356526950340932</v>
      </c>
    </row>
    <row r="113" spans="2:12" x14ac:dyDescent="0.3">
      <c r="B113" s="1" t="s">
        <v>100</v>
      </c>
      <c r="E113" s="19">
        <v>3110020</v>
      </c>
      <c r="F113" s="19">
        <v>2000</v>
      </c>
      <c r="G113" s="19">
        <v>3112020</v>
      </c>
      <c r="H113" s="19">
        <v>3012746.6100000003</v>
      </c>
      <c r="I113" s="19">
        <v>3012746.6100000003</v>
      </c>
      <c r="J113" s="19">
        <v>2438470.79</v>
      </c>
      <c r="K113" s="19">
        <v>2436803.6900000004</v>
      </c>
      <c r="L113" s="20">
        <v>0.78356526950340932</v>
      </c>
    </row>
    <row r="114" spans="2:12" x14ac:dyDescent="0.3">
      <c r="B114" s="1" t="s">
        <v>36</v>
      </c>
      <c r="C114" s="1" t="s">
        <v>523</v>
      </c>
      <c r="D114" s="1" t="s">
        <v>524</v>
      </c>
      <c r="E114" s="19">
        <v>412835</v>
      </c>
      <c r="F114" s="19">
        <v>16196390.41</v>
      </c>
      <c r="G114" s="19">
        <v>16609225.41</v>
      </c>
      <c r="H114" s="19">
        <v>0</v>
      </c>
      <c r="I114" s="19">
        <v>0</v>
      </c>
      <c r="J114" s="19">
        <v>0</v>
      </c>
      <c r="K114" s="19">
        <v>0</v>
      </c>
      <c r="L114" s="20">
        <v>0</v>
      </c>
    </row>
    <row r="115" spans="2:12" x14ac:dyDescent="0.3">
      <c r="C115" s="1" t="s">
        <v>525</v>
      </c>
      <c r="E115" s="19">
        <v>412835</v>
      </c>
      <c r="F115" s="19">
        <v>16196390.41</v>
      </c>
      <c r="G115" s="19">
        <v>16609225.41</v>
      </c>
      <c r="H115" s="19">
        <v>0</v>
      </c>
      <c r="I115" s="19">
        <v>0</v>
      </c>
      <c r="J115" s="19">
        <v>0</v>
      </c>
      <c r="K115" s="19">
        <v>0</v>
      </c>
      <c r="L115" s="20">
        <v>0</v>
      </c>
    </row>
    <row r="116" spans="2:12" x14ac:dyDescent="0.3">
      <c r="B116" s="1" t="s">
        <v>526</v>
      </c>
      <c r="E116" s="19">
        <v>412835</v>
      </c>
      <c r="F116" s="19">
        <v>16196390.41</v>
      </c>
      <c r="G116" s="19">
        <v>16609225.41</v>
      </c>
      <c r="H116" s="19">
        <v>0</v>
      </c>
      <c r="I116" s="19">
        <v>0</v>
      </c>
      <c r="J116" s="19">
        <v>0</v>
      </c>
      <c r="K116" s="19">
        <v>0</v>
      </c>
      <c r="L116" s="20">
        <v>0</v>
      </c>
    </row>
    <row r="117" spans="2:12" x14ac:dyDescent="0.3">
      <c r="B117" s="1" t="s">
        <v>37</v>
      </c>
      <c r="C117" s="1" t="s">
        <v>422</v>
      </c>
      <c r="D117" s="1" t="s">
        <v>501</v>
      </c>
      <c r="E117" s="19">
        <v>234971</v>
      </c>
      <c r="F117" s="19">
        <v>0</v>
      </c>
      <c r="G117" s="19">
        <v>234971</v>
      </c>
      <c r="H117" s="19">
        <v>204551</v>
      </c>
      <c r="I117" s="19">
        <v>204551</v>
      </c>
      <c r="J117" s="19">
        <v>204341.18</v>
      </c>
      <c r="K117" s="19">
        <v>204341.18</v>
      </c>
      <c r="L117" s="20">
        <v>0.8696442539717667</v>
      </c>
    </row>
    <row r="118" spans="2:12" x14ac:dyDescent="0.3">
      <c r="D118" s="1" t="s">
        <v>194</v>
      </c>
      <c r="E118" s="19">
        <v>30490</v>
      </c>
      <c r="F118" s="19">
        <v>0</v>
      </c>
      <c r="G118" s="19">
        <v>30490</v>
      </c>
      <c r="H118" s="19">
        <v>12776.169999999998</v>
      </c>
      <c r="I118" s="19">
        <v>12776.169999999998</v>
      </c>
      <c r="J118" s="19">
        <v>11710.539999999999</v>
      </c>
      <c r="K118" s="19">
        <v>11710.539999999999</v>
      </c>
      <c r="L118" s="20">
        <v>0.38407805837979664</v>
      </c>
    </row>
    <row r="119" spans="2:12" x14ac:dyDescent="0.3">
      <c r="C119" s="1" t="s">
        <v>423</v>
      </c>
      <c r="E119" s="19">
        <v>265461</v>
      </c>
      <c r="F119" s="19">
        <v>0</v>
      </c>
      <c r="G119" s="19">
        <v>265461</v>
      </c>
      <c r="H119" s="19">
        <v>217327.16999999998</v>
      </c>
      <c r="I119" s="19">
        <v>217327.16999999998</v>
      </c>
      <c r="J119" s="19">
        <v>216051.72</v>
      </c>
      <c r="K119" s="19">
        <v>216051.72</v>
      </c>
      <c r="L119" s="20">
        <v>0.81387367635923924</v>
      </c>
    </row>
    <row r="120" spans="2:12" x14ac:dyDescent="0.3">
      <c r="B120" s="1" t="s">
        <v>106</v>
      </c>
      <c r="E120" s="19">
        <v>265461</v>
      </c>
      <c r="F120" s="19">
        <v>0</v>
      </c>
      <c r="G120" s="19">
        <v>265461</v>
      </c>
      <c r="H120" s="19">
        <v>217327.16999999998</v>
      </c>
      <c r="I120" s="19">
        <v>217327.16999999998</v>
      </c>
      <c r="J120" s="19">
        <v>216051.72</v>
      </c>
      <c r="K120" s="19">
        <v>216051.72</v>
      </c>
      <c r="L120" s="20">
        <v>0.81387367635923924</v>
      </c>
    </row>
    <row r="121" spans="2:12" x14ac:dyDescent="0.3">
      <c r="B121" s="1" t="s">
        <v>38</v>
      </c>
      <c r="C121" s="1" t="s">
        <v>424</v>
      </c>
      <c r="D121" s="1" t="s">
        <v>501</v>
      </c>
      <c r="E121" s="19">
        <v>1717888</v>
      </c>
      <c r="F121" s="19">
        <v>-40000</v>
      </c>
      <c r="G121" s="19">
        <v>1677888</v>
      </c>
      <c r="H121" s="19">
        <v>1510618.56</v>
      </c>
      <c r="I121" s="19">
        <v>1510618.56</v>
      </c>
      <c r="J121" s="19">
        <v>1504671.06</v>
      </c>
      <c r="K121" s="19">
        <v>1504671.06</v>
      </c>
      <c r="L121" s="20">
        <v>0.89676489729946218</v>
      </c>
    </row>
    <row r="122" spans="2:12" x14ac:dyDescent="0.3">
      <c r="D122" s="1" t="s">
        <v>194</v>
      </c>
      <c r="E122" s="19">
        <v>87000</v>
      </c>
      <c r="F122" s="19">
        <v>0</v>
      </c>
      <c r="G122" s="19">
        <v>87000</v>
      </c>
      <c r="H122" s="19">
        <v>71748.89</v>
      </c>
      <c r="I122" s="19">
        <v>71748.89</v>
      </c>
      <c r="J122" s="19">
        <v>65025.41</v>
      </c>
      <c r="K122" s="19">
        <v>65025.41</v>
      </c>
      <c r="L122" s="20">
        <v>0.74741850574712643</v>
      </c>
    </row>
    <row r="123" spans="2:12" x14ac:dyDescent="0.3">
      <c r="D123" s="1" t="s">
        <v>503</v>
      </c>
      <c r="E123" s="19">
        <v>125139</v>
      </c>
      <c r="F123" s="19">
        <v>42616.2</v>
      </c>
      <c r="G123" s="19">
        <v>167755.20000000001</v>
      </c>
      <c r="H123" s="19">
        <v>137861.63</v>
      </c>
      <c r="I123" s="19">
        <v>137861.63</v>
      </c>
      <c r="J123" s="19">
        <v>78634.55</v>
      </c>
      <c r="K123" s="19">
        <v>78634.55</v>
      </c>
      <c r="L123" s="20">
        <v>0.46874582725304492</v>
      </c>
    </row>
    <row r="124" spans="2:12" x14ac:dyDescent="0.3">
      <c r="C124" s="1" t="s">
        <v>425</v>
      </c>
      <c r="E124" s="19">
        <v>1930027</v>
      </c>
      <c r="F124" s="19">
        <v>2616.1999999999971</v>
      </c>
      <c r="G124" s="19">
        <v>1932643.2</v>
      </c>
      <c r="H124" s="19">
        <v>1720229.08</v>
      </c>
      <c r="I124" s="19">
        <v>1720229.08</v>
      </c>
      <c r="J124" s="19">
        <v>1648331.02</v>
      </c>
      <c r="K124" s="19">
        <v>1648331.02</v>
      </c>
      <c r="L124" s="20">
        <v>0.85288946247294894</v>
      </c>
    </row>
    <row r="125" spans="2:12" x14ac:dyDescent="0.3">
      <c r="B125" s="1" t="s">
        <v>107</v>
      </c>
      <c r="E125" s="19">
        <v>1930027</v>
      </c>
      <c r="F125" s="19">
        <v>2616.1999999999971</v>
      </c>
      <c r="G125" s="19">
        <v>1932643.2</v>
      </c>
      <c r="H125" s="19">
        <v>1720229.08</v>
      </c>
      <c r="I125" s="19">
        <v>1720229.08</v>
      </c>
      <c r="J125" s="19">
        <v>1648331.02</v>
      </c>
      <c r="K125" s="19">
        <v>1648331.02</v>
      </c>
      <c r="L125" s="20">
        <v>0.85288946247294894</v>
      </c>
    </row>
    <row r="126" spans="2:12" x14ac:dyDescent="0.3">
      <c r="B126" s="1" t="s">
        <v>39</v>
      </c>
      <c r="C126" s="1" t="s">
        <v>426</v>
      </c>
      <c r="D126" s="1" t="s">
        <v>501</v>
      </c>
      <c r="E126" s="19">
        <v>368127</v>
      </c>
      <c r="F126" s="19">
        <v>0</v>
      </c>
      <c r="G126" s="19">
        <v>368127</v>
      </c>
      <c r="H126" s="19">
        <v>315796.29999999993</v>
      </c>
      <c r="I126" s="19">
        <v>315796.29999999993</v>
      </c>
      <c r="J126" s="19">
        <v>312727.81</v>
      </c>
      <c r="K126" s="19">
        <v>312727.81</v>
      </c>
      <c r="L126" s="20">
        <v>0.84951065800661185</v>
      </c>
    </row>
    <row r="127" spans="2:12" x14ac:dyDescent="0.3">
      <c r="D127" s="1" t="s">
        <v>194</v>
      </c>
      <c r="E127" s="19">
        <v>541500</v>
      </c>
      <c r="F127" s="19">
        <v>0</v>
      </c>
      <c r="G127" s="19">
        <v>541500</v>
      </c>
      <c r="H127" s="19">
        <v>472170.71000000014</v>
      </c>
      <c r="I127" s="19">
        <v>472170.71000000014</v>
      </c>
      <c r="J127" s="19">
        <v>460701.40000000008</v>
      </c>
      <c r="K127" s="19">
        <v>439754.68000000011</v>
      </c>
      <c r="L127" s="20">
        <v>0.85078744228993552</v>
      </c>
    </row>
    <row r="128" spans="2:12" x14ac:dyDescent="0.3">
      <c r="D128" s="1" t="s">
        <v>506</v>
      </c>
      <c r="E128" s="19">
        <v>61000</v>
      </c>
      <c r="F128" s="19">
        <v>0</v>
      </c>
      <c r="G128" s="19">
        <v>61000</v>
      </c>
      <c r="H128" s="19">
        <v>695.92</v>
      </c>
      <c r="I128" s="19">
        <v>695.92</v>
      </c>
      <c r="J128" s="19">
        <v>695.92</v>
      </c>
      <c r="K128" s="19">
        <v>695.92</v>
      </c>
      <c r="L128" s="20">
        <v>1.1408524590163933E-2</v>
      </c>
    </row>
    <row r="129" spans="1:12" x14ac:dyDescent="0.3">
      <c r="C129" s="1" t="s">
        <v>427</v>
      </c>
      <c r="E129" s="19">
        <v>970627</v>
      </c>
      <c r="F129" s="19">
        <v>0</v>
      </c>
      <c r="G129" s="19">
        <v>970627</v>
      </c>
      <c r="H129" s="19">
        <v>788662.93</v>
      </c>
      <c r="I129" s="19">
        <v>788662.93</v>
      </c>
      <c r="J129" s="19">
        <v>774125.13000000012</v>
      </c>
      <c r="K129" s="19">
        <v>753178.41000000015</v>
      </c>
      <c r="L129" s="20">
        <v>0.79755161354464699</v>
      </c>
    </row>
    <row r="130" spans="1:12" x14ac:dyDescent="0.3">
      <c r="B130" s="1" t="s">
        <v>108</v>
      </c>
      <c r="E130" s="19">
        <v>970627</v>
      </c>
      <c r="F130" s="19">
        <v>0</v>
      </c>
      <c r="G130" s="19">
        <v>970627</v>
      </c>
      <c r="H130" s="19">
        <v>788662.93</v>
      </c>
      <c r="I130" s="19">
        <v>788662.93</v>
      </c>
      <c r="J130" s="19">
        <v>774125.13000000012</v>
      </c>
      <c r="K130" s="19">
        <v>753178.41000000015</v>
      </c>
      <c r="L130" s="20">
        <v>0.79755161354464699</v>
      </c>
    </row>
    <row r="131" spans="1:12" x14ac:dyDescent="0.3">
      <c r="B131" s="1" t="s">
        <v>40</v>
      </c>
      <c r="C131" s="1" t="s">
        <v>170</v>
      </c>
      <c r="D131" s="1" t="s">
        <v>501</v>
      </c>
      <c r="E131" s="19">
        <v>1563221</v>
      </c>
      <c r="F131" s="19">
        <v>-3500</v>
      </c>
      <c r="G131" s="19">
        <v>1559721</v>
      </c>
      <c r="H131" s="19">
        <v>1362064.59</v>
      </c>
      <c r="I131" s="19">
        <v>1362064.59</v>
      </c>
      <c r="J131" s="19">
        <v>1358858.55</v>
      </c>
      <c r="K131" s="19">
        <v>1358858.55</v>
      </c>
      <c r="L131" s="20">
        <v>0.87121898724194902</v>
      </c>
    </row>
    <row r="132" spans="1:12" x14ac:dyDescent="0.3">
      <c r="D132" s="1" t="s">
        <v>194</v>
      </c>
      <c r="E132" s="19">
        <v>76550</v>
      </c>
      <c r="F132" s="19">
        <v>0</v>
      </c>
      <c r="G132" s="19">
        <v>76550</v>
      </c>
      <c r="H132" s="19">
        <v>45868.429999999993</v>
      </c>
      <c r="I132" s="19">
        <v>45868.429999999993</v>
      </c>
      <c r="J132" s="19">
        <v>20789.64</v>
      </c>
      <c r="K132" s="19">
        <v>20789.64</v>
      </c>
      <c r="L132" s="20">
        <v>0.27158249510124099</v>
      </c>
    </row>
    <row r="133" spans="1:12" x14ac:dyDescent="0.3">
      <c r="C133" s="1" t="s">
        <v>171</v>
      </c>
      <c r="E133" s="19">
        <v>1639771</v>
      </c>
      <c r="F133" s="19">
        <v>-3500</v>
      </c>
      <c r="G133" s="19">
        <v>1636271</v>
      </c>
      <c r="H133" s="19">
        <v>1407933.02</v>
      </c>
      <c r="I133" s="19">
        <v>1407933.02</v>
      </c>
      <c r="J133" s="19">
        <v>1379648.19</v>
      </c>
      <c r="K133" s="19">
        <v>1379648.19</v>
      </c>
      <c r="L133" s="20">
        <v>0.84316607090145812</v>
      </c>
    </row>
    <row r="134" spans="1:12" x14ac:dyDescent="0.3">
      <c r="B134" s="1" t="s">
        <v>109</v>
      </c>
      <c r="E134" s="19">
        <v>1639771</v>
      </c>
      <c r="F134" s="19">
        <v>-3500</v>
      </c>
      <c r="G134" s="19">
        <v>1636271</v>
      </c>
      <c r="H134" s="19">
        <v>1407933.02</v>
      </c>
      <c r="I134" s="19">
        <v>1407933.02</v>
      </c>
      <c r="J134" s="19">
        <v>1379648.19</v>
      </c>
      <c r="K134" s="19">
        <v>1379648.19</v>
      </c>
      <c r="L134" s="20">
        <v>0.84316607090145812</v>
      </c>
    </row>
    <row r="135" spans="1:12" x14ac:dyDescent="0.3">
      <c r="B135" s="1" t="s">
        <v>489</v>
      </c>
      <c r="C135" s="1" t="s">
        <v>516</v>
      </c>
      <c r="D135" s="1" t="s">
        <v>503</v>
      </c>
      <c r="E135" s="19">
        <v>0</v>
      </c>
      <c r="F135" s="19">
        <v>170000</v>
      </c>
      <c r="G135" s="19">
        <v>170000</v>
      </c>
      <c r="H135" s="19">
        <v>170000</v>
      </c>
      <c r="I135" s="19">
        <v>91933.52</v>
      </c>
      <c r="J135" s="19">
        <v>0</v>
      </c>
      <c r="K135" s="19">
        <v>0</v>
      </c>
      <c r="L135" s="20">
        <v>0</v>
      </c>
    </row>
    <row r="136" spans="1:12" x14ac:dyDescent="0.3">
      <c r="C136" s="1" t="s">
        <v>517</v>
      </c>
      <c r="E136" s="19">
        <v>0</v>
      </c>
      <c r="F136" s="19">
        <v>170000</v>
      </c>
      <c r="G136" s="19">
        <v>170000</v>
      </c>
      <c r="H136" s="19">
        <v>170000</v>
      </c>
      <c r="I136" s="19">
        <v>91933.52</v>
      </c>
      <c r="J136" s="19">
        <v>0</v>
      </c>
      <c r="K136" s="19">
        <v>0</v>
      </c>
      <c r="L136" s="20">
        <v>0</v>
      </c>
    </row>
    <row r="137" spans="1:12" x14ac:dyDescent="0.3">
      <c r="B137" s="1" t="s">
        <v>518</v>
      </c>
      <c r="E137" s="19">
        <v>0</v>
      </c>
      <c r="F137" s="19">
        <v>170000</v>
      </c>
      <c r="G137" s="19">
        <v>170000</v>
      </c>
      <c r="H137" s="19">
        <v>170000</v>
      </c>
      <c r="I137" s="19">
        <v>91933.52</v>
      </c>
      <c r="J137" s="19">
        <v>0</v>
      </c>
      <c r="K137" s="19">
        <v>0</v>
      </c>
      <c r="L137" s="20">
        <v>0</v>
      </c>
    </row>
    <row r="138" spans="1:12" x14ac:dyDescent="0.3">
      <c r="A138" s="1" t="s">
        <v>79</v>
      </c>
      <c r="E138" s="19">
        <v>51987208</v>
      </c>
      <c r="F138" s="19">
        <v>20736653.57</v>
      </c>
      <c r="G138" s="19">
        <v>72723861.570000008</v>
      </c>
      <c r="H138" s="19">
        <v>52121942.20000001</v>
      </c>
      <c r="I138" s="19">
        <v>51764705.340000011</v>
      </c>
      <c r="J138" s="19">
        <v>45275908.079999998</v>
      </c>
      <c r="K138" s="19">
        <v>45145308.710000008</v>
      </c>
      <c r="L138" s="20">
        <v>0.62257293689527038</v>
      </c>
    </row>
    <row r="139" spans="1:12" x14ac:dyDescent="0.3">
      <c r="A139" s="1" t="s">
        <v>41</v>
      </c>
      <c r="B139" s="1" t="s">
        <v>23</v>
      </c>
      <c r="C139" s="1" t="s">
        <v>428</v>
      </c>
      <c r="D139" s="1" t="s">
        <v>501</v>
      </c>
      <c r="E139" s="19">
        <v>84896</v>
      </c>
      <c r="F139" s="19">
        <v>1500</v>
      </c>
      <c r="G139" s="19">
        <v>86396</v>
      </c>
      <c r="H139" s="19">
        <v>86270</v>
      </c>
      <c r="I139" s="19">
        <v>86270</v>
      </c>
      <c r="J139" s="19">
        <v>85907.09</v>
      </c>
      <c r="K139" s="19">
        <v>85907.09</v>
      </c>
      <c r="L139" s="20">
        <v>0.9943410574563637</v>
      </c>
    </row>
    <row r="140" spans="1:12" x14ac:dyDescent="0.3">
      <c r="D140" s="1" t="s">
        <v>194</v>
      </c>
      <c r="E140" s="19">
        <v>747650</v>
      </c>
      <c r="F140" s="19">
        <v>-18200</v>
      </c>
      <c r="G140" s="19">
        <v>729450</v>
      </c>
      <c r="H140" s="19">
        <v>437144.72000000003</v>
      </c>
      <c r="I140" s="19">
        <v>347024.9</v>
      </c>
      <c r="J140" s="19">
        <v>287340.79000000004</v>
      </c>
      <c r="K140" s="19">
        <v>286227.8</v>
      </c>
      <c r="L140" s="20">
        <v>0.39391430529851262</v>
      </c>
    </row>
    <row r="141" spans="1:12" x14ac:dyDescent="0.3">
      <c r="D141" s="1" t="s">
        <v>502</v>
      </c>
      <c r="E141" s="19">
        <v>137823</v>
      </c>
      <c r="F141" s="19">
        <v>0</v>
      </c>
      <c r="G141" s="19">
        <v>137823</v>
      </c>
      <c r="H141" s="19">
        <v>137823</v>
      </c>
      <c r="I141" s="19">
        <v>137822.97</v>
      </c>
      <c r="J141" s="19">
        <v>137822.97</v>
      </c>
      <c r="K141" s="19">
        <v>137822.97</v>
      </c>
      <c r="L141" s="20">
        <v>0.99999978232950959</v>
      </c>
    </row>
    <row r="142" spans="1:12" x14ac:dyDescent="0.3">
      <c r="D142" s="1" t="s">
        <v>503</v>
      </c>
      <c r="E142" s="19">
        <v>0</v>
      </c>
      <c r="F142" s="19">
        <v>847312.46</v>
      </c>
      <c r="G142" s="19">
        <v>847312.46</v>
      </c>
      <c r="H142" s="19">
        <v>847252.21</v>
      </c>
      <c r="I142" s="19">
        <v>686658.69</v>
      </c>
      <c r="J142" s="19">
        <v>583196.18000000005</v>
      </c>
      <c r="K142" s="19">
        <v>400336.83999999997</v>
      </c>
      <c r="L142" s="20">
        <v>0.68828939444605841</v>
      </c>
    </row>
    <row r="143" spans="1:12" x14ac:dyDescent="0.3">
      <c r="C143" s="1" t="s">
        <v>429</v>
      </c>
      <c r="E143" s="19">
        <v>970369</v>
      </c>
      <c r="F143" s="19">
        <v>830612.46</v>
      </c>
      <c r="G143" s="19">
        <v>1800981.46</v>
      </c>
      <c r="H143" s="19">
        <v>1508489.93</v>
      </c>
      <c r="I143" s="19">
        <v>1257776.56</v>
      </c>
      <c r="J143" s="19">
        <v>1094267.03</v>
      </c>
      <c r="K143" s="19">
        <v>910294.7</v>
      </c>
      <c r="L143" s="20">
        <v>0.60759483331938358</v>
      </c>
    </row>
    <row r="144" spans="1:12" x14ac:dyDescent="0.3">
      <c r="B144" s="1" t="s">
        <v>97</v>
      </c>
      <c r="E144" s="19">
        <v>970369</v>
      </c>
      <c r="F144" s="19">
        <v>830612.46</v>
      </c>
      <c r="G144" s="19">
        <v>1800981.46</v>
      </c>
      <c r="H144" s="19">
        <v>1508489.93</v>
      </c>
      <c r="I144" s="19">
        <v>1257776.56</v>
      </c>
      <c r="J144" s="19">
        <v>1094267.03</v>
      </c>
      <c r="K144" s="19">
        <v>910294.7</v>
      </c>
      <c r="L144" s="20">
        <v>0.60759483331938358</v>
      </c>
    </row>
    <row r="145" spans="2:12" x14ac:dyDescent="0.3">
      <c r="B145" s="1" t="s">
        <v>42</v>
      </c>
      <c r="C145" s="1" t="s">
        <v>430</v>
      </c>
      <c r="D145" s="1" t="s">
        <v>501</v>
      </c>
      <c r="E145" s="19">
        <v>389035</v>
      </c>
      <c r="F145" s="19">
        <v>-5900</v>
      </c>
      <c r="G145" s="19">
        <v>383135</v>
      </c>
      <c r="H145" s="19">
        <v>359754.98</v>
      </c>
      <c r="I145" s="19">
        <v>359754.98</v>
      </c>
      <c r="J145" s="19">
        <v>352484.06</v>
      </c>
      <c r="K145" s="19">
        <v>352484.06</v>
      </c>
      <c r="L145" s="20">
        <v>0.91999963459355061</v>
      </c>
    </row>
    <row r="146" spans="2:12" x14ac:dyDescent="0.3">
      <c r="D146" s="1" t="s">
        <v>194</v>
      </c>
      <c r="E146" s="19">
        <v>540060</v>
      </c>
      <c r="F146" s="19">
        <v>68661.42</v>
      </c>
      <c r="G146" s="19">
        <v>608721.41999999993</v>
      </c>
      <c r="H146" s="19">
        <v>388653.17999999993</v>
      </c>
      <c r="I146" s="19">
        <v>359665.8</v>
      </c>
      <c r="J146" s="19">
        <v>207538.25999999998</v>
      </c>
      <c r="K146" s="19">
        <v>167074.84000000003</v>
      </c>
      <c r="L146" s="20">
        <v>0.34094127983864936</v>
      </c>
    </row>
    <row r="147" spans="2:12" x14ac:dyDescent="0.3">
      <c r="D147" s="1" t="s">
        <v>502</v>
      </c>
      <c r="E147" s="19">
        <v>150000</v>
      </c>
      <c r="F147" s="19">
        <v>0</v>
      </c>
      <c r="G147" s="19">
        <v>150000</v>
      </c>
      <c r="H147" s="19">
        <v>142500</v>
      </c>
      <c r="I147" s="19">
        <v>142499.98000000001</v>
      </c>
      <c r="J147" s="19">
        <v>142499.98000000001</v>
      </c>
      <c r="K147" s="19">
        <v>140091.81</v>
      </c>
      <c r="L147" s="20">
        <v>0.94999986666666669</v>
      </c>
    </row>
    <row r="148" spans="2:12" x14ac:dyDescent="0.3">
      <c r="C148" s="1" t="s">
        <v>431</v>
      </c>
      <c r="E148" s="19">
        <v>1079095</v>
      </c>
      <c r="F148" s="19">
        <v>62761.42</v>
      </c>
      <c r="G148" s="19">
        <v>1141856.42</v>
      </c>
      <c r="H148" s="19">
        <v>890908.15999999992</v>
      </c>
      <c r="I148" s="19">
        <v>861920.76</v>
      </c>
      <c r="J148" s="19">
        <v>702522.29999999993</v>
      </c>
      <c r="K148" s="19">
        <v>659650.71</v>
      </c>
      <c r="L148" s="20">
        <v>0.61524574166689017</v>
      </c>
    </row>
    <row r="149" spans="2:12" x14ac:dyDescent="0.3">
      <c r="B149" s="1" t="s">
        <v>110</v>
      </c>
      <c r="E149" s="19">
        <v>1079095</v>
      </c>
      <c r="F149" s="19">
        <v>62761.42</v>
      </c>
      <c r="G149" s="19">
        <v>1141856.42</v>
      </c>
      <c r="H149" s="19">
        <v>890908.15999999992</v>
      </c>
      <c r="I149" s="19">
        <v>861920.76</v>
      </c>
      <c r="J149" s="19">
        <v>702522.29999999993</v>
      </c>
      <c r="K149" s="19">
        <v>659650.71</v>
      </c>
      <c r="L149" s="20">
        <v>0.61524574166689017</v>
      </c>
    </row>
    <row r="150" spans="2:12" x14ac:dyDescent="0.3">
      <c r="B150" s="1" t="s">
        <v>43</v>
      </c>
      <c r="C150" s="1" t="s">
        <v>172</v>
      </c>
      <c r="D150" s="1" t="s">
        <v>501</v>
      </c>
      <c r="E150" s="19">
        <v>293856</v>
      </c>
      <c r="F150" s="19">
        <v>0</v>
      </c>
      <c r="G150" s="19">
        <v>293856</v>
      </c>
      <c r="H150" s="19">
        <v>259008.8</v>
      </c>
      <c r="I150" s="19">
        <v>259008.8</v>
      </c>
      <c r="J150" s="19">
        <v>257640.82</v>
      </c>
      <c r="K150" s="19">
        <v>257640.82</v>
      </c>
      <c r="L150" s="20">
        <v>0.87675875258630076</v>
      </c>
    </row>
    <row r="151" spans="2:12" x14ac:dyDescent="0.3">
      <c r="D151" s="1" t="s">
        <v>194</v>
      </c>
      <c r="E151" s="19">
        <v>3000</v>
      </c>
      <c r="F151" s="19">
        <v>0</v>
      </c>
      <c r="G151" s="19">
        <v>3000</v>
      </c>
      <c r="H151" s="19">
        <v>520.33000000000004</v>
      </c>
      <c r="I151" s="19">
        <v>520.33000000000004</v>
      </c>
      <c r="J151" s="19">
        <v>520.33000000000004</v>
      </c>
      <c r="K151" s="19">
        <v>520.33000000000004</v>
      </c>
      <c r="L151" s="20">
        <v>0.17344333333333334</v>
      </c>
    </row>
    <row r="152" spans="2:12" x14ac:dyDescent="0.3">
      <c r="C152" s="1" t="s">
        <v>173</v>
      </c>
      <c r="E152" s="19">
        <v>296856</v>
      </c>
      <c r="F152" s="19">
        <v>0</v>
      </c>
      <c r="G152" s="19">
        <v>296856</v>
      </c>
      <c r="H152" s="19">
        <v>259529.12999999998</v>
      </c>
      <c r="I152" s="19">
        <v>259529.12999999998</v>
      </c>
      <c r="J152" s="19">
        <v>258161.15</v>
      </c>
      <c r="K152" s="19">
        <v>258161.15</v>
      </c>
      <c r="L152" s="20">
        <v>0.86965111030263831</v>
      </c>
    </row>
    <row r="153" spans="2:12" x14ac:dyDescent="0.3">
      <c r="B153" s="1" t="s">
        <v>111</v>
      </c>
      <c r="E153" s="19">
        <v>296856</v>
      </c>
      <c r="F153" s="19">
        <v>0</v>
      </c>
      <c r="G153" s="19">
        <v>296856</v>
      </c>
      <c r="H153" s="19">
        <v>259529.12999999998</v>
      </c>
      <c r="I153" s="19">
        <v>259529.12999999998</v>
      </c>
      <c r="J153" s="19">
        <v>258161.15</v>
      </c>
      <c r="K153" s="19">
        <v>258161.15</v>
      </c>
      <c r="L153" s="20">
        <v>0.86965111030263831</v>
      </c>
    </row>
    <row r="154" spans="2:12" x14ac:dyDescent="0.3">
      <c r="B154" s="1" t="s">
        <v>44</v>
      </c>
      <c r="C154" s="1" t="s">
        <v>174</v>
      </c>
      <c r="D154" s="1" t="s">
        <v>501</v>
      </c>
      <c r="E154" s="19">
        <v>129503</v>
      </c>
      <c r="F154" s="19">
        <v>3000</v>
      </c>
      <c r="G154" s="19">
        <v>132503</v>
      </c>
      <c r="H154" s="19">
        <v>132751.26</v>
      </c>
      <c r="I154" s="19">
        <v>132751.26</v>
      </c>
      <c r="J154" s="19">
        <v>130665.42000000003</v>
      </c>
      <c r="K154" s="19">
        <v>130665.42000000003</v>
      </c>
      <c r="L154" s="20">
        <v>0.98613178569541837</v>
      </c>
    </row>
    <row r="155" spans="2:12" x14ac:dyDescent="0.3">
      <c r="D155" s="1" t="s">
        <v>194</v>
      </c>
      <c r="E155" s="19">
        <v>2836797</v>
      </c>
      <c r="F155" s="19">
        <v>208920</v>
      </c>
      <c r="G155" s="19">
        <v>3045717</v>
      </c>
      <c r="H155" s="19">
        <v>2885413.13</v>
      </c>
      <c r="I155" s="19">
        <v>2857840.12</v>
      </c>
      <c r="J155" s="19">
        <v>2740483.21</v>
      </c>
      <c r="K155" s="19">
        <v>2666157.17</v>
      </c>
      <c r="L155" s="20">
        <v>0.89978261604738718</v>
      </c>
    </row>
    <row r="156" spans="2:12" x14ac:dyDescent="0.3">
      <c r="D156" s="1" t="s">
        <v>502</v>
      </c>
      <c r="E156" s="19">
        <v>27930</v>
      </c>
      <c r="F156" s="19">
        <v>0</v>
      </c>
      <c r="G156" s="19">
        <v>27930</v>
      </c>
      <c r="H156" s="19">
        <v>0</v>
      </c>
      <c r="I156" s="19">
        <v>0</v>
      </c>
      <c r="J156" s="19">
        <v>0</v>
      </c>
      <c r="K156" s="19">
        <v>0</v>
      </c>
      <c r="L156" s="20">
        <v>0</v>
      </c>
    </row>
    <row r="157" spans="2:12" x14ac:dyDescent="0.3">
      <c r="D157" s="1" t="s">
        <v>503</v>
      </c>
      <c r="E157" s="19">
        <v>55000</v>
      </c>
      <c r="F157" s="19">
        <v>187785.46</v>
      </c>
      <c r="G157" s="19">
        <v>242785.46</v>
      </c>
      <c r="H157" s="19">
        <v>220797.77999999997</v>
      </c>
      <c r="I157" s="19">
        <v>209950.65999999997</v>
      </c>
      <c r="J157" s="19">
        <v>209398.76</v>
      </c>
      <c r="K157" s="19">
        <v>209265.13</v>
      </c>
      <c r="L157" s="20">
        <v>0.8624847632967807</v>
      </c>
    </row>
    <row r="158" spans="2:12" x14ac:dyDescent="0.3">
      <c r="C158" s="1" t="s">
        <v>175</v>
      </c>
      <c r="E158" s="19">
        <v>3049230</v>
      </c>
      <c r="F158" s="19">
        <v>399705.45999999996</v>
      </c>
      <c r="G158" s="19">
        <v>3448935.46</v>
      </c>
      <c r="H158" s="19">
        <v>3238962.1699999995</v>
      </c>
      <c r="I158" s="19">
        <v>3200542.04</v>
      </c>
      <c r="J158" s="19">
        <v>3080547.3899999997</v>
      </c>
      <c r="K158" s="19">
        <v>3006087.7199999997</v>
      </c>
      <c r="L158" s="20">
        <v>0.89318789108335483</v>
      </c>
    </row>
    <row r="159" spans="2:12" x14ac:dyDescent="0.3">
      <c r="B159" s="1" t="s">
        <v>112</v>
      </c>
      <c r="E159" s="19">
        <v>3049230</v>
      </c>
      <c r="F159" s="19">
        <v>399705.45999999996</v>
      </c>
      <c r="G159" s="19">
        <v>3448935.46</v>
      </c>
      <c r="H159" s="19">
        <v>3238962.1699999995</v>
      </c>
      <c r="I159" s="19">
        <v>3200542.04</v>
      </c>
      <c r="J159" s="19">
        <v>3080547.3899999997</v>
      </c>
      <c r="K159" s="19">
        <v>3006087.7199999997</v>
      </c>
      <c r="L159" s="20">
        <v>0.89318789108335483</v>
      </c>
    </row>
    <row r="160" spans="2:12" x14ac:dyDescent="0.3">
      <c r="B160" s="1" t="s">
        <v>45</v>
      </c>
      <c r="C160" s="1" t="s">
        <v>432</v>
      </c>
      <c r="D160" s="1" t="s">
        <v>194</v>
      </c>
      <c r="E160" s="19">
        <v>816588</v>
      </c>
      <c r="F160" s="19">
        <v>-120000</v>
      </c>
      <c r="G160" s="19">
        <v>696588</v>
      </c>
      <c r="H160" s="19">
        <v>662744.86</v>
      </c>
      <c r="I160" s="19">
        <v>662744.86</v>
      </c>
      <c r="J160" s="19">
        <v>646080.59</v>
      </c>
      <c r="K160" s="19">
        <v>640080.59</v>
      </c>
      <c r="L160" s="20">
        <v>0.92749313798113087</v>
      </c>
    </row>
    <row r="161" spans="2:12" x14ac:dyDescent="0.3">
      <c r="D161" s="1" t="s">
        <v>502</v>
      </c>
      <c r="E161" s="19">
        <v>94000</v>
      </c>
      <c r="F161" s="19">
        <v>40000</v>
      </c>
      <c r="G161" s="19">
        <v>134000</v>
      </c>
      <c r="H161" s="19">
        <v>134000</v>
      </c>
      <c r="I161" s="19">
        <v>109780</v>
      </c>
      <c r="J161" s="19">
        <v>109780</v>
      </c>
      <c r="K161" s="19">
        <v>109780</v>
      </c>
      <c r="L161" s="20">
        <v>0.81925373134328361</v>
      </c>
    </row>
    <row r="162" spans="2:12" x14ac:dyDescent="0.3">
      <c r="D162" s="1" t="s">
        <v>506</v>
      </c>
      <c r="E162" s="19">
        <v>1000</v>
      </c>
      <c r="F162" s="19">
        <v>0</v>
      </c>
      <c r="G162" s="19">
        <v>1000</v>
      </c>
      <c r="H162" s="19">
        <v>0</v>
      </c>
      <c r="I162" s="19">
        <v>0</v>
      </c>
      <c r="J162" s="19">
        <v>0</v>
      </c>
      <c r="K162" s="19">
        <v>0</v>
      </c>
      <c r="L162" s="20">
        <v>0</v>
      </c>
    </row>
    <row r="163" spans="2:12" x14ac:dyDescent="0.3">
      <c r="C163" s="1" t="s">
        <v>433</v>
      </c>
      <c r="E163" s="19">
        <v>911588</v>
      </c>
      <c r="F163" s="19">
        <v>-80000</v>
      </c>
      <c r="G163" s="19">
        <v>831588</v>
      </c>
      <c r="H163" s="19">
        <v>796744.86</v>
      </c>
      <c r="I163" s="19">
        <v>772524.86</v>
      </c>
      <c r="J163" s="19">
        <v>755860.59</v>
      </c>
      <c r="K163" s="19">
        <v>749860.59</v>
      </c>
      <c r="L163" s="20">
        <v>0.90893638436341073</v>
      </c>
    </row>
    <row r="164" spans="2:12" x14ac:dyDescent="0.3">
      <c r="B164" s="1" t="s">
        <v>196</v>
      </c>
      <c r="E164" s="19">
        <v>911588</v>
      </c>
      <c r="F164" s="19">
        <v>-80000</v>
      </c>
      <c r="G164" s="19">
        <v>831588</v>
      </c>
      <c r="H164" s="19">
        <v>796744.86</v>
      </c>
      <c r="I164" s="19">
        <v>772524.86</v>
      </c>
      <c r="J164" s="19">
        <v>755860.59</v>
      </c>
      <c r="K164" s="19">
        <v>749860.59</v>
      </c>
      <c r="L164" s="20">
        <v>0.90893638436341073</v>
      </c>
    </row>
    <row r="165" spans="2:12" x14ac:dyDescent="0.3">
      <c r="B165" s="1" t="s">
        <v>46</v>
      </c>
      <c r="C165" s="1" t="s">
        <v>176</v>
      </c>
      <c r="D165" s="1" t="s">
        <v>501</v>
      </c>
      <c r="E165" s="19">
        <v>1218499</v>
      </c>
      <c r="F165" s="19">
        <v>30000</v>
      </c>
      <c r="G165" s="19">
        <v>1248499</v>
      </c>
      <c r="H165" s="19">
        <v>1238623.6999999997</v>
      </c>
      <c r="I165" s="19">
        <v>1238623.6999999997</v>
      </c>
      <c r="J165" s="19">
        <v>1234817.51</v>
      </c>
      <c r="K165" s="19">
        <v>1234817.51</v>
      </c>
      <c r="L165" s="20">
        <v>0.98904164921237425</v>
      </c>
    </row>
    <row r="166" spans="2:12" x14ac:dyDescent="0.3">
      <c r="D166" s="1" t="s">
        <v>194</v>
      </c>
      <c r="E166" s="19">
        <v>420659</v>
      </c>
      <c r="F166" s="19">
        <v>0</v>
      </c>
      <c r="G166" s="19">
        <v>420659</v>
      </c>
      <c r="H166" s="19">
        <v>401785.2</v>
      </c>
      <c r="I166" s="19">
        <v>397505.28000000003</v>
      </c>
      <c r="J166" s="19">
        <v>246181.88</v>
      </c>
      <c r="K166" s="19">
        <v>187652.07</v>
      </c>
      <c r="L166" s="20">
        <v>0.58522908103713456</v>
      </c>
    </row>
    <row r="167" spans="2:12" x14ac:dyDescent="0.3">
      <c r="D167" s="1" t="s">
        <v>502</v>
      </c>
      <c r="E167" s="19">
        <v>3000</v>
      </c>
      <c r="F167" s="19">
        <v>0</v>
      </c>
      <c r="G167" s="19">
        <v>3000</v>
      </c>
      <c r="H167" s="19">
        <v>0</v>
      </c>
      <c r="I167" s="19">
        <v>0</v>
      </c>
      <c r="J167" s="19">
        <v>0</v>
      </c>
      <c r="K167" s="19">
        <v>0</v>
      </c>
      <c r="L167" s="20">
        <v>0</v>
      </c>
    </row>
    <row r="168" spans="2:12" x14ac:dyDescent="0.3">
      <c r="D168" s="1" t="s">
        <v>503</v>
      </c>
      <c r="E168" s="19">
        <v>542512</v>
      </c>
      <c r="F168" s="19">
        <v>15641.91</v>
      </c>
      <c r="G168" s="19">
        <v>558153.90999999992</v>
      </c>
      <c r="H168" s="19">
        <v>436994.54</v>
      </c>
      <c r="I168" s="19">
        <v>410753.43999999994</v>
      </c>
      <c r="J168" s="19">
        <v>131619.68</v>
      </c>
      <c r="K168" s="19">
        <v>117553.32</v>
      </c>
      <c r="L168" s="20">
        <v>0.23581251988362853</v>
      </c>
    </row>
    <row r="169" spans="2:12" x14ac:dyDescent="0.3">
      <c r="C169" s="1" t="s">
        <v>177</v>
      </c>
      <c r="E169" s="19">
        <v>2184670</v>
      </c>
      <c r="F169" s="19">
        <v>45641.91</v>
      </c>
      <c r="G169" s="19">
        <v>2230311.91</v>
      </c>
      <c r="H169" s="19">
        <v>2077403.4399999997</v>
      </c>
      <c r="I169" s="19">
        <v>2046882.4199999997</v>
      </c>
      <c r="J169" s="19">
        <v>1612619.07</v>
      </c>
      <c r="K169" s="19">
        <v>1540022.9000000001</v>
      </c>
      <c r="L169" s="20">
        <v>0.7230464325503243</v>
      </c>
    </row>
    <row r="170" spans="2:12" x14ac:dyDescent="0.3">
      <c r="B170" s="1" t="s">
        <v>113</v>
      </c>
      <c r="E170" s="19">
        <v>2184670</v>
      </c>
      <c r="F170" s="19">
        <v>45641.91</v>
      </c>
      <c r="G170" s="19">
        <v>2230311.91</v>
      </c>
      <c r="H170" s="19">
        <v>2077403.4399999997</v>
      </c>
      <c r="I170" s="19">
        <v>2046882.4199999997</v>
      </c>
      <c r="J170" s="19">
        <v>1612619.07</v>
      </c>
      <c r="K170" s="19">
        <v>1540022.9000000001</v>
      </c>
      <c r="L170" s="20">
        <v>0.7230464325503243</v>
      </c>
    </row>
    <row r="171" spans="2:12" x14ac:dyDescent="0.3">
      <c r="B171" s="1" t="s">
        <v>140</v>
      </c>
      <c r="C171" s="1" t="s">
        <v>434</v>
      </c>
      <c r="D171" s="1" t="s">
        <v>501</v>
      </c>
      <c r="E171" s="19">
        <v>1854987</v>
      </c>
      <c r="F171" s="19">
        <v>1000</v>
      </c>
      <c r="G171" s="19">
        <v>1855987</v>
      </c>
      <c r="H171" s="19">
        <v>1804943.92</v>
      </c>
      <c r="I171" s="19">
        <v>1804943.92</v>
      </c>
      <c r="J171" s="19">
        <v>1795799.16</v>
      </c>
      <c r="K171" s="19">
        <v>1795799.16</v>
      </c>
      <c r="L171" s="20">
        <v>0.96757097975362971</v>
      </c>
    </row>
    <row r="172" spans="2:12" x14ac:dyDescent="0.3">
      <c r="D172" s="1" t="s">
        <v>194</v>
      </c>
      <c r="E172" s="19">
        <v>3639194</v>
      </c>
      <c r="F172" s="19">
        <v>108500</v>
      </c>
      <c r="G172" s="19">
        <v>3747694</v>
      </c>
      <c r="H172" s="19">
        <v>3673659.88</v>
      </c>
      <c r="I172" s="19">
        <v>3661425.96</v>
      </c>
      <c r="J172" s="19">
        <v>3316337.3600000003</v>
      </c>
      <c r="K172" s="19">
        <v>3190704.9899999998</v>
      </c>
      <c r="L172" s="20">
        <v>0.88490078432230601</v>
      </c>
    </row>
    <row r="173" spans="2:12" x14ac:dyDescent="0.3">
      <c r="D173" s="1" t="s">
        <v>503</v>
      </c>
      <c r="E173" s="19">
        <v>199970</v>
      </c>
      <c r="F173" s="19">
        <v>688380.06</v>
      </c>
      <c r="G173" s="19">
        <v>888350.06</v>
      </c>
      <c r="H173" s="19">
        <v>874654</v>
      </c>
      <c r="I173" s="19">
        <v>848451.16</v>
      </c>
      <c r="J173" s="19">
        <v>804302.11</v>
      </c>
      <c r="K173" s="19">
        <v>761175.52</v>
      </c>
      <c r="L173" s="20">
        <v>0.90538870453838882</v>
      </c>
    </row>
    <row r="174" spans="2:12" x14ac:dyDescent="0.3">
      <c r="D174" s="1" t="s">
        <v>506</v>
      </c>
      <c r="E174" s="19">
        <v>2000</v>
      </c>
      <c r="F174" s="19">
        <v>0</v>
      </c>
      <c r="G174" s="19">
        <v>2000</v>
      </c>
      <c r="H174" s="19">
        <v>0</v>
      </c>
      <c r="I174" s="19">
        <v>0</v>
      </c>
      <c r="J174" s="19">
        <v>0</v>
      </c>
      <c r="K174" s="19">
        <v>0</v>
      </c>
      <c r="L174" s="20">
        <v>0</v>
      </c>
    </row>
    <row r="175" spans="2:12" x14ac:dyDescent="0.3">
      <c r="C175" s="1" t="s">
        <v>435</v>
      </c>
      <c r="E175" s="19">
        <v>5696151</v>
      </c>
      <c r="F175" s="19">
        <v>797880.06</v>
      </c>
      <c r="G175" s="19">
        <v>6494031.0600000005</v>
      </c>
      <c r="H175" s="19">
        <v>6353257.7999999998</v>
      </c>
      <c r="I175" s="19">
        <v>6314821.04</v>
      </c>
      <c r="J175" s="19">
        <v>5916438.6300000008</v>
      </c>
      <c r="K175" s="19">
        <v>5747679.6699999999</v>
      </c>
      <c r="L175" s="20">
        <v>0.91105795080690599</v>
      </c>
    </row>
    <row r="176" spans="2:12" x14ac:dyDescent="0.3">
      <c r="B176" s="1" t="s">
        <v>141</v>
      </c>
      <c r="E176" s="19">
        <v>5696151</v>
      </c>
      <c r="F176" s="19">
        <v>797880.06</v>
      </c>
      <c r="G176" s="19">
        <v>6494031.0600000005</v>
      </c>
      <c r="H176" s="19">
        <v>6353257.7999999998</v>
      </c>
      <c r="I176" s="19">
        <v>6314821.04</v>
      </c>
      <c r="J176" s="19">
        <v>5916438.6300000008</v>
      </c>
      <c r="K176" s="19">
        <v>5747679.6699999999</v>
      </c>
      <c r="L176" s="20">
        <v>0.91105795080690599</v>
      </c>
    </row>
    <row r="177" spans="1:12" x14ac:dyDescent="0.3">
      <c r="A177" s="1" t="s">
        <v>80</v>
      </c>
      <c r="E177" s="19">
        <v>14187959</v>
      </c>
      <c r="F177" s="19">
        <v>2056601.3099999998</v>
      </c>
      <c r="G177" s="19">
        <v>16244560.310000001</v>
      </c>
      <c r="H177" s="19">
        <v>15125295.489999998</v>
      </c>
      <c r="I177" s="19">
        <v>14713996.810000002</v>
      </c>
      <c r="J177" s="19">
        <v>13420416.16</v>
      </c>
      <c r="K177" s="19">
        <v>12871757.439999999</v>
      </c>
      <c r="L177" s="20">
        <v>0.82614831696851265</v>
      </c>
    </row>
    <row r="178" spans="1:12" x14ac:dyDescent="0.3">
      <c r="A178" s="1" t="s">
        <v>47</v>
      </c>
      <c r="B178" s="1" t="s">
        <v>49</v>
      </c>
      <c r="C178" s="1" t="s">
        <v>436</v>
      </c>
      <c r="D178" s="1" t="s">
        <v>501</v>
      </c>
      <c r="E178" s="19">
        <v>46793</v>
      </c>
      <c r="F178" s="19">
        <v>0</v>
      </c>
      <c r="G178" s="19">
        <v>46793</v>
      </c>
      <c r="H178" s="19">
        <v>37700</v>
      </c>
      <c r="I178" s="19">
        <v>37700</v>
      </c>
      <c r="J178" s="19">
        <v>29929.62</v>
      </c>
      <c r="K178" s="19">
        <v>29929.62</v>
      </c>
      <c r="L178" s="20">
        <v>0.63961746415062082</v>
      </c>
    </row>
    <row r="179" spans="1:12" x14ac:dyDescent="0.3">
      <c r="D179" s="1" t="s">
        <v>194</v>
      </c>
      <c r="E179" s="19">
        <v>4989600</v>
      </c>
      <c r="F179" s="19">
        <v>0</v>
      </c>
      <c r="G179" s="19">
        <v>4989600</v>
      </c>
      <c r="H179" s="19">
        <v>4889600</v>
      </c>
      <c r="I179" s="19">
        <v>4889600</v>
      </c>
      <c r="J179" s="19">
        <v>4889599.97</v>
      </c>
      <c r="K179" s="19">
        <v>4889599.97</v>
      </c>
      <c r="L179" s="20">
        <v>0.97995830727914057</v>
      </c>
    </row>
    <row r="180" spans="1:12" x14ac:dyDescent="0.3">
      <c r="D180" s="1" t="s">
        <v>503</v>
      </c>
      <c r="E180" s="19">
        <v>311000</v>
      </c>
      <c r="F180" s="19">
        <v>0</v>
      </c>
      <c r="G180" s="19">
        <v>311000</v>
      </c>
      <c r="H180" s="19">
        <v>311000</v>
      </c>
      <c r="I180" s="19">
        <v>311000</v>
      </c>
      <c r="J180" s="19">
        <v>301106.28000000003</v>
      </c>
      <c r="K180" s="19">
        <v>250921.9</v>
      </c>
      <c r="L180" s="20">
        <v>0.96818739549839239</v>
      </c>
    </row>
    <row r="181" spans="1:12" x14ac:dyDescent="0.3">
      <c r="C181" s="1" t="s">
        <v>437</v>
      </c>
      <c r="E181" s="19">
        <v>5347393</v>
      </c>
      <c r="F181" s="19">
        <v>0</v>
      </c>
      <c r="G181" s="19">
        <v>5347393</v>
      </c>
      <c r="H181" s="19">
        <v>5238300</v>
      </c>
      <c r="I181" s="19">
        <v>5238300</v>
      </c>
      <c r="J181" s="19">
        <v>5220635.87</v>
      </c>
      <c r="K181" s="19">
        <v>5170451.49</v>
      </c>
      <c r="L181" s="20">
        <v>0.97629552755894322</v>
      </c>
    </row>
    <row r="182" spans="1:12" x14ac:dyDescent="0.3">
      <c r="B182" s="1" t="s">
        <v>197</v>
      </c>
      <c r="E182" s="19">
        <v>5347393</v>
      </c>
      <c r="F182" s="19">
        <v>0</v>
      </c>
      <c r="G182" s="19">
        <v>5347393</v>
      </c>
      <c r="H182" s="19">
        <v>5238300</v>
      </c>
      <c r="I182" s="19">
        <v>5238300</v>
      </c>
      <c r="J182" s="19">
        <v>5220635.87</v>
      </c>
      <c r="K182" s="19">
        <v>5170451.49</v>
      </c>
      <c r="L182" s="20">
        <v>0.97629552755894322</v>
      </c>
    </row>
    <row r="183" spans="1:12" x14ac:dyDescent="0.3">
      <c r="B183" s="1" t="s">
        <v>51</v>
      </c>
      <c r="C183" s="1" t="s">
        <v>438</v>
      </c>
      <c r="D183" s="1" t="s">
        <v>501</v>
      </c>
      <c r="E183" s="19">
        <v>420519</v>
      </c>
      <c r="F183" s="19">
        <v>0</v>
      </c>
      <c r="G183" s="19">
        <v>420519</v>
      </c>
      <c r="H183" s="19">
        <v>410871.84</v>
      </c>
      <c r="I183" s="19">
        <v>410871.84</v>
      </c>
      <c r="J183" s="19">
        <v>409826.51999999996</v>
      </c>
      <c r="K183" s="19">
        <v>409826.51999999996</v>
      </c>
      <c r="L183" s="20">
        <v>0.9745731346264972</v>
      </c>
    </row>
    <row r="184" spans="1:12" x14ac:dyDescent="0.3">
      <c r="D184" s="1" t="s">
        <v>194</v>
      </c>
      <c r="E184" s="19">
        <v>287150</v>
      </c>
      <c r="F184" s="19">
        <v>23000</v>
      </c>
      <c r="G184" s="19">
        <v>310150</v>
      </c>
      <c r="H184" s="19">
        <v>210136.24</v>
      </c>
      <c r="I184" s="19">
        <v>210136.24</v>
      </c>
      <c r="J184" s="19">
        <v>181397.50999999998</v>
      </c>
      <c r="K184" s="19">
        <v>162565.72</v>
      </c>
      <c r="L184" s="20">
        <v>0.58487025632758338</v>
      </c>
    </row>
    <row r="185" spans="1:12" x14ac:dyDescent="0.3">
      <c r="D185" s="1" t="s">
        <v>506</v>
      </c>
      <c r="E185" s="19">
        <v>15000</v>
      </c>
      <c r="F185" s="19">
        <v>0</v>
      </c>
      <c r="G185" s="19">
        <v>15000</v>
      </c>
      <c r="H185" s="19">
        <v>0</v>
      </c>
      <c r="I185" s="19">
        <v>0</v>
      </c>
      <c r="J185" s="19">
        <v>0</v>
      </c>
      <c r="K185" s="19">
        <v>0</v>
      </c>
      <c r="L185" s="20">
        <v>0</v>
      </c>
    </row>
    <row r="186" spans="1:12" x14ac:dyDescent="0.3">
      <c r="C186" s="1" t="s">
        <v>439</v>
      </c>
      <c r="E186" s="19">
        <v>722669</v>
      </c>
      <c r="F186" s="19">
        <v>23000</v>
      </c>
      <c r="G186" s="19">
        <v>745669</v>
      </c>
      <c r="H186" s="19">
        <v>621008.08000000007</v>
      </c>
      <c r="I186" s="19">
        <v>621008.08000000007</v>
      </c>
      <c r="J186" s="19">
        <v>591224.02999999991</v>
      </c>
      <c r="K186" s="19">
        <v>572392.24</v>
      </c>
      <c r="L186" s="20">
        <v>0.79287730883273955</v>
      </c>
    </row>
    <row r="187" spans="1:12" x14ac:dyDescent="0.3">
      <c r="B187" s="1" t="s">
        <v>116</v>
      </c>
      <c r="E187" s="19">
        <v>722669</v>
      </c>
      <c r="F187" s="19">
        <v>23000</v>
      </c>
      <c r="G187" s="19">
        <v>745669</v>
      </c>
      <c r="H187" s="19">
        <v>621008.08000000007</v>
      </c>
      <c r="I187" s="19">
        <v>621008.08000000007</v>
      </c>
      <c r="J187" s="19">
        <v>591224.02999999991</v>
      </c>
      <c r="K187" s="19">
        <v>572392.24</v>
      </c>
      <c r="L187" s="20">
        <v>0.79287730883273955</v>
      </c>
    </row>
    <row r="188" spans="1:12" x14ac:dyDescent="0.3">
      <c r="B188" s="1" t="s">
        <v>52</v>
      </c>
      <c r="C188" s="1" t="s">
        <v>180</v>
      </c>
      <c r="D188" s="1" t="s">
        <v>501</v>
      </c>
      <c r="E188" s="19">
        <v>3563688</v>
      </c>
      <c r="F188" s="19">
        <v>-415300</v>
      </c>
      <c r="G188" s="19">
        <v>3148388</v>
      </c>
      <c r="H188" s="19">
        <v>3016077.4400000004</v>
      </c>
      <c r="I188" s="19">
        <v>3016077.4400000004</v>
      </c>
      <c r="J188" s="19">
        <v>3003192.17</v>
      </c>
      <c r="K188" s="19">
        <v>3003192.17</v>
      </c>
      <c r="L188" s="20">
        <v>0.953882485259123</v>
      </c>
    </row>
    <row r="189" spans="1:12" x14ac:dyDescent="0.3">
      <c r="D189" s="1" t="s">
        <v>194</v>
      </c>
      <c r="E189" s="19">
        <v>2067020</v>
      </c>
      <c r="F189" s="19">
        <v>317403.03000000003</v>
      </c>
      <c r="G189" s="19">
        <v>2384423.0300000003</v>
      </c>
      <c r="H189" s="19">
        <v>2135748.0500000003</v>
      </c>
      <c r="I189" s="19">
        <v>1964323.6800000002</v>
      </c>
      <c r="J189" s="19">
        <v>1815315.1600000001</v>
      </c>
      <c r="K189" s="19">
        <v>1791573.4100000001</v>
      </c>
      <c r="L189" s="20">
        <v>0.76132260809442021</v>
      </c>
    </row>
    <row r="190" spans="1:12" x14ac:dyDescent="0.3">
      <c r="D190" s="1" t="s">
        <v>502</v>
      </c>
      <c r="E190" s="19">
        <v>480</v>
      </c>
      <c r="F190" s="19">
        <v>0</v>
      </c>
      <c r="G190" s="19">
        <v>480</v>
      </c>
      <c r="H190" s="19">
        <v>198</v>
      </c>
      <c r="I190" s="19">
        <v>198</v>
      </c>
      <c r="J190" s="19">
        <v>198</v>
      </c>
      <c r="K190" s="19">
        <v>198</v>
      </c>
      <c r="L190" s="20">
        <v>0.41249999999999998</v>
      </c>
    </row>
    <row r="191" spans="1:12" x14ac:dyDescent="0.3">
      <c r="D191" s="1" t="s">
        <v>503</v>
      </c>
      <c r="E191" s="19">
        <v>6981954</v>
      </c>
      <c r="F191" s="19">
        <v>519197.39</v>
      </c>
      <c r="G191" s="19">
        <v>7501151.3900000006</v>
      </c>
      <c r="H191" s="19">
        <v>6847131.0199999996</v>
      </c>
      <c r="I191" s="19">
        <v>6817318.1100000003</v>
      </c>
      <c r="J191" s="19">
        <v>5101609.2</v>
      </c>
      <c r="K191" s="19">
        <v>4930681.34</v>
      </c>
      <c r="L191" s="20">
        <v>0.68011015039652467</v>
      </c>
    </row>
    <row r="192" spans="1:12" x14ac:dyDescent="0.3">
      <c r="C192" s="1" t="s">
        <v>181</v>
      </c>
      <c r="E192" s="19">
        <v>12613142</v>
      </c>
      <c r="F192" s="19">
        <v>421300.42000000004</v>
      </c>
      <c r="G192" s="19">
        <v>13034442.420000002</v>
      </c>
      <c r="H192" s="19">
        <v>11999154.51</v>
      </c>
      <c r="I192" s="19">
        <v>11797917.23</v>
      </c>
      <c r="J192" s="19">
        <v>9920314.5300000012</v>
      </c>
      <c r="K192" s="19">
        <v>9725644.9199999999</v>
      </c>
      <c r="L192" s="20">
        <v>0.76108468704256238</v>
      </c>
    </row>
    <row r="193" spans="1:12" x14ac:dyDescent="0.3">
      <c r="B193" s="1" t="s">
        <v>117</v>
      </c>
      <c r="E193" s="19">
        <v>12613142</v>
      </c>
      <c r="F193" s="19">
        <v>421300.42000000004</v>
      </c>
      <c r="G193" s="19">
        <v>13034442.420000002</v>
      </c>
      <c r="H193" s="19">
        <v>11999154.51</v>
      </c>
      <c r="I193" s="19">
        <v>11797917.23</v>
      </c>
      <c r="J193" s="19">
        <v>9920314.5300000012</v>
      </c>
      <c r="K193" s="19">
        <v>9725644.9199999999</v>
      </c>
      <c r="L193" s="20">
        <v>0.76108468704256238</v>
      </c>
    </row>
    <row r="194" spans="1:12" x14ac:dyDescent="0.3">
      <c r="B194" s="1" t="s">
        <v>53</v>
      </c>
      <c r="C194" s="1" t="s">
        <v>182</v>
      </c>
      <c r="D194" s="1" t="s">
        <v>501</v>
      </c>
      <c r="E194" s="19">
        <v>725156</v>
      </c>
      <c r="F194" s="19">
        <v>-16000</v>
      </c>
      <c r="G194" s="19">
        <v>709156</v>
      </c>
      <c r="H194" s="19">
        <v>567341.08000000007</v>
      </c>
      <c r="I194" s="19">
        <v>567341.08000000007</v>
      </c>
      <c r="J194" s="19">
        <v>564866.88</v>
      </c>
      <c r="K194" s="19">
        <v>564866.88</v>
      </c>
      <c r="L194" s="20">
        <v>0.79653402072322588</v>
      </c>
    </row>
    <row r="195" spans="1:12" x14ac:dyDescent="0.3">
      <c r="D195" s="1" t="s">
        <v>194</v>
      </c>
      <c r="E195" s="19">
        <v>325975</v>
      </c>
      <c r="F195" s="19">
        <v>-23970.1</v>
      </c>
      <c r="G195" s="19">
        <v>302004.90000000002</v>
      </c>
      <c r="H195" s="19">
        <v>217861.25</v>
      </c>
      <c r="I195" s="19">
        <v>206258.09</v>
      </c>
      <c r="J195" s="19">
        <v>173797.93</v>
      </c>
      <c r="K195" s="19">
        <v>146824.22999999998</v>
      </c>
      <c r="L195" s="20">
        <v>0.57548049717074123</v>
      </c>
    </row>
    <row r="196" spans="1:12" x14ac:dyDescent="0.3">
      <c r="D196" s="1" t="s">
        <v>502</v>
      </c>
      <c r="E196" s="19">
        <v>25500</v>
      </c>
      <c r="F196" s="19">
        <v>0</v>
      </c>
      <c r="G196" s="19">
        <v>25500</v>
      </c>
      <c r="H196" s="19">
        <v>2300</v>
      </c>
      <c r="I196" s="19">
        <v>2300</v>
      </c>
      <c r="J196" s="19">
        <v>2300</v>
      </c>
      <c r="K196" s="19">
        <v>2300</v>
      </c>
      <c r="L196" s="20">
        <v>9.0196078431372548E-2</v>
      </c>
    </row>
    <row r="197" spans="1:12" x14ac:dyDescent="0.3">
      <c r="D197" s="1" t="s">
        <v>503</v>
      </c>
      <c r="E197" s="19">
        <v>370365</v>
      </c>
      <c r="F197" s="19">
        <v>459844.28</v>
      </c>
      <c r="G197" s="19">
        <v>830209.28</v>
      </c>
      <c r="H197" s="19">
        <v>820293.69</v>
      </c>
      <c r="I197" s="19">
        <v>770894.40999999992</v>
      </c>
      <c r="J197" s="19">
        <v>683831.94</v>
      </c>
      <c r="K197" s="19">
        <v>643906.42000000004</v>
      </c>
      <c r="L197" s="20">
        <v>0.82368621560096256</v>
      </c>
    </row>
    <row r="198" spans="1:12" x14ac:dyDescent="0.3">
      <c r="C198" s="1" t="s">
        <v>183</v>
      </c>
      <c r="E198" s="19">
        <v>1446996</v>
      </c>
      <c r="F198" s="19">
        <v>419874.18000000005</v>
      </c>
      <c r="G198" s="19">
        <v>1866870.1800000002</v>
      </c>
      <c r="H198" s="19">
        <v>1607796.02</v>
      </c>
      <c r="I198" s="19">
        <v>1546793.58</v>
      </c>
      <c r="J198" s="19">
        <v>1424796.75</v>
      </c>
      <c r="K198" s="19">
        <v>1357897.53</v>
      </c>
      <c r="L198" s="20">
        <v>0.76320076525085412</v>
      </c>
    </row>
    <row r="199" spans="1:12" x14ac:dyDescent="0.3">
      <c r="B199" s="1" t="s">
        <v>118</v>
      </c>
      <c r="E199" s="19">
        <v>1446996</v>
      </c>
      <c r="F199" s="19">
        <v>419874.18000000005</v>
      </c>
      <c r="G199" s="19">
        <v>1866870.1800000002</v>
      </c>
      <c r="H199" s="19">
        <v>1607796.02</v>
      </c>
      <c r="I199" s="19">
        <v>1546793.58</v>
      </c>
      <c r="J199" s="19">
        <v>1424796.75</v>
      </c>
      <c r="K199" s="19">
        <v>1357897.53</v>
      </c>
      <c r="L199" s="20">
        <v>0.76320076525085412</v>
      </c>
    </row>
    <row r="200" spans="1:12" x14ac:dyDescent="0.3">
      <c r="A200" s="1" t="s">
        <v>81</v>
      </c>
      <c r="E200" s="19">
        <v>20130200</v>
      </c>
      <c r="F200" s="19">
        <v>864174.60000000009</v>
      </c>
      <c r="G200" s="19">
        <v>20994374.600000001</v>
      </c>
      <c r="H200" s="19">
        <v>19466258.610000003</v>
      </c>
      <c r="I200" s="19">
        <v>19204018.890000001</v>
      </c>
      <c r="J200" s="19">
        <v>17156971.18</v>
      </c>
      <c r="K200" s="19">
        <v>16826386.18</v>
      </c>
      <c r="L200" s="20">
        <v>0.81721754074065167</v>
      </c>
    </row>
    <row r="201" spans="1:12" x14ac:dyDescent="0.3">
      <c r="A201" s="1" t="s">
        <v>56</v>
      </c>
      <c r="B201" s="1" t="s">
        <v>57</v>
      </c>
      <c r="C201" s="1" t="s">
        <v>440</v>
      </c>
      <c r="D201" s="1" t="s">
        <v>501</v>
      </c>
      <c r="E201" s="19">
        <v>648138</v>
      </c>
      <c r="F201" s="19">
        <v>0</v>
      </c>
      <c r="G201" s="19">
        <v>648138</v>
      </c>
      <c r="H201" s="19">
        <v>450614.75999999995</v>
      </c>
      <c r="I201" s="19">
        <v>450614.75999999995</v>
      </c>
      <c r="J201" s="19">
        <v>444194.14</v>
      </c>
      <c r="K201" s="19">
        <v>444194.14</v>
      </c>
      <c r="L201" s="20">
        <v>0.68533883216228642</v>
      </c>
    </row>
    <row r="202" spans="1:12" x14ac:dyDescent="0.3">
      <c r="D202" s="1" t="s">
        <v>194</v>
      </c>
      <c r="E202" s="19">
        <v>170000</v>
      </c>
      <c r="F202" s="19">
        <v>0</v>
      </c>
      <c r="G202" s="19">
        <v>170000</v>
      </c>
      <c r="H202" s="19">
        <v>75827.78</v>
      </c>
      <c r="I202" s="19">
        <v>75827.78</v>
      </c>
      <c r="J202" s="19">
        <v>48733.81</v>
      </c>
      <c r="K202" s="19">
        <v>44381.440000000002</v>
      </c>
      <c r="L202" s="20">
        <v>0.28666947058823528</v>
      </c>
    </row>
    <row r="203" spans="1:12" x14ac:dyDescent="0.3">
      <c r="D203" s="1" t="s">
        <v>506</v>
      </c>
      <c r="E203" s="19">
        <v>20000</v>
      </c>
      <c r="F203" s="19">
        <v>0</v>
      </c>
      <c r="G203" s="19">
        <v>20000</v>
      </c>
      <c r="H203" s="19">
        <v>0</v>
      </c>
      <c r="I203" s="19">
        <v>0</v>
      </c>
      <c r="J203" s="19">
        <v>0</v>
      </c>
      <c r="K203" s="19">
        <v>0</v>
      </c>
      <c r="L203" s="20">
        <v>0</v>
      </c>
    </row>
    <row r="204" spans="1:12" x14ac:dyDescent="0.3">
      <c r="C204" s="1" t="s">
        <v>441</v>
      </c>
      <c r="E204" s="19">
        <v>838138</v>
      </c>
      <c r="F204" s="19">
        <v>0</v>
      </c>
      <c r="G204" s="19">
        <v>838138</v>
      </c>
      <c r="H204" s="19">
        <v>526442.53999999992</v>
      </c>
      <c r="I204" s="19">
        <v>526442.53999999992</v>
      </c>
      <c r="J204" s="19">
        <v>492927.95</v>
      </c>
      <c r="K204" s="19">
        <v>488575.58</v>
      </c>
      <c r="L204" s="20">
        <v>0.58812265999155267</v>
      </c>
    </row>
    <row r="205" spans="1:12" x14ac:dyDescent="0.3">
      <c r="B205" s="1" t="s">
        <v>121</v>
      </c>
      <c r="E205" s="19">
        <v>838138</v>
      </c>
      <c r="F205" s="19">
        <v>0</v>
      </c>
      <c r="G205" s="19">
        <v>838138</v>
      </c>
      <c r="H205" s="19">
        <v>526442.53999999992</v>
      </c>
      <c r="I205" s="19">
        <v>526442.53999999992</v>
      </c>
      <c r="J205" s="19">
        <v>492927.95</v>
      </c>
      <c r="K205" s="19">
        <v>488575.58</v>
      </c>
      <c r="L205" s="20">
        <v>0.58812265999155267</v>
      </c>
    </row>
    <row r="206" spans="1:12" x14ac:dyDescent="0.3">
      <c r="B206" s="1" t="s">
        <v>59</v>
      </c>
      <c r="C206" s="1" t="s">
        <v>188</v>
      </c>
      <c r="D206" s="1" t="s">
        <v>501</v>
      </c>
      <c r="E206" s="19">
        <v>628620</v>
      </c>
      <c r="F206" s="19">
        <v>0</v>
      </c>
      <c r="G206" s="19">
        <v>628620</v>
      </c>
      <c r="H206" s="19">
        <v>472097.36000000004</v>
      </c>
      <c r="I206" s="19">
        <v>472097.36000000004</v>
      </c>
      <c r="J206" s="19">
        <v>468687.53</v>
      </c>
      <c r="K206" s="19">
        <v>468687.53</v>
      </c>
      <c r="L206" s="20">
        <v>0.74558163914606601</v>
      </c>
    </row>
    <row r="207" spans="1:12" x14ac:dyDescent="0.3">
      <c r="D207" s="1" t="s">
        <v>194</v>
      </c>
      <c r="E207" s="19">
        <v>4409400</v>
      </c>
      <c r="F207" s="19">
        <v>0</v>
      </c>
      <c r="G207" s="19">
        <v>4409400</v>
      </c>
      <c r="H207" s="19">
        <v>3968585.8000000003</v>
      </c>
      <c r="I207" s="19">
        <v>3951505.0700000003</v>
      </c>
      <c r="J207" s="19">
        <v>3393859.41</v>
      </c>
      <c r="K207" s="19">
        <v>3352949.93</v>
      </c>
      <c r="L207" s="20">
        <v>0.76968735202068317</v>
      </c>
    </row>
    <row r="208" spans="1:12" x14ac:dyDescent="0.3">
      <c r="D208" s="1" t="s">
        <v>502</v>
      </c>
      <c r="E208" s="19">
        <v>60000</v>
      </c>
      <c r="F208" s="19">
        <v>0</v>
      </c>
      <c r="G208" s="19">
        <v>60000</v>
      </c>
      <c r="H208" s="19">
        <v>0</v>
      </c>
      <c r="I208" s="19">
        <v>0</v>
      </c>
      <c r="J208" s="19">
        <v>0</v>
      </c>
      <c r="K208" s="19">
        <v>0</v>
      </c>
      <c r="L208" s="20">
        <v>0</v>
      </c>
    </row>
    <row r="209" spans="2:12" x14ac:dyDescent="0.3">
      <c r="D209" s="1" t="s">
        <v>503</v>
      </c>
      <c r="E209" s="19">
        <v>2559500</v>
      </c>
      <c r="F209" s="19">
        <v>231536.58</v>
      </c>
      <c r="G209" s="19">
        <v>2791036.5799999996</v>
      </c>
      <c r="H209" s="19">
        <v>2609263.46</v>
      </c>
      <c r="I209" s="19">
        <v>2586657.64</v>
      </c>
      <c r="J209" s="19">
        <v>2297637.87</v>
      </c>
      <c r="K209" s="19">
        <v>2133238.08</v>
      </c>
      <c r="L209" s="20">
        <v>0.823220263920726</v>
      </c>
    </row>
    <row r="210" spans="2:12" x14ac:dyDescent="0.3">
      <c r="C210" s="1" t="s">
        <v>189</v>
      </c>
      <c r="E210" s="19">
        <v>7657520</v>
      </c>
      <c r="F210" s="19">
        <v>231536.58</v>
      </c>
      <c r="G210" s="19">
        <v>7889056.5800000001</v>
      </c>
      <c r="H210" s="19">
        <v>7049946.6200000001</v>
      </c>
      <c r="I210" s="19">
        <v>7010260.0700000003</v>
      </c>
      <c r="J210" s="19">
        <v>6160184.8100000005</v>
      </c>
      <c r="K210" s="19">
        <v>5954875.54</v>
      </c>
      <c r="L210" s="20">
        <v>0.78085189877038508</v>
      </c>
    </row>
    <row r="211" spans="2:12" x14ac:dyDescent="0.3">
      <c r="B211" s="1" t="s">
        <v>123</v>
      </c>
      <c r="E211" s="19">
        <v>7657520</v>
      </c>
      <c r="F211" s="19">
        <v>231536.58</v>
      </c>
      <c r="G211" s="19">
        <v>7889056.5800000001</v>
      </c>
      <c r="H211" s="19">
        <v>7049946.6200000001</v>
      </c>
      <c r="I211" s="19">
        <v>7010260.0700000003</v>
      </c>
      <c r="J211" s="19">
        <v>6160184.8100000005</v>
      </c>
      <c r="K211" s="19">
        <v>5954875.54</v>
      </c>
      <c r="L211" s="20">
        <v>0.78085189877038508</v>
      </c>
    </row>
    <row r="212" spans="2:12" x14ac:dyDescent="0.3">
      <c r="B212" s="1" t="s">
        <v>19</v>
      </c>
      <c r="C212" s="1" t="s">
        <v>442</v>
      </c>
      <c r="D212" s="1" t="s">
        <v>501</v>
      </c>
      <c r="E212" s="19">
        <v>1935208</v>
      </c>
      <c r="F212" s="19">
        <v>-104700</v>
      </c>
      <c r="G212" s="19">
        <v>1830508</v>
      </c>
      <c r="H212" s="19">
        <v>1650913.8200000003</v>
      </c>
      <c r="I212" s="19">
        <v>1650913.8200000003</v>
      </c>
      <c r="J212" s="19">
        <v>1637348.13</v>
      </c>
      <c r="K212" s="19">
        <v>1637348.13</v>
      </c>
      <c r="L212" s="20">
        <v>0.89447745106822796</v>
      </c>
    </row>
    <row r="213" spans="2:12" x14ac:dyDescent="0.3">
      <c r="D213" s="1" t="s">
        <v>194</v>
      </c>
      <c r="E213" s="19">
        <v>411000</v>
      </c>
      <c r="F213" s="19">
        <v>0</v>
      </c>
      <c r="G213" s="19">
        <v>411000</v>
      </c>
      <c r="H213" s="19">
        <v>360553.58999999997</v>
      </c>
      <c r="I213" s="19">
        <v>345380.19999999995</v>
      </c>
      <c r="J213" s="19">
        <v>283925.03999999998</v>
      </c>
      <c r="K213" s="19">
        <v>265695.34000000003</v>
      </c>
      <c r="L213" s="20">
        <v>0.69081518248175178</v>
      </c>
    </row>
    <row r="214" spans="2:12" x14ac:dyDescent="0.3">
      <c r="D214" s="1" t="s">
        <v>503</v>
      </c>
      <c r="E214" s="19">
        <v>7350300</v>
      </c>
      <c r="F214" s="19">
        <v>3546467.35</v>
      </c>
      <c r="G214" s="19">
        <v>10896767.35</v>
      </c>
      <c r="H214" s="19">
        <v>10794112.220000001</v>
      </c>
      <c r="I214" s="19">
        <v>9682888.1899999995</v>
      </c>
      <c r="J214" s="19">
        <v>7556267.040000001</v>
      </c>
      <c r="K214" s="19">
        <v>7231657.1300000008</v>
      </c>
      <c r="L214" s="20">
        <v>0.69344116445690673</v>
      </c>
    </row>
    <row r="215" spans="2:12" x14ac:dyDescent="0.3">
      <c r="C215" s="1" t="s">
        <v>443</v>
      </c>
      <c r="E215" s="19">
        <v>9696508</v>
      </c>
      <c r="F215" s="19">
        <v>3441767.35</v>
      </c>
      <c r="G215" s="19">
        <v>13138275.35</v>
      </c>
      <c r="H215" s="19">
        <v>12805579.630000001</v>
      </c>
      <c r="I215" s="19">
        <v>11679182.209999999</v>
      </c>
      <c r="J215" s="19">
        <v>9477540.2100000009</v>
      </c>
      <c r="K215" s="19">
        <v>9134700.6000000015</v>
      </c>
      <c r="L215" s="20">
        <v>0.72136866959482637</v>
      </c>
    </row>
    <row r="216" spans="2:12" x14ac:dyDescent="0.3">
      <c r="B216" s="1" t="s">
        <v>94</v>
      </c>
      <c r="E216" s="19">
        <v>9696508</v>
      </c>
      <c r="F216" s="19">
        <v>3441767.35</v>
      </c>
      <c r="G216" s="19">
        <v>13138275.35</v>
      </c>
      <c r="H216" s="19">
        <v>12805579.630000001</v>
      </c>
      <c r="I216" s="19">
        <v>11679182.209999999</v>
      </c>
      <c r="J216" s="19">
        <v>9477540.2100000009</v>
      </c>
      <c r="K216" s="19">
        <v>9134700.6000000015</v>
      </c>
      <c r="L216" s="20">
        <v>0.72136866959482637</v>
      </c>
    </row>
    <row r="217" spans="2:12" x14ac:dyDescent="0.3">
      <c r="B217" s="1" t="s">
        <v>20</v>
      </c>
      <c r="C217" s="1" t="s">
        <v>160</v>
      </c>
      <c r="D217" s="1" t="s">
        <v>501</v>
      </c>
      <c r="E217" s="19">
        <v>268175</v>
      </c>
      <c r="F217" s="19">
        <v>3500</v>
      </c>
      <c r="G217" s="19">
        <v>271675</v>
      </c>
      <c r="H217" s="19">
        <v>252718.53999999998</v>
      </c>
      <c r="I217" s="19">
        <v>252718.53999999998</v>
      </c>
      <c r="J217" s="19">
        <v>250566.06999999998</v>
      </c>
      <c r="K217" s="19">
        <v>250566.06999999998</v>
      </c>
      <c r="L217" s="20">
        <v>0.92230080058893893</v>
      </c>
    </row>
    <row r="218" spans="2:12" x14ac:dyDescent="0.3">
      <c r="D218" s="1" t="s">
        <v>194</v>
      </c>
      <c r="E218" s="19">
        <v>2942000</v>
      </c>
      <c r="F218" s="19">
        <v>-8000</v>
      </c>
      <c r="G218" s="19">
        <v>2934000</v>
      </c>
      <c r="H218" s="19">
        <v>2929561.9</v>
      </c>
      <c r="I218" s="19">
        <v>2917027.88</v>
      </c>
      <c r="J218" s="19">
        <v>2392768.0099999998</v>
      </c>
      <c r="K218" s="19">
        <v>2174752.06</v>
      </c>
      <c r="L218" s="20">
        <v>0.81553101908657111</v>
      </c>
    </row>
    <row r="219" spans="2:12" x14ac:dyDescent="0.3">
      <c r="D219" s="1" t="s">
        <v>503</v>
      </c>
      <c r="E219" s="19">
        <v>2048122</v>
      </c>
      <c r="F219" s="19">
        <v>287029.2</v>
      </c>
      <c r="G219" s="19">
        <v>2335151.2000000002</v>
      </c>
      <c r="H219" s="19">
        <v>2126491.04</v>
      </c>
      <c r="I219" s="19">
        <v>2066599.44</v>
      </c>
      <c r="J219" s="19">
        <v>1816801.36</v>
      </c>
      <c r="K219" s="19">
        <v>1697002.22</v>
      </c>
      <c r="L219" s="20">
        <v>0.77802300767504906</v>
      </c>
    </row>
    <row r="220" spans="2:12" x14ac:dyDescent="0.3">
      <c r="C220" s="1" t="s">
        <v>161</v>
      </c>
      <c r="E220" s="19">
        <v>5258297</v>
      </c>
      <c r="F220" s="19">
        <v>282529.2</v>
      </c>
      <c r="G220" s="19">
        <v>5540826.2000000002</v>
      </c>
      <c r="H220" s="19">
        <v>5308771.4800000004</v>
      </c>
      <c r="I220" s="19">
        <v>5236345.8599999994</v>
      </c>
      <c r="J220" s="19">
        <v>4460135.4399999995</v>
      </c>
      <c r="K220" s="19">
        <v>4122320.3499999996</v>
      </c>
      <c r="L220" s="20">
        <v>0.80495855293205198</v>
      </c>
    </row>
    <row r="221" spans="2:12" x14ac:dyDescent="0.3">
      <c r="B221" s="1" t="s">
        <v>95</v>
      </c>
      <c r="E221" s="19">
        <v>5258297</v>
      </c>
      <c r="F221" s="19">
        <v>282529.2</v>
      </c>
      <c r="G221" s="19">
        <v>5540826.2000000002</v>
      </c>
      <c r="H221" s="19">
        <v>5308771.4800000004</v>
      </c>
      <c r="I221" s="19">
        <v>5236345.8599999994</v>
      </c>
      <c r="J221" s="19">
        <v>4460135.4399999995</v>
      </c>
      <c r="K221" s="19">
        <v>4122320.3499999996</v>
      </c>
      <c r="L221" s="20">
        <v>0.80495855293205198</v>
      </c>
    </row>
    <row r="222" spans="2:12" x14ac:dyDescent="0.3">
      <c r="B222" s="1" t="s">
        <v>62</v>
      </c>
      <c r="C222" s="1" t="s">
        <v>527</v>
      </c>
      <c r="D222" s="1" t="s">
        <v>502</v>
      </c>
      <c r="E222" s="19">
        <v>15520900</v>
      </c>
      <c r="F222" s="19">
        <v>0</v>
      </c>
      <c r="G222" s="19">
        <v>15520900</v>
      </c>
      <c r="H222" s="19">
        <v>15520900</v>
      </c>
      <c r="I222" s="19">
        <v>15520900</v>
      </c>
      <c r="J222" s="19">
        <v>15520900</v>
      </c>
      <c r="K222" s="19">
        <v>15520900</v>
      </c>
      <c r="L222" s="20">
        <v>1</v>
      </c>
    </row>
    <row r="223" spans="2:12" x14ac:dyDescent="0.3">
      <c r="D223" s="1" t="s">
        <v>505</v>
      </c>
      <c r="E223" s="19">
        <v>0</v>
      </c>
      <c r="F223" s="19">
        <v>300000</v>
      </c>
      <c r="G223" s="19">
        <v>300000</v>
      </c>
      <c r="H223" s="19">
        <v>300000</v>
      </c>
      <c r="I223" s="19">
        <v>300000</v>
      </c>
      <c r="J223" s="19">
        <v>300000</v>
      </c>
      <c r="K223" s="19">
        <v>300000</v>
      </c>
      <c r="L223" s="20">
        <v>1</v>
      </c>
    </row>
    <row r="224" spans="2:12" x14ac:dyDescent="0.3">
      <c r="C224" s="1" t="s">
        <v>528</v>
      </c>
      <c r="E224" s="19">
        <v>15520900</v>
      </c>
      <c r="F224" s="19">
        <v>300000</v>
      </c>
      <c r="G224" s="19">
        <v>15820900</v>
      </c>
      <c r="H224" s="19">
        <v>15820900</v>
      </c>
      <c r="I224" s="19">
        <v>15820900</v>
      </c>
      <c r="J224" s="19">
        <v>15820900</v>
      </c>
      <c r="K224" s="19">
        <v>15820900</v>
      </c>
      <c r="L224" s="20">
        <v>1</v>
      </c>
    </row>
    <row r="225" spans="1:12" x14ac:dyDescent="0.3">
      <c r="B225" s="1" t="s">
        <v>529</v>
      </c>
      <c r="E225" s="19">
        <v>15520900</v>
      </c>
      <c r="F225" s="19">
        <v>300000</v>
      </c>
      <c r="G225" s="19">
        <v>15820900</v>
      </c>
      <c r="H225" s="19">
        <v>15820900</v>
      </c>
      <c r="I225" s="19">
        <v>15820900</v>
      </c>
      <c r="J225" s="19">
        <v>15820900</v>
      </c>
      <c r="K225" s="19">
        <v>15820900</v>
      </c>
      <c r="L225" s="20">
        <v>1</v>
      </c>
    </row>
    <row r="226" spans="1:12" x14ac:dyDescent="0.3">
      <c r="B226" s="1" t="s">
        <v>344</v>
      </c>
      <c r="C226" s="1" t="s">
        <v>444</v>
      </c>
      <c r="D226" s="1" t="s">
        <v>501</v>
      </c>
      <c r="E226" s="19">
        <v>1963046</v>
      </c>
      <c r="F226" s="19">
        <v>-90300</v>
      </c>
      <c r="G226" s="19">
        <v>1872746</v>
      </c>
      <c r="H226" s="19">
        <v>1448888.04</v>
      </c>
      <c r="I226" s="19">
        <v>1448888.04</v>
      </c>
      <c r="J226" s="19">
        <v>1409758.37</v>
      </c>
      <c r="K226" s="19">
        <v>1409758.37</v>
      </c>
      <c r="L226" s="20">
        <v>0.75277606787038931</v>
      </c>
    </row>
    <row r="227" spans="1:12" x14ac:dyDescent="0.3">
      <c r="D227" s="1" t="s">
        <v>194</v>
      </c>
      <c r="E227" s="19">
        <v>1500</v>
      </c>
      <c r="F227" s="19">
        <v>0</v>
      </c>
      <c r="G227" s="19">
        <v>1500</v>
      </c>
      <c r="H227" s="19">
        <v>608.4</v>
      </c>
      <c r="I227" s="19">
        <v>608.4</v>
      </c>
      <c r="J227" s="19">
        <v>608.4</v>
      </c>
      <c r="K227" s="19">
        <v>608.4</v>
      </c>
      <c r="L227" s="20">
        <v>0.40559999999999996</v>
      </c>
    </row>
    <row r="228" spans="1:12" x14ac:dyDescent="0.3">
      <c r="D228" s="1" t="s">
        <v>506</v>
      </c>
      <c r="E228" s="19">
        <v>400000</v>
      </c>
      <c r="F228" s="19">
        <v>0</v>
      </c>
      <c r="G228" s="19">
        <v>400000</v>
      </c>
      <c r="H228" s="19">
        <v>266453.93</v>
      </c>
      <c r="I228" s="19">
        <v>266453.93</v>
      </c>
      <c r="J228" s="19">
        <v>82933.58</v>
      </c>
      <c r="K228" s="19">
        <v>82933.58</v>
      </c>
      <c r="L228" s="20">
        <v>0.20733395000000002</v>
      </c>
    </row>
    <row r="229" spans="1:12" x14ac:dyDescent="0.3">
      <c r="C229" s="1" t="s">
        <v>445</v>
      </c>
      <c r="E229" s="19">
        <v>2364546</v>
      </c>
      <c r="F229" s="19">
        <v>-90300</v>
      </c>
      <c r="G229" s="19">
        <v>2274246</v>
      </c>
      <c r="H229" s="19">
        <v>1715950.3699999999</v>
      </c>
      <c r="I229" s="19">
        <v>1715950.3699999999</v>
      </c>
      <c r="J229" s="19">
        <v>1493300.35</v>
      </c>
      <c r="K229" s="19">
        <v>1493300.35</v>
      </c>
      <c r="L229" s="20">
        <v>0.65661337867583369</v>
      </c>
    </row>
    <row r="230" spans="1:12" x14ac:dyDescent="0.3">
      <c r="B230" s="1" t="s">
        <v>446</v>
      </c>
      <c r="E230" s="19">
        <v>2364546</v>
      </c>
      <c r="F230" s="19">
        <v>-90300</v>
      </c>
      <c r="G230" s="19">
        <v>2274246</v>
      </c>
      <c r="H230" s="19">
        <v>1715950.3699999999</v>
      </c>
      <c r="I230" s="19">
        <v>1715950.3699999999</v>
      </c>
      <c r="J230" s="19">
        <v>1493300.35</v>
      </c>
      <c r="K230" s="19">
        <v>1493300.35</v>
      </c>
      <c r="L230" s="20">
        <v>0.65661337867583369</v>
      </c>
    </row>
    <row r="231" spans="1:12" x14ac:dyDescent="0.3">
      <c r="A231" s="1" t="s">
        <v>82</v>
      </c>
      <c r="E231" s="19">
        <v>41335909</v>
      </c>
      <c r="F231" s="19">
        <v>4165533.1300000008</v>
      </c>
      <c r="G231" s="19">
        <v>45501442.129999995</v>
      </c>
      <c r="H231" s="19">
        <v>43227590.639999993</v>
      </c>
      <c r="I231" s="19">
        <v>41989081.049999997</v>
      </c>
      <c r="J231" s="19">
        <v>37904988.75999999</v>
      </c>
      <c r="K231" s="19">
        <v>37014672.419999994</v>
      </c>
      <c r="L231" s="20">
        <v>0.83305027237825691</v>
      </c>
    </row>
    <row r="232" spans="1:12" x14ac:dyDescent="0.3">
      <c r="A232" s="1" t="s">
        <v>63</v>
      </c>
      <c r="B232" s="1" t="s">
        <v>64</v>
      </c>
      <c r="C232" s="1" t="s">
        <v>447</v>
      </c>
      <c r="D232" s="1" t="s">
        <v>501</v>
      </c>
      <c r="E232" s="19">
        <v>384925</v>
      </c>
      <c r="F232" s="19">
        <v>1800</v>
      </c>
      <c r="G232" s="19">
        <v>386725</v>
      </c>
      <c r="H232" s="19">
        <v>385863.01999999996</v>
      </c>
      <c r="I232" s="19">
        <v>385863.01999999996</v>
      </c>
      <c r="J232" s="19">
        <v>385749.4</v>
      </c>
      <c r="K232" s="19">
        <v>385749.4</v>
      </c>
      <c r="L232" s="20">
        <v>0.99747727713491507</v>
      </c>
    </row>
    <row r="233" spans="1:12" x14ac:dyDescent="0.3">
      <c r="D233" s="1" t="s">
        <v>194</v>
      </c>
      <c r="E233" s="19">
        <v>231520</v>
      </c>
      <c r="F233" s="19">
        <v>-30000</v>
      </c>
      <c r="G233" s="19">
        <v>201520</v>
      </c>
      <c r="H233" s="19">
        <v>145568.44</v>
      </c>
      <c r="I233" s="19">
        <v>130486.14999999998</v>
      </c>
      <c r="J233" s="19">
        <v>79197.259999999995</v>
      </c>
      <c r="K233" s="19">
        <v>79197.259999999995</v>
      </c>
      <c r="L233" s="20">
        <v>0.3929995037713378</v>
      </c>
    </row>
    <row r="234" spans="1:12" x14ac:dyDescent="0.3">
      <c r="D234" s="1" t="s">
        <v>506</v>
      </c>
      <c r="E234" s="19">
        <v>215000</v>
      </c>
      <c r="F234" s="19">
        <v>0</v>
      </c>
      <c r="G234" s="19">
        <v>215000</v>
      </c>
      <c r="H234" s="19">
        <v>0</v>
      </c>
      <c r="I234" s="19">
        <v>0</v>
      </c>
      <c r="J234" s="19">
        <v>0</v>
      </c>
      <c r="K234" s="19">
        <v>0</v>
      </c>
      <c r="L234" s="20">
        <v>0</v>
      </c>
    </row>
    <row r="235" spans="1:12" x14ac:dyDescent="0.3">
      <c r="C235" s="1" t="s">
        <v>448</v>
      </c>
      <c r="E235" s="19">
        <v>831445</v>
      </c>
      <c r="F235" s="19">
        <v>-28200</v>
      </c>
      <c r="G235" s="19">
        <v>803245</v>
      </c>
      <c r="H235" s="19">
        <v>531431.46</v>
      </c>
      <c r="I235" s="19">
        <v>516349.16999999993</v>
      </c>
      <c r="J235" s="19">
        <v>464946.66000000003</v>
      </c>
      <c r="K235" s="19">
        <v>464946.66000000003</v>
      </c>
      <c r="L235" s="20">
        <v>0.5788354238121618</v>
      </c>
    </row>
    <row r="236" spans="1:12" x14ac:dyDescent="0.3">
      <c r="B236" s="1" t="s">
        <v>126</v>
      </c>
      <c r="E236" s="19">
        <v>831445</v>
      </c>
      <c r="F236" s="19">
        <v>-28200</v>
      </c>
      <c r="G236" s="19">
        <v>803245</v>
      </c>
      <c r="H236" s="19">
        <v>531431.46</v>
      </c>
      <c r="I236" s="19">
        <v>516349.16999999993</v>
      </c>
      <c r="J236" s="19">
        <v>464946.66000000003</v>
      </c>
      <c r="K236" s="19">
        <v>464946.66000000003</v>
      </c>
      <c r="L236" s="20">
        <v>0.5788354238121618</v>
      </c>
    </row>
    <row r="237" spans="1:12" x14ac:dyDescent="0.3">
      <c r="B237" s="1" t="s">
        <v>65</v>
      </c>
      <c r="C237" s="1" t="s">
        <v>449</v>
      </c>
      <c r="D237" s="1" t="s">
        <v>501</v>
      </c>
      <c r="E237" s="19">
        <v>206183</v>
      </c>
      <c r="F237" s="19">
        <v>1500</v>
      </c>
      <c r="G237" s="19">
        <v>207683</v>
      </c>
      <c r="H237" s="19">
        <v>183467.75000000003</v>
      </c>
      <c r="I237" s="19">
        <v>183467.75000000003</v>
      </c>
      <c r="J237" s="19">
        <v>180725.68</v>
      </c>
      <c r="K237" s="19">
        <v>180725.68</v>
      </c>
      <c r="L237" s="20">
        <v>0.87019967931896203</v>
      </c>
    </row>
    <row r="238" spans="1:12" x14ac:dyDescent="0.3">
      <c r="D238" s="1" t="s">
        <v>194</v>
      </c>
      <c r="E238" s="19">
        <v>688151</v>
      </c>
      <c r="F238" s="19">
        <v>-120000</v>
      </c>
      <c r="G238" s="19">
        <v>568151</v>
      </c>
      <c r="H238" s="19">
        <v>500069.80000000005</v>
      </c>
      <c r="I238" s="19">
        <v>477620.87</v>
      </c>
      <c r="J238" s="19">
        <v>402811.62</v>
      </c>
      <c r="K238" s="19">
        <v>366980.66000000003</v>
      </c>
      <c r="L238" s="20">
        <v>0.70898690664981667</v>
      </c>
    </row>
    <row r="239" spans="1:12" x14ac:dyDescent="0.3">
      <c r="D239" s="1" t="s">
        <v>502</v>
      </c>
      <c r="E239" s="19">
        <v>13852809</v>
      </c>
      <c r="F239" s="19">
        <v>587000</v>
      </c>
      <c r="G239" s="19">
        <v>14439809</v>
      </c>
      <c r="H239" s="19">
        <v>14188839</v>
      </c>
      <c r="I239" s="19">
        <v>14188839</v>
      </c>
      <c r="J239" s="19">
        <v>14163839</v>
      </c>
      <c r="K239" s="19">
        <v>13896839</v>
      </c>
      <c r="L239" s="20">
        <v>0.98088825136121949</v>
      </c>
    </row>
    <row r="240" spans="1:12" x14ac:dyDescent="0.3">
      <c r="D240" s="1" t="s">
        <v>503</v>
      </c>
      <c r="E240" s="19">
        <v>12000</v>
      </c>
      <c r="F240" s="19">
        <v>0</v>
      </c>
      <c r="G240" s="19">
        <v>12000</v>
      </c>
      <c r="H240" s="19">
        <v>11999.57</v>
      </c>
      <c r="I240" s="19">
        <v>11999.57</v>
      </c>
      <c r="J240" s="19">
        <v>11979</v>
      </c>
      <c r="K240" s="19">
        <v>11979</v>
      </c>
      <c r="L240" s="20">
        <v>0.99824999999999997</v>
      </c>
    </row>
    <row r="241" spans="1:12" x14ac:dyDescent="0.3">
      <c r="D241" s="1" t="s">
        <v>505</v>
      </c>
      <c r="E241" s="19">
        <v>107900</v>
      </c>
      <c r="F241" s="19">
        <v>63000</v>
      </c>
      <c r="G241" s="19">
        <v>170900</v>
      </c>
      <c r="H241" s="19">
        <v>169900</v>
      </c>
      <c r="I241" s="19">
        <v>169900</v>
      </c>
      <c r="J241" s="19">
        <v>67234.790000000008</v>
      </c>
      <c r="K241" s="19">
        <v>67234.790000000008</v>
      </c>
      <c r="L241" s="20">
        <v>0.39341597425394975</v>
      </c>
    </row>
    <row r="242" spans="1:12" x14ac:dyDescent="0.3">
      <c r="C242" s="1" t="s">
        <v>450</v>
      </c>
      <c r="E242" s="19">
        <v>14867043</v>
      </c>
      <c r="F242" s="19">
        <v>531500</v>
      </c>
      <c r="G242" s="19">
        <v>15398543</v>
      </c>
      <c r="H242" s="19">
        <v>15054276.120000001</v>
      </c>
      <c r="I242" s="19">
        <v>15031827.189999999</v>
      </c>
      <c r="J242" s="19">
        <v>14826590.09</v>
      </c>
      <c r="K242" s="19">
        <v>14523759.129999999</v>
      </c>
      <c r="L242" s="20">
        <v>0.96285668650598955</v>
      </c>
    </row>
    <row r="243" spans="1:12" x14ac:dyDescent="0.3">
      <c r="B243" s="1" t="s">
        <v>127</v>
      </c>
      <c r="E243" s="19">
        <v>14867043</v>
      </c>
      <c r="F243" s="19">
        <v>531500</v>
      </c>
      <c r="G243" s="19">
        <v>15398543</v>
      </c>
      <c r="H243" s="19">
        <v>15054276.120000001</v>
      </c>
      <c r="I243" s="19">
        <v>15031827.189999999</v>
      </c>
      <c r="J243" s="19">
        <v>14826590.09</v>
      </c>
      <c r="K243" s="19">
        <v>14523759.129999999</v>
      </c>
      <c r="L243" s="20">
        <v>0.96285668650598955</v>
      </c>
    </row>
    <row r="244" spans="1:12" x14ac:dyDescent="0.3">
      <c r="B244" s="1" t="s">
        <v>66</v>
      </c>
      <c r="C244" s="1" t="s">
        <v>198</v>
      </c>
      <c r="D244" s="1" t="s">
        <v>194</v>
      </c>
      <c r="E244" s="19">
        <v>152286</v>
      </c>
      <c r="F244" s="19">
        <v>-101000</v>
      </c>
      <c r="G244" s="19">
        <v>51286</v>
      </c>
      <c r="H244" s="19">
        <v>24483.050000000003</v>
      </c>
      <c r="I244" s="19">
        <v>24483.050000000003</v>
      </c>
      <c r="J244" s="19">
        <v>22539.339999999997</v>
      </c>
      <c r="K244" s="19">
        <v>22434.129999999997</v>
      </c>
      <c r="L244" s="20">
        <v>0.43948328978668638</v>
      </c>
    </row>
    <row r="245" spans="1:12" x14ac:dyDescent="0.3">
      <c r="D245" s="1" t="s">
        <v>502</v>
      </c>
      <c r="E245" s="19">
        <v>3083000</v>
      </c>
      <c r="F245" s="19">
        <v>360000</v>
      </c>
      <c r="G245" s="19">
        <v>3443000</v>
      </c>
      <c r="H245" s="19">
        <v>3443000</v>
      </c>
      <c r="I245" s="19">
        <v>3443000</v>
      </c>
      <c r="J245" s="19">
        <v>3443000</v>
      </c>
      <c r="K245" s="19">
        <v>3443000</v>
      </c>
      <c r="L245" s="20">
        <v>1</v>
      </c>
    </row>
    <row r="246" spans="1:12" x14ac:dyDescent="0.3">
      <c r="D246" s="1" t="s">
        <v>503</v>
      </c>
      <c r="E246" s="19">
        <v>6000</v>
      </c>
      <c r="F246" s="19">
        <v>46431.360000000001</v>
      </c>
      <c r="G246" s="19">
        <v>52431.360000000001</v>
      </c>
      <c r="H246" s="19">
        <v>52431.360000000001</v>
      </c>
      <c r="I246" s="19">
        <v>52431.360000000001</v>
      </c>
      <c r="J246" s="19">
        <v>52423.69</v>
      </c>
      <c r="K246" s="19">
        <v>52423.69</v>
      </c>
      <c r="L246" s="20">
        <v>0.99985371350275865</v>
      </c>
    </row>
    <row r="247" spans="1:12" x14ac:dyDescent="0.3">
      <c r="D247" s="1" t="s">
        <v>505</v>
      </c>
      <c r="E247" s="19">
        <v>24000</v>
      </c>
      <c r="F247" s="19">
        <v>0</v>
      </c>
      <c r="G247" s="19">
        <v>24000</v>
      </c>
      <c r="H247" s="19">
        <v>24000</v>
      </c>
      <c r="I247" s="19">
        <v>24000</v>
      </c>
      <c r="J247" s="19">
        <v>24000</v>
      </c>
      <c r="K247" s="19">
        <v>24000</v>
      </c>
      <c r="L247" s="20">
        <v>1</v>
      </c>
    </row>
    <row r="248" spans="1:12" x14ac:dyDescent="0.3">
      <c r="C248" s="1" t="s">
        <v>199</v>
      </c>
      <c r="E248" s="19">
        <v>3265286</v>
      </c>
      <c r="F248" s="19">
        <v>305431.36</v>
      </c>
      <c r="G248" s="19">
        <v>3570717.36</v>
      </c>
      <c r="H248" s="19">
        <v>3543914.4099999997</v>
      </c>
      <c r="I248" s="19">
        <v>3543914.4099999997</v>
      </c>
      <c r="J248" s="19">
        <v>3541963.03</v>
      </c>
      <c r="K248" s="19">
        <v>3541857.82</v>
      </c>
      <c r="L248" s="20">
        <v>0.99194718396865778</v>
      </c>
    </row>
    <row r="249" spans="1:12" x14ac:dyDescent="0.3">
      <c r="B249" s="1" t="s">
        <v>200</v>
      </c>
      <c r="E249" s="19">
        <v>3265286</v>
      </c>
      <c r="F249" s="19">
        <v>305431.36</v>
      </c>
      <c r="G249" s="19">
        <v>3570717.36</v>
      </c>
      <c r="H249" s="19">
        <v>3543914.4099999997</v>
      </c>
      <c r="I249" s="19">
        <v>3543914.4099999997</v>
      </c>
      <c r="J249" s="19">
        <v>3541963.03</v>
      </c>
      <c r="K249" s="19">
        <v>3541857.82</v>
      </c>
      <c r="L249" s="20">
        <v>0.99194718396865778</v>
      </c>
    </row>
    <row r="250" spans="1:12" x14ac:dyDescent="0.3">
      <c r="B250" s="1" t="s">
        <v>492</v>
      </c>
      <c r="C250" s="1" t="s">
        <v>530</v>
      </c>
      <c r="D250" s="1" t="s">
        <v>503</v>
      </c>
      <c r="E250" s="19">
        <v>0</v>
      </c>
      <c r="F250" s="19">
        <v>40475.71</v>
      </c>
      <c r="G250" s="19">
        <v>40475.71</v>
      </c>
      <c r="H250" s="19">
        <v>40475.71</v>
      </c>
      <c r="I250" s="19">
        <v>39264.5</v>
      </c>
      <c r="J250" s="19">
        <v>39264.5</v>
      </c>
      <c r="K250" s="19">
        <v>0</v>
      </c>
      <c r="L250" s="20">
        <v>0.97007563301545552</v>
      </c>
    </row>
    <row r="251" spans="1:12" x14ac:dyDescent="0.3">
      <c r="C251" s="1" t="s">
        <v>531</v>
      </c>
      <c r="E251" s="19">
        <v>0</v>
      </c>
      <c r="F251" s="19">
        <v>40475.71</v>
      </c>
      <c r="G251" s="19">
        <v>40475.71</v>
      </c>
      <c r="H251" s="19">
        <v>40475.71</v>
      </c>
      <c r="I251" s="19">
        <v>39264.5</v>
      </c>
      <c r="J251" s="19">
        <v>39264.5</v>
      </c>
      <c r="K251" s="19">
        <v>0</v>
      </c>
      <c r="L251" s="20">
        <v>0.97007563301545552</v>
      </c>
    </row>
    <row r="252" spans="1:12" x14ac:dyDescent="0.3">
      <c r="B252" s="1" t="s">
        <v>532</v>
      </c>
      <c r="E252" s="19">
        <v>0</v>
      </c>
      <c r="F252" s="19">
        <v>40475.71</v>
      </c>
      <c r="G252" s="19">
        <v>40475.71</v>
      </c>
      <c r="H252" s="19">
        <v>40475.71</v>
      </c>
      <c r="I252" s="19">
        <v>39264.5</v>
      </c>
      <c r="J252" s="19">
        <v>39264.5</v>
      </c>
      <c r="K252" s="19">
        <v>0</v>
      </c>
      <c r="L252" s="20">
        <v>0.97007563301545552</v>
      </c>
    </row>
    <row r="253" spans="1:12" x14ac:dyDescent="0.3">
      <c r="A253" s="1" t="s">
        <v>83</v>
      </c>
      <c r="E253" s="19">
        <v>18963774</v>
      </c>
      <c r="F253" s="19">
        <v>849207.07</v>
      </c>
      <c r="G253" s="19">
        <v>19812981.07</v>
      </c>
      <c r="H253" s="19">
        <v>19170097.700000003</v>
      </c>
      <c r="I253" s="19">
        <v>19131355.27</v>
      </c>
      <c r="J253" s="19">
        <v>18872764.280000001</v>
      </c>
      <c r="K253" s="19">
        <v>18530563.610000003</v>
      </c>
      <c r="L253" s="20">
        <v>0.95254541521650993</v>
      </c>
    </row>
    <row r="254" spans="1:12" x14ac:dyDescent="0.3">
      <c r="A254" s="1" t="s">
        <v>67</v>
      </c>
      <c r="B254" s="1" t="s">
        <v>68</v>
      </c>
      <c r="C254" s="1" t="s">
        <v>451</v>
      </c>
      <c r="D254" s="1" t="s">
        <v>501</v>
      </c>
      <c r="E254" s="19">
        <v>4947885</v>
      </c>
      <c r="F254" s="19">
        <v>730222.45</v>
      </c>
      <c r="G254" s="19">
        <v>5678107.4500000002</v>
      </c>
      <c r="H254" s="19">
        <v>5702541.8999999994</v>
      </c>
      <c r="I254" s="19">
        <v>5702541.8999999994</v>
      </c>
      <c r="J254" s="19">
        <v>5603829.5999999996</v>
      </c>
      <c r="K254" s="19">
        <v>5603829.5999999996</v>
      </c>
      <c r="L254" s="20">
        <v>0.9869185550548184</v>
      </c>
    </row>
    <row r="255" spans="1:12" x14ac:dyDescent="0.3">
      <c r="D255" s="1" t="s">
        <v>194</v>
      </c>
      <c r="E255" s="19">
        <v>13459726</v>
      </c>
      <c r="F255" s="19">
        <v>931313.13</v>
      </c>
      <c r="G255" s="19">
        <v>14391039.130000001</v>
      </c>
      <c r="H255" s="19">
        <v>13343372.890000001</v>
      </c>
      <c r="I255" s="19">
        <v>13319655.219999999</v>
      </c>
      <c r="J255" s="19">
        <v>12386051.9</v>
      </c>
      <c r="K255" s="19">
        <v>12132385.459999999</v>
      </c>
      <c r="L255" s="20">
        <v>0.86067807808121777</v>
      </c>
    </row>
    <row r="256" spans="1:12" x14ac:dyDescent="0.3">
      <c r="D256" s="1" t="s">
        <v>502</v>
      </c>
      <c r="E256" s="19">
        <v>2241430</v>
      </c>
      <c r="F256" s="19">
        <v>1980578</v>
      </c>
      <c r="G256" s="19">
        <v>4222008</v>
      </c>
      <c r="H256" s="19">
        <v>3675210.79</v>
      </c>
      <c r="I256" s="19">
        <v>3021059.22</v>
      </c>
      <c r="J256" s="19">
        <v>3018974.07</v>
      </c>
      <c r="K256" s="19">
        <v>2967525.23</v>
      </c>
      <c r="L256" s="20">
        <v>0.71505645418009622</v>
      </c>
    </row>
    <row r="257" spans="2:12" x14ac:dyDescent="0.3">
      <c r="D257" s="1" t="s">
        <v>503</v>
      </c>
      <c r="E257" s="19">
        <v>72890</v>
      </c>
      <c r="F257" s="19">
        <v>187840.2</v>
      </c>
      <c r="G257" s="19">
        <v>260730.2</v>
      </c>
      <c r="H257" s="19">
        <v>236910.58000000002</v>
      </c>
      <c r="I257" s="19">
        <v>236910.58000000002</v>
      </c>
      <c r="J257" s="19">
        <v>112931.91999999998</v>
      </c>
      <c r="K257" s="19">
        <v>98007.12</v>
      </c>
      <c r="L257" s="20">
        <v>0.43313708960450298</v>
      </c>
    </row>
    <row r="258" spans="2:12" x14ac:dyDescent="0.3">
      <c r="C258" s="1" t="s">
        <v>452</v>
      </c>
      <c r="E258" s="19">
        <v>20721931</v>
      </c>
      <c r="F258" s="19">
        <v>3829953.7800000003</v>
      </c>
      <c r="G258" s="19">
        <v>24551884.780000001</v>
      </c>
      <c r="H258" s="19">
        <v>22958036.159999996</v>
      </c>
      <c r="I258" s="19">
        <v>22280166.919999994</v>
      </c>
      <c r="J258" s="19">
        <v>21121787.490000002</v>
      </c>
      <c r="K258" s="19">
        <v>20801747.41</v>
      </c>
      <c r="L258" s="20">
        <v>0.86029189527664451</v>
      </c>
    </row>
    <row r="259" spans="2:12" x14ac:dyDescent="0.3">
      <c r="B259" s="1" t="s">
        <v>128</v>
      </c>
      <c r="E259" s="19">
        <v>20721931</v>
      </c>
      <c r="F259" s="19">
        <v>3829953.7800000003</v>
      </c>
      <c r="G259" s="19">
        <v>24551884.780000001</v>
      </c>
      <c r="H259" s="19">
        <v>22958036.159999996</v>
      </c>
      <c r="I259" s="19">
        <v>22280166.919999994</v>
      </c>
      <c r="J259" s="19">
        <v>21121787.490000002</v>
      </c>
      <c r="K259" s="19">
        <v>20801747.41</v>
      </c>
      <c r="L259" s="20">
        <v>0.86029189527664451</v>
      </c>
    </row>
    <row r="260" spans="2:12" x14ac:dyDescent="0.3">
      <c r="B260" s="1" t="s">
        <v>69</v>
      </c>
      <c r="C260" s="1" t="s">
        <v>453</v>
      </c>
      <c r="D260" s="1" t="s">
        <v>501</v>
      </c>
      <c r="E260" s="19">
        <v>1582964</v>
      </c>
      <c r="F260" s="19">
        <v>50000</v>
      </c>
      <c r="G260" s="19">
        <v>1632964</v>
      </c>
      <c r="H260" s="19">
        <v>1509868.4900000002</v>
      </c>
      <c r="I260" s="19">
        <v>1509868.4900000002</v>
      </c>
      <c r="J260" s="19">
        <v>1429870.0299999998</v>
      </c>
      <c r="K260" s="19">
        <v>1429870.0299999998</v>
      </c>
      <c r="L260" s="20">
        <v>0.87562862990243495</v>
      </c>
    </row>
    <row r="261" spans="2:12" x14ac:dyDescent="0.3">
      <c r="D261" s="1" t="s">
        <v>194</v>
      </c>
      <c r="E261" s="19">
        <v>3615605</v>
      </c>
      <c r="F261" s="19">
        <v>0</v>
      </c>
      <c r="G261" s="19">
        <v>3615605</v>
      </c>
      <c r="H261" s="19">
        <v>3083371.94</v>
      </c>
      <c r="I261" s="19">
        <v>2972920.4499999997</v>
      </c>
      <c r="J261" s="19">
        <v>2055862.1400000001</v>
      </c>
      <c r="K261" s="19">
        <v>1827081.8899999997</v>
      </c>
      <c r="L261" s="20">
        <v>0.56860805867897635</v>
      </c>
    </row>
    <row r="262" spans="2:12" x14ac:dyDescent="0.3">
      <c r="D262" s="1" t="s">
        <v>502</v>
      </c>
      <c r="E262" s="19">
        <v>1013390</v>
      </c>
      <c r="F262" s="19">
        <v>18000</v>
      </c>
      <c r="G262" s="19">
        <v>1031390</v>
      </c>
      <c r="H262" s="19">
        <v>1024265</v>
      </c>
      <c r="I262" s="19">
        <v>506077.12</v>
      </c>
      <c r="J262" s="19">
        <v>506017.12</v>
      </c>
      <c r="K262" s="19">
        <v>504211</v>
      </c>
      <c r="L262" s="20">
        <v>0.4906166629499995</v>
      </c>
    </row>
    <row r="263" spans="2:12" x14ac:dyDescent="0.3">
      <c r="D263" s="1" t="s">
        <v>503</v>
      </c>
      <c r="E263" s="19">
        <v>617702</v>
      </c>
      <c r="F263" s="19">
        <v>525260.1399999999</v>
      </c>
      <c r="G263" s="19">
        <v>1142962.1399999999</v>
      </c>
      <c r="H263" s="19">
        <v>978422.64</v>
      </c>
      <c r="I263" s="19">
        <v>954595.88</v>
      </c>
      <c r="J263" s="19">
        <v>375726.31</v>
      </c>
      <c r="K263" s="19">
        <v>355464.33</v>
      </c>
      <c r="L263" s="20">
        <v>0.32873031997367824</v>
      </c>
    </row>
    <row r="264" spans="2:12" x14ac:dyDescent="0.3">
      <c r="C264" s="1" t="s">
        <v>454</v>
      </c>
      <c r="E264" s="19">
        <v>6829661</v>
      </c>
      <c r="F264" s="19">
        <v>593260.1399999999</v>
      </c>
      <c r="G264" s="19">
        <v>7422921.1399999997</v>
      </c>
      <c r="H264" s="19">
        <v>6595928.0699999994</v>
      </c>
      <c r="I264" s="19">
        <v>5943461.9399999995</v>
      </c>
      <c r="J264" s="19">
        <v>4367475.5999999996</v>
      </c>
      <c r="K264" s="19">
        <v>4116627.2499999995</v>
      </c>
      <c r="L264" s="20">
        <v>0.58837693646843714</v>
      </c>
    </row>
    <row r="265" spans="2:12" x14ac:dyDescent="0.3">
      <c r="B265" s="1" t="s">
        <v>129</v>
      </c>
      <c r="E265" s="19">
        <v>6829661</v>
      </c>
      <c r="F265" s="19">
        <v>593260.1399999999</v>
      </c>
      <c r="G265" s="19">
        <v>7422921.1399999997</v>
      </c>
      <c r="H265" s="19">
        <v>6595928.0699999994</v>
      </c>
      <c r="I265" s="19">
        <v>5943461.9399999995</v>
      </c>
      <c r="J265" s="19">
        <v>4367475.5999999996</v>
      </c>
      <c r="K265" s="19">
        <v>4116627.2499999995</v>
      </c>
      <c r="L265" s="20">
        <v>0.58837693646843714</v>
      </c>
    </row>
    <row r="266" spans="2:12" x14ac:dyDescent="0.3">
      <c r="B266" s="1" t="s">
        <v>70</v>
      </c>
      <c r="C266" s="1" t="s">
        <v>455</v>
      </c>
      <c r="D266" s="1" t="s">
        <v>501</v>
      </c>
      <c r="E266" s="19">
        <v>393770</v>
      </c>
      <c r="F266" s="19">
        <v>20000</v>
      </c>
      <c r="G266" s="19">
        <v>413770</v>
      </c>
      <c r="H266" s="19">
        <v>357705.38999999996</v>
      </c>
      <c r="I266" s="19">
        <v>357705.38999999996</v>
      </c>
      <c r="J266" s="19">
        <v>356633.80000000005</v>
      </c>
      <c r="K266" s="19">
        <v>356633.80000000005</v>
      </c>
      <c r="L266" s="20">
        <v>0.86191314015032516</v>
      </c>
    </row>
    <row r="267" spans="2:12" x14ac:dyDescent="0.3">
      <c r="D267" s="1" t="s">
        <v>194</v>
      </c>
      <c r="E267" s="19">
        <v>47000</v>
      </c>
      <c r="F267" s="19">
        <v>0</v>
      </c>
      <c r="G267" s="19">
        <v>47000</v>
      </c>
      <c r="H267" s="19">
        <v>44556.31</v>
      </c>
      <c r="I267" s="19">
        <v>44556.31</v>
      </c>
      <c r="J267" s="19">
        <v>35029.599999999999</v>
      </c>
      <c r="K267" s="19">
        <v>35029.599999999999</v>
      </c>
      <c r="L267" s="20">
        <v>0.74531063829787236</v>
      </c>
    </row>
    <row r="268" spans="2:12" x14ac:dyDescent="0.3">
      <c r="C268" s="1" t="s">
        <v>456</v>
      </c>
      <c r="E268" s="19">
        <v>440770</v>
      </c>
      <c r="F268" s="19">
        <v>20000</v>
      </c>
      <c r="G268" s="19">
        <v>460770</v>
      </c>
      <c r="H268" s="19">
        <v>402261.69999999995</v>
      </c>
      <c r="I268" s="19">
        <v>402261.69999999995</v>
      </c>
      <c r="J268" s="19">
        <v>391663.4</v>
      </c>
      <c r="K268" s="19">
        <v>391663.4</v>
      </c>
      <c r="L268" s="20">
        <v>0.8500193154936303</v>
      </c>
    </row>
    <row r="269" spans="2:12" x14ac:dyDescent="0.3">
      <c r="B269" s="1" t="s">
        <v>130</v>
      </c>
      <c r="E269" s="19">
        <v>440770</v>
      </c>
      <c r="F269" s="19">
        <v>20000</v>
      </c>
      <c r="G269" s="19">
        <v>460770</v>
      </c>
      <c r="H269" s="19">
        <v>402261.69999999995</v>
      </c>
      <c r="I269" s="19">
        <v>402261.69999999995</v>
      </c>
      <c r="J269" s="19">
        <v>391663.4</v>
      </c>
      <c r="K269" s="19">
        <v>391663.4</v>
      </c>
      <c r="L269" s="20">
        <v>0.8500193154936303</v>
      </c>
    </row>
    <row r="270" spans="2:12" x14ac:dyDescent="0.3">
      <c r="B270" s="1" t="s">
        <v>71</v>
      </c>
      <c r="C270" s="1" t="s">
        <v>192</v>
      </c>
      <c r="D270" s="1" t="s">
        <v>501</v>
      </c>
      <c r="E270" s="19">
        <v>645032</v>
      </c>
      <c r="F270" s="19">
        <v>14841</v>
      </c>
      <c r="G270" s="19">
        <v>659873</v>
      </c>
      <c r="H270" s="19">
        <v>520498.59</v>
      </c>
      <c r="I270" s="19">
        <v>520498.59</v>
      </c>
      <c r="J270" s="19">
        <v>515857.22000000003</v>
      </c>
      <c r="K270" s="19">
        <v>515857.22000000003</v>
      </c>
      <c r="L270" s="20">
        <v>0.7817522765744318</v>
      </c>
    </row>
    <row r="271" spans="2:12" x14ac:dyDescent="0.3">
      <c r="D271" s="1" t="s">
        <v>194</v>
      </c>
      <c r="E271" s="19">
        <v>288550</v>
      </c>
      <c r="F271" s="19">
        <v>0</v>
      </c>
      <c r="G271" s="19">
        <v>288550</v>
      </c>
      <c r="H271" s="19">
        <v>226120.06999999998</v>
      </c>
      <c r="I271" s="19">
        <v>208716.59</v>
      </c>
      <c r="J271" s="19">
        <v>129427.82</v>
      </c>
      <c r="K271" s="19">
        <v>126149.79999999999</v>
      </c>
      <c r="L271" s="20">
        <v>0.44854555536302204</v>
      </c>
    </row>
    <row r="272" spans="2:12" x14ac:dyDescent="0.3">
      <c r="D272" s="1" t="s">
        <v>502</v>
      </c>
      <c r="E272" s="19">
        <v>140562</v>
      </c>
      <c r="F272" s="19">
        <v>36000</v>
      </c>
      <c r="G272" s="19">
        <v>176562</v>
      </c>
      <c r="H272" s="19">
        <v>176561.09</v>
      </c>
      <c r="I272" s="19">
        <v>176561.09</v>
      </c>
      <c r="J272" s="19">
        <v>176561.09</v>
      </c>
      <c r="K272" s="19">
        <v>140561.09</v>
      </c>
      <c r="L272" s="20">
        <v>0.99999484600310373</v>
      </c>
    </row>
    <row r="273" spans="1:12" x14ac:dyDescent="0.3">
      <c r="D273" s="1" t="s">
        <v>503</v>
      </c>
      <c r="E273" s="19">
        <v>35000</v>
      </c>
      <c r="F273" s="19">
        <v>0</v>
      </c>
      <c r="G273" s="19">
        <v>35000</v>
      </c>
      <c r="H273" s="19">
        <v>33706.01</v>
      </c>
      <c r="I273" s="19">
        <v>33706.01</v>
      </c>
      <c r="J273" s="19">
        <v>2364.4499999999998</v>
      </c>
      <c r="K273" s="19">
        <v>0</v>
      </c>
      <c r="L273" s="20">
        <v>6.7555714285714275E-2</v>
      </c>
    </row>
    <row r="274" spans="1:12" x14ac:dyDescent="0.3">
      <c r="C274" s="1" t="s">
        <v>193</v>
      </c>
      <c r="E274" s="19">
        <v>1109144</v>
      </c>
      <c r="F274" s="19">
        <v>50841</v>
      </c>
      <c r="G274" s="19">
        <v>1159985</v>
      </c>
      <c r="H274" s="19">
        <v>956885.76</v>
      </c>
      <c r="I274" s="19">
        <v>939482.28</v>
      </c>
      <c r="J274" s="19">
        <v>824210.58</v>
      </c>
      <c r="K274" s="19">
        <v>782568.11</v>
      </c>
      <c r="L274" s="20">
        <v>0.7105355500286642</v>
      </c>
    </row>
    <row r="275" spans="1:12" x14ac:dyDescent="0.3">
      <c r="B275" s="1" t="s">
        <v>131</v>
      </c>
      <c r="E275" s="19">
        <v>1109144</v>
      </c>
      <c r="F275" s="19">
        <v>50841</v>
      </c>
      <c r="G275" s="19">
        <v>1159985</v>
      </c>
      <c r="H275" s="19">
        <v>956885.76</v>
      </c>
      <c r="I275" s="19">
        <v>939482.28</v>
      </c>
      <c r="J275" s="19">
        <v>824210.58</v>
      </c>
      <c r="K275" s="19">
        <v>782568.11</v>
      </c>
      <c r="L275" s="20">
        <v>0.7105355500286642</v>
      </c>
    </row>
    <row r="276" spans="1:12" x14ac:dyDescent="0.3">
      <c r="B276" s="1" t="s">
        <v>347</v>
      </c>
      <c r="C276" s="1" t="s">
        <v>457</v>
      </c>
      <c r="D276" s="1" t="s">
        <v>501</v>
      </c>
      <c r="E276" s="19">
        <v>83500</v>
      </c>
      <c r="F276" s="19">
        <v>0</v>
      </c>
      <c r="G276" s="19">
        <v>83500</v>
      </c>
      <c r="H276" s="19">
        <v>79083.83</v>
      </c>
      <c r="I276" s="19">
        <v>79083.83</v>
      </c>
      <c r="J276" s="19">
        <v>79054.009999999995</v>
      </c>
      <c r="K276" s="19">
        <v>79054.009999999995</v>
      </c>
      <c r="L276" s="20">
        <v>0.94675461077844303</v>
      </c>
    </row>
    <row r="277" spans="1:12" x14ac:dyDescent="0.3">
      <c r="D277" s="1" t="s">
        <v>194</v>
      </c>
      <c r="E277" s="19">
        <v>242450</v>
      </c>
      <c r="F277" s="19">
        <v>38500</v>
      </c>
      <c r="G277" s="19">
        <v>280950</v>
      </c>
      <c r="H277" s="19">
        <v>86158.36</v>
      </c>
      <c r="I277" s="19">
        <v>54657.16</v>
      </c>
      <c r="J277" s="19">
        <v>48522.79</v>
      </c>
      <c r="K277" s="19">
        <v>45437.55</v>
      </c>
      <c r="L277" s="20">
        <v>0.17270969923473928</v>
      </c>
    </row>
    <row r="278" spans="1:12" x14ac:dyDescent="0.3">
      <c r="D278" s="1" t="s">
        <v>502</v>
      </c>
      <c r="E278" s="19">
        <v>70750</v>
      </c>
      <c r="F278" s="19">
        <v>0</v>
      </c>
      <c r="G278" s="19">
        <v>70750</v>
      </c>
      <c r="H278" s="19">
        <v>38250</v>
      </c>
      <c r="I278" s="19">
        <v>38250</v>
      </c>
      <c r="J278" s="19">
        <v>38250</v>
      </c>
      <c r="K278" s="19">
        <v>38250</v>
      </c>
      <c r="L278" s="20">
        <v>0.54063604240282681</v>
      </c>
    </row>
    <row r="279" spans="1:12" x14ac:dyDescent="0.3">
      <c r="C279" s="1" t="s">
        <v>458</v>
      </c>
      <c r="E279" s="19">
        <v>396700</v>
      </c>
      <c r="F279" s="19">
        <v>38500</v>
      </c>
      <c r="G279" s="19">
        <v>435200</v>
      </c>
      <c r="H279" s="19">
        <v>203492.19</v>
      </c>
      <c r="I279" s="19">
        <v>171990.99</v>
      </c>
      <c r="J279" s="19">
        <v>165826.79999999999</v>
      </c>
      <c r="K279" s="19">
        <v>162741.56</v>
      </c>
      <c r="L279" s="20">
        <v>0.38103584558823528</v>
      </c>
    </row>
    <row r="280" spans="1:12" x14ac:dyDescent="0.3">
      <c r="B280" s="1" t="s">
        <v>459</v>
      </c>
      <c r="E280" s="19">
        <v>396700</v>
      </c>
      <c r="F280" s="19">
        <v>38500</v>
      </c>
      <c r="G280" s="19">
        <v>435200</v>
      </c>
      <c r="H280" s="19">
        <v>203492.19</v>
      </c>
      <c r="I280" s="19">
        <v>171990.99</v>
      </c>
      <c r="J280" s="19">
        <v>165826.79999999999</v>
      </c>
      <c r="K280" s="19">
        <v>162741.56</v>
      </c>
      <c r="L280" s="20">
        <v>0.38103584558823528</v>
      </c>
    </row>
    <row r="281" spans="1:12" x14ac:dyDescent="0.3">
      <c r="A281" s="1" t="s">
        <v>84</v>
      </c>
      <c r="E281" s="19">
        <v>29498206</v>
      </c>
      <c r="F281" s="19">
        <v>4532554.92</v>
      </c>
      <c r="G281" s="19">
        <v>34030760.920000002</v>
      </c>
      <c r="H281" s="19">
        <v>31116603.879999999</v>
      </c>
      <c r="I281" s="19">
        <v>29737363.829999994</v>
      </c>
      <c r="J281" s="19">
        <v>26870963.870000005</v>
      </c>
      <c r="K281" s="19">
        <v>26255347.730000004</v>
      </c>
      <c r="L281" s="20">
        <v>0.78960808232201007</v>
      </c>
    </row>
    <row r="282" spans="1:12" x14ac:dyDescent="0.3">
      <c r="A282" s="1" t="s">
        <v>338</v>
      </c>
      <c r="B282" s="1" t="s">
        <v>31</v>
      </c>
      <c r="C282" s="1" t="s">
        <v>460</v>
      </c>
      <c r="D282" s="1" t="s">
        <v>501</v>
      </c>
      <c r="E282" s="19">
        <v>308893</v>
      </c>
      <c r="F282" s="19">
        <v>-41453</v>
      </c>
      <c r="G282" s="19">
        <v>267440</v>
      </c>
      <c r="H282" s="19">
        <v>249439.57</v>
      </c>
      <c r="I282" s="19">
        <v>249439.57</v>
      </c>
      <c r="J282" s="19">
        <v>241066.77</v>
      </c>
      <c r="K282" s="19">
        <v>241066.77</v>
      </c>
      <c r="L282" s="20">
        <v>0.90138636703559671</v>
      </c>
    </row>
    <row r="283" spans="1:12" x14ac:dyDescent="0.3">
      <c r="D283" s="1" t="s">
        <v>194</v>
      </c>
      <c r="E283" s="19">
        <v>214100</v>
      </c>
      <c r="F283" s="19">
        <v>35000</v>
      </c>
      <c r="G283" s="19">
        <v>249100</v>
      </c>
      <c r="H283" s="19">
        <v>213666.05000000002</v>
      </c>
      <c r="I283" s="19">
        <v>162972.45000000001</v>
      </c>
      <c r="J283" s="19">
        <v>97977.87</v>
      </c>
      <c r="K283" s="19">
        <v>85877.87</v>
      </c>
      <c r="L283" s="20">
        <v>0.39332745885186671</v>
      </c>
    </row>
    <row r="284" spans="1:12" x14ac:dyDescent="0.3">
      <c r="D284" s="1" t="s">
        <v>502</v>
      </c>
      <c r="E284" s="19">
        <v>4892000</v>
      </c>
      <c r="F284" s="19">
        <v>4164000</v>
      </c>
      <c r="G284" s="19">
        <v>9056000</v>
      </c>
      <c r="H284" s="19">
        <v>6187032.3700000001</v>
      </c>
      <c r="I284" s="19">
        <v>4278244.2300000004</v>
      </c>
      <c r="J284" s="19">
        <v>4146320.2</v>
      </c>
      <c r="K284" s="19">
        <v>3861710.27</v>
      </c>
      <c r="L284" s="20">
        <v>0.45785337897526501</v>
      </c>
    </row>
    <row r="285" spans="1:12" x14ac:dyDescent="0.3">
      <c r="D285" s="1" t="s">
        <v>505</v>
      </c>
      <c r="E285" s="19">
        <v>0</v>
      </c>
      <c r="F285" s="19">
        <v>800000</v>
      </c>
      <c r="G285" s="19">
        <v>800000</v>
      </c>
      <c r="H285" s="19">
        <v>0</v>
      </c>
      <c r="I285" s="19">
        <v>0</v>
      </c>
      <c r="J285" s="19">
        <v>0</v>
      </c>
      <c r="K285" s="19">
        <v>0</v>
      </c>
      <c r="L285" s="20">
        <v>0</v>
      </c>
    </row>
    <row r="286" spans="1:12" x14ac:dyDescent="0.3">
      <c r="C286" s="1" t="s">
        <v>461</v>
      </c>
      <c r="E286" s="19">
        <v>5414993</v>
      </c>
      <c r="F286" s="19">
        <v>4957547</v>
      </c>
      <c r="G286" s="19">
        <v>10372540</v>
      </c>
      <c r="H286" s="19">
        <v>6650137.9900000002</v>
      </c>
      <c r="I286" s="19">
        <v>4690656.25</v>
      </c>
      <c r="J286" s="19">
        <v>4485364.84</v>
      </c>
      <c r="K286" s="19">
        <v>4188654.91</v>
      </c>
      <c r="L286" s="20">
        <v>0.43242685398176339</v>
      </c>
    </row>
    <row r="287" spans="1:12" x14ac:dyDescent="0.3">
      <c r="B287" s="1" t="s">
        <v>102</v>
      </c>
      <c r="E287" s="19">
        <v>5414993</v>
      </c>
      <c r="F287" s="19">
        <v>4957547</v>
      </c>
      <c r="G287" s="19">
        <v>10372540</v>
      </c>
      <c r="H287" s="19">
        <v>6650137.9900000002</v>
      </c>
      <c r="I287" s="19">
        <v>4690656.25</v>
      </c>
      <c r="J287" s="19">
        <v>4485364.84</v>
      </c>
      <c r="K287" s="19">
        <v>4188654.91</v>
      </c>
      <c r="L287" s="20">
        <v>0.43242685398176339</v>
      </c>
    </row>
    <row r="288" spans="1:12" x14ac:dyDescent="0.3">
      <c r="B288" s="1" t="s">
        <v>55</v>
      </c>
      <c r="C288" s="1" t="s">
        <v>462</v>
      </c>
      <c r="D288" s="1" t="s">
        <v>501</v>
      </c>
      <c r="E288" s="19">
        <v>464056</v>
      </c>
      <c r="F288" s="19">
        <v>-111100</v>
      </c>
      <c r="G288" s="19">
        <v>352956</v>
      </c>
      <c r="H288" s="19">
        <v>350509.75</v>
      </c>
      <c r="I288" s="19">
        <v>350509.75</v>
      </c>
      <c r="J288" s="19">
        <v>349501.73</v>
      </c>
      <c r="K288" s="19">
        <v>349501.73</v>
      </c>
      <c r="L288" s="20">
        <v>0.99021331270753288</v>
      </c>
    </row>
    <row r="289" spans="2:12" x14ac:dyDescent="0.3">
      <c r="D289" s="1" t="s">
        <v>194</v>
      </c>
      <c r="E289" s="19">
        <v>200000</v>
      </c>
      <c r="F289" s="19">
        <v>873400</v>
      </c>
      <c r="G289" s="19">
        <v>1073400</v>
      </c>
      <c r="H289" s="19">
        <v>148039.59</v>
      </c>
      <c r="I289" s="19">
        <v>147185.78</v>
      </c>
      <c r="J289" s="19">
        <v>87911.670000000013</v>
      </c>
      <c r="K289" s="19">
        <v>75357.31</v>
      </c>
      <c r="L289" s="20">
        <v>8.1900195640022377E-2</v>
      </c>
    </row>
    <row r="290" spans="2:12" x14ac:dyDescent="0.3">
      <c r="D290" s="1" t="s">
        <v>503</v>
      </c>
      <c r="E290" s="19">
        <v>0</v>
      </c>
      <c r="F290" s="19">
        <v>299994.93</v>
      </c>
      <c r="G290" s="19">
        <v>299994.93</v>
      </c>
      <c r="H290" s="19">
        <v>299994.93</v>
      </c>
      <c r="I290" s="19">
        <v>232090.69</v>
      </c>
      <c r="J290" s="19">
        <v>232089.83</v>
      </c>
      <c r="K290" s="19">
        <v>225034.7</v>
      </c>
      <c r="L290" s="20">
        <v>0.77364584128138425</v>
      </c>
    </row>
    <row r="291" spans="2:12" x14ac:dyDescent="0.3">
      <c r="D291" s="1" t="s">
        <v>506</v>
      </c>
      <c r="E291" s="19">
        <v>380000</v>
      </c>
      <c r="F291" s="19">
        <v>0</v>
      </c>
      <c r="G291" s="19">
        <v>380000</v>
      </c>
      <c r="H291" s="19">
        <v>0</v>
      </c>
      <c r="I291" s="19">
        <v>0</v>
      </c>
      <c r="J291" s="19">
        <v>0</v>
      </c>
      <c r="K291" s="19">
        <v>0</v>
      </c>
      <c r="L291" s="20">
        <v>0</v>
      </c>
    </row>
    <row r="292" spans="2:12" x14ac:dyDescent="0.3">
      <c r="C292" s="1" t="s">
        <v>463</v>
      </c>
      <c r="E292" s="19">
        <v>1044056</v>
      </c>
      <c r="F292" s="19">
        <v>1062294.93</v>
      </c>
      <c r="G292" s="19">
        <v>2106350.9299999997</v>
      </c>
      <c r="H292" s="19">
        <v>798544.27</v>
      </c>
      <c r="I292" s="19">
        <v>729786.22</v>
      </c>
      <c r="J292" s="19">
        <v>669503.23</v>
      </c>
      <c r="K292" s="19">
        <v>649893.74</v>
      </c>
      <c r="L292" s="20">
        <v>0.31784980387859685</v>
      </c>
    </row>
    <row r="293" spans="2:12" x14ac:dyDescent="0.3">
      <c r="B293" s="1" t="s">
        <v>120</v>
      </c>
      <c r="E293" s="19">
        <v>1044056</v>
      </c>
      <c r="F293" s="19">
        <v>1062294.93</v>
      </c>
      <c r="G293" s="19">
        <v>2106350.9299999997</v>
      </c>
      <c r="H293" s="19">
        <v>798544.27</v>
      </c>
      <c r="I293" s="19">
        <v>729786.22</v>
      </c>
      <c r="J293" s="19">
        <v>669503.23</v>
      </c>
      <c r="K293" s="19">
        <v>649893.74</v>
      </c>
      <c r="L293" s="20">
        <v>0.31784980387859685</v>
      </c>
    </row>
    <row r="294" spans="2:12" x14ac:dyDescent="0.3">
      <c r="B294" s="1" t="s">
        <v>33</v>
      </c>
      <c r="C294" s="1" t="s">
        <v>464</v>
      </c>
      <c r="D294" s="1" t="s">
        <v>194</v>
      </c>
      <c r="E294" s="19">
        <v>214400</v>
      </c>
      <c r="F294" s="19">
        <v>-100000</v>
      </c>
      <c r="G294" s="19">
        <v>114400</v>
      </c>
      <c r="H294" s="19">
        <v>88956.2</v>
      </c>
      <c r="I294" s="19">
        <v>88956.2</v>
      </c>
      <c r="J294" s="19">
        <v>46483.45</v>
      </c>
      <c r="K294" s="19">
        <v>46483.45</v>
      </c>
      <c r="L294" s="20">
        <v>0.40632386363636364</v>
      </c>
    </row>
    <row r="295" spans="2:12" x14ac:dyDescent="0.3">
      <c r="D295" s="1" t="s">
        <v>502</v>
      </c>
      <c r="E295" s="19">
        <v>531000</v>
      </c>
      <c r="F295" s="19">
        <v>814952.87</v>
      </c>
      <c r="G295" s="19">
        <v>1345952.87</v>
      </c>
      <c r="H295" s="19">
        <v>1333243</v>
      </c>
      <c r="I295" s="19">
        <v>1333243</v>
      </c>
      <c r="J295" s="19">
        <v>1331427.99</v>
      </c>
      <c r="K295" s="19">
        <v>1331427.99</v>
      </c>
      <c r="L295" s="20">
        <v>0.98920847800562284</v>
      </c>
    </row>
    <row r="296" spans="2:12" x14ac:dyDescent="0.3">
      <c r="D296" s="1" t="s">
        <v>503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20">
        <v>0</v>
      </c>
    </row>
    <row r="297" spans="2:12" x14ac:dyDescent="0.3">
      <c r="C297" s="1" t="s">
        <v>465</v>
      </c>
      <c r="E297" s="19">
        <v>745400</v>
      </c>
      <c r="F297" s="19">
        <v>714952.87</v>
      </c>
      <c r="G297" s="19">
        <v>1460352.87</v>
      </c>
      <c r="H297" s="19">
        <v>1422199.2</v>
      </c>
      <c r="I297" s="19">
        <v>1422199.2</v>
      </c>
      <c r="J297" s="19">
        <v>1377911.44</v>
      </c>
      <c r="K297" s="19">
        <v>1377911.44</v>
      </c>
      <c r="L297" s="20">
        <v>0.94354691137081126</v>
      </c>
    </row>
    <row r="298" spans="2:12" x14ac:dyDescent="0.3">
      <c r="B298" s="1" t="s">
        <v>195</v>
      </c>
      <c r="E298" s="19">
        <v>745400</v>
      </c>
      <c r="F298" s="19">
        <v>714952.87</v>
      </c>
      <c r="G298" s="19">
        <v>1460352.87</v>
      </c>
      <c r="H298" s="19">
        <v>1422199.2</v>
      </c>
      <c r="I298" s="19">
        <v>1422199.2</v>
      </c>
      <c r="J298" s="19">
        <v>1377911.44</v>
      </c>
      <c r="K298" s="19">
        <v>1377911.44</v>
      </c>
      <c r="L298" s="20">
        <v>0.94354691137081126</v>
      </c>
    </row>
    <row r="299" spans="2:12" x14ac:dyDescent="0.3">
      <c r="B299" s="1" t="s">
        <v>339</v>
      </c>
      <c r="C299" s="1" t="s">
        <v>466</v>
      </c>
      <c r="D299" s="1" t="s">
        <v>501</v>
      </c>
      <c r="E299" s="19">
        <v>203929</v>
      </c>
      <c r="F299" s="19">
        <v>21000</v>
      </c>
      <c r="G299" s="19">
        <v>224929</v>
      </c>
      <c r="H299" s="19">
        <v>224564.25999999998</v>
      </c>
      <c r="I299" s="19">
        <v>224564.25999999998</v>
      </c>
      <c r="J299" s="19">
        <v>224137.34999999998</v>
      </c>
      <c r="K299" s="19">
        <v>224137.34999999998</v>
      </c>
      <c r="L299" s="20">
        <v>0.99648044494040333</v>
      </c>
    </row>
    <row r="300" spans="2:12" x14ac:dyDescent="0.3">
      <c r="D300" s="1" t="s">
        <v>194</v>
      </c>
      <c r="E300" s="19">
        <v>7000</v>
      </c>
      <c r="F300" s="19">
        <v>-2000</v>
      </c>
      <c r="G300" s="19">
        <v>5000</v>
      </c>
      <c r="H300" s="19">
        <v>2504.29</v>
      </c>
      <c r="I300" s="19">
        <v>2504.29</v>
      </c>
      <c r="J300" s="19">
        <v>1169.82</v>
      </c>
      <c r="K300" s="19">
        <v>1169.82</v>
      </c>
      <c r="L300" s="20">
        <v>0.23396399999999998</v>
      </c>
    </row>
    <row r="301" spans="2:12" x14ac:dyDescent="0.3">
      <c r="C301" s="1" t="s">
        <v>467</v>
      </c>
      <c r="E301" s="19">
        <v>210929</v>
      </c>
      <c r="F301" s="19">
        <v>19000</v>
      </c>
      <c r="G301" s="19">
        <v>229929</v>
      </c>
      <c r="H301" s="19">
        <v>227068.55</v>
      </c>
      <c r="I301" s="19">
        <v>227068.55</v>
      </c>
      <c r="J301" s="19">
        <v>225307.16999999998</v>
      </c>
      <c r="K301" s="19">
        <v>225307.16999999998</v>
      </c>
      <c r="L301" s="20">
        <v>0.97989888182873841</v>
      </c>
    </row>
    <row r="302" spans="2:12" x14ac:dyDescent="0.3">
      <c r="B302" s="1" t="s">
        <v>468</v>
      </c>
      <c r="E302" s="19">
        <v>210929</v>
      </c>
      <c r="F302" s="19">
        <v>19000</v>
      </c>
      <c r="G302" s="19">
        <v>229929</v>
      </c>
      <c r="H302" s="19">
        <v>227068.55</v>
      </c>
      <c r="I302" s="19">
        <v>227068.55</v>
      </c>
      <c r="J302" s="19">
        <v>225307.16999999998</v>
      </c>
      <c r="K302" s="19">
        <v>225307.16999999998</v>
      </c>
      <c r="L302" s="20">
        <v>0.97989888182873841</v>
      </c>
    </row>
    <row r="303" spans="2:12" x14ac:dyDescent="0.3">
      <c r="B303" s="1" t="s">
        <v>340</v>
      </c>
      <c r="C303" s="1" t="s">
        <v>351</v>
      </c>
      <c r="D303" s="1" t="s">
        <v>501</v>
      </c>
      <c r="E303" s="19">
        <v>619719</v>
      </c>
      <c r="F303" s="19">
        <v>206053</v>
      </c>
      <c r="G303" s="19">
        <v>825772</v>
      </c>
      <c r="H303" s="19">
        <v>684057.21</v>
      </c>
      <c r="I303" s="19">
        <v>684057.21</v>
      </c>
      <c r="J303" s="19">
        <v>667776.79</v>
      </c>
      <c r="K303" s="19">
        <v>667776.79</v>
      </c>
      <c r="L303" s="20">
        <v>0.80866969332939365</v>
      </c>
    </row>
    <row r="304" spans="2:12" x14ac:dyDescent="0.3">
      <c r="D304" s="1" t="s">
        <v>194</v>
      </c>
      <c r="E304" s="19">
        <v>1047400</v>
      </c>
      <c r="F304" s="19">
        <v>-382400</v>
      </c>
      <c r="G304" s="19">
        <v>665000</v>
      </c>
      <c r="H304" s="19">
        <v>659937.0199999999</v>
      </c>
      <c r="I304" s="19">
        <v>594257.53999999992</v>
      </c>
      <c r="J304" s="19">
        <v>455592.66000000003</v>
      </c>
      <c r="K304" s="19">
        <v>417589.66</v>
      </c>
      <c r="L304" s="20">
        <v>0.68510174436090232</v>
      </c>
    </row>
    <row r="305" spans="1:12" x14ac:dyDescent="0.3">
      <c r="D305" s="1" t="s">
        <v>502</v>
      </c>
      <c r="E305" s="19">
        <v>225000</v>
      </c>
      <c r="F305" s="19">
        <v>-9000</v>
      </c>
      <c r="G305" s="19">
        <v>216000</v>
      </c>
      <c r="H305" s="19">
        <v>193000</v>
      </c>
      <c r="I305" s="19">
        <v>193000</v>
      </c>
      <c r="J305" s="19">
        <v>87398.399999999994</v>
      </c>
      <c r="K305" s="19">
        <v>87398.399999999994</v>
      </c>
      <c r="L305" s="20">
        <v>0.40462222222222222</v>
      </c>
    </row>
    <row r="306" spans="1:12" x14ac:dyDescent="0.3">
      <c r="D306" s="1" t="s">
        <v>503</v>
      </c>
      <c r="E306" s="19">
        <v>2163233</v>
      </c>
      <c r="F306" s="19">
        <v>38301.120000000003</v>
      </c>
      <c r="G306" s="19">
        <v>2201534.12</v>
      </c>
      <c r="H306" s="19">
        <v>1086714.6100000001</v>
      </c>
      <c r="I306" s="19">
        <v>989981.08</v>
      </c>
      <c r="J306" s="19">
        <v>723696.86</v>
      </c>
      <c r="K306" s="19">
        <v>714081.84</v>
      </c>
      <c r="L306" s="20">
        <v>0.32872389004809061</v>
      </c>
    </row>
    <row r="307" spans="1:12" x14ac:dyDescent="0.3">
      <c r="C307" s="1" t="s">
        <v>469</v>
      </c>
      <c r="E307" s="19">
        <v>4055352</v>
      </c>
      <c r="F307" s="19">
        <v>-147045.88</v>
      </c>
      <c r="G307" s="19">
        <v>3908306.12</v>
      </c>
      <c r="H307" s="19">
        <v>2623708.84</v>
      </c>
      <c r="I307" s="19">
        <v>2461295.83</v>
      </c>
      <c r="J307" s="19">
        <v>1934464.71</v>
      </c>
      <c r="K307" s="19">
        <v>1886846.69</v>
      </c>
      <c r="L307" s="20">
        <v>0.49496243400708845</v>
      </c>
    </row>
    <row r="308" spans="1:12" x14ac:dyDescent="0.3">
      <c r="B308" s="1" t="s">
        <v>470</v>
      </c>
      <c r="E308" s="19">
        <v>4055352</v>
      </c>
      <c r="F308" s="19">
        <v>-147045.88</v>
      </c>
      <c r="G308" s="19">
        <v>3908306.12</v>
      </c>
      <c r="H308" s="19">
        <v>2623708.84</v>
      </c>
      <c r="I308" s="19">
        <v>2461295.83</v>
      </c>
      <c r="J308" s="19">
        <v>1934464.71</v>
      </c>
      <c r="K308" s="19">
        <v>1886846.69</v>
      </c>
      <c r="L308" s="20">
        <v>0.49496243400708845</v>
      </c>
    </row>
    <row r="309" spans="1:12" x14ac:dyDescent="0.3">
      <c r="B309" s="1" t="s">
        <v>491</v>
      </c>
      <c r="C309" s="1" t="s">
        <v>533</v>
      </c>
      <c r="D309" s="1" t="s">
        <v>503</v>
      </c>
      <c r="E309" s="19">
        <v>0</v>
      </c>
      <c r="F309" s="19">
        <v>862008.11</v>
      </c>
      <c r="G309" s="19">
        <v>862008.11</v>
      </c>
      <c r="H309" s="19">
        <v>862008.11</v>
      </c>
      <c r="I309" s="19">
        <v>735974.97</v>
      </c>
      <c r="J309" s="19">
        <v>59246.98</v>
      </c>
      <c r="K309" s="19">
        <v>59246.98</v>
      </c>
      <c r="L309" s="20">
        <v>6.8731348710860743E-2</v>
      </c>
    </row>
    <row r="310" spans="1:12" x14ac:dyDescent="0.3">
      <c r="C310" s="1" t="s">
        <v>534</v>
      </c>
      <c r="E310" s="19">
        <v>0</v>
      </c>
      <c r="F310" s="19">
        <v>862008.11</v>
      </c>
      <c r="G310" s="19">
        <v>862008.11</v>
      </c>
      <c r="H310" s="19">
        <v>862008.11</v>
      </c>
      <c r="I310" s="19">
        <v>735974.97</v>
      </c>
      <c r="J310" s="19">
        <v>59246.98</v>
      </c>
      <c r="K310" s="19">
        <v>59246.98</v>
      </c>
      <c r="L310" s="20">
        <v>6.8731348710860743E-2</v>
      </c>
    </row>
    <row r="311" spans="1:12" x14ac:dyDescent="0.3">
      <c r="B311" s="1" t="s">
        <v>535</v>
      </c>
      <c r="E311" s="19">
        <v>0</v>
      </c>
      <c r="F311" s="19">
        <v>862008.11</v>
      </c>
      <c r="G311" s="19">
        <v>862008.11</v>
      </c>
      <c r="H311" s="19">
        <v>862008.11</v>
      </c>
      <c r="I311" s="19">
        <v>735974.97</v>
      </c>
      <c r="J311" s="19">
        <v>59246.98</v>
      </c>
      <c r="K311" s="19">
        <v>59246.98</v>
      </c>
      <c r="L311" s="20">
        <v>6.8731348710860743E-2</v>
      </c>
    </row>
    <row r="312" spans="1:12" x14ac:dyDescent="0.3">
      <c r="A312" s="1" t="s">
        <v>471</v>
      </c>
      <c r="E312" s="19">
        <v>11470730</v>
      </c>
      <c r="F312" s="19">
        <v>7468757.0300000003</v>
      </c>
      <c r="G312" s="19">
        <v>18939487.030000001</v>
      </c>
      <c r="H312" s="19">
        <v>12583666.959999997</v>
      </c>
      <c r="I312" s="19">
        <v>10266981.020000001</v>
      </c>
      <c r="J312" s="19">
        <v>8751798.370000001</v>
      </c>
      <c r="K312" s="19">
        <v>8387860.9300000016</v>
      </c>
      <c r="L312" s="20">
        <v>0.46209268266543968</v>
      </c>
    </row>
    <row r="313" spans="1:12" x14ac:dyDescent="0.3">
      <c r="A313" s="1" t="s">
        <v>348</v>
      </c>
      <c r="B313" s="1" t="s">
        <v>58</v>
      </c>
      <c r="C313" s="1" t="s">
        <v>186</v>
      </c>
      <c r="D313" s="1" t="s">
        <v>501</v>
      </c>
      <c r="E313" s="19">
        <v>21705827</v>
      </c>
      <c r="F313" s="19">
        <v>-1365180</v>
      </c>
      <c r="G313" s="19">
        <v>20340647</v>
      </c>
      <c r="H313" s="19">
        <v>18030945.949999999</v>
      </c>
      <c r="I313" s="19">
        <v>18030945.949999999</v>
      </c>
      <c r="J313" s="19">
        <v>17707787.079999998</v>
      </c>
      <c r="K313" s="19">
        <v>17707787.079999998</v>
      </c>
      <c r="L313" s="20">
        <v>0.87056164339315256</v>
      </c>
    </row>
    <row r="314" spans="1:12" x14ac:dyDescent="0.3">
      <c r="D314" s="1" t="s">
        <v>194</v>
      </c>
      <c r="E314" s="19">
        <v>2704558</v>
      </c>
      <c r="F314" s="19">
        <v>195951.48</v>
      </c>
      <c r="G314" s="19">
        <v>2900509.48</v>
      </c>
      <c r="H314" s="19">
        <v>2787939.0700000003</v>
      </c>
      <c r="I314" s="19">
        <v>2771189.6700000004</v>
      </c>
      <c r="J314" s="19">
        <v>2271079.2900000005</v>
      </c>
      <c r="K314" s="19">
        <v>2225581.1500000004</v>
      </c>
      <c r="L314" s="20">
        <v>0.78299323124432629</v>
      </c>
    </row>
    <row r="315" spans="1:12" x14ac:dyDescent="0.3">
      <c r="D315" s="1" t="s">
        <v>503</v>
      </c>
      <c r="E315" s="19">
        <v>210250</v>
      </c>
      <c r="F315" s="19">
        <v>961098.23999999999</v>
      </c>
      <c r="G315" s="19">
        <v>1171348.24</v>
      </c>
      <c r="H315" s="19">
        <v>745088.27</v>
      </c>
      <c r="I315" s="19">
        <v>601195.29</v>
      </c>
      <c r="J315" s="19">
        <v>162557.94</v>
      </c>
      <c r="K315" s="19">
        <v>162557.94</v>
      </c>
      <c r="L315" s="20">
        <v>0.13877848999030382</v>
      </c>
    </row>
    <row r="316" spans="1:12" x14ac:dyDescent="0.3">
      <c r="C316" s="1" t="s">
        <v>187</v>
      </c>
      <c r="E316" s="19">
        <v>24620635</v>
      </c>
      <c r="F316" s="19">
        <v>-208130.28000000003</v>
      </c>
      <c r="G316" s="19">
        <v>24412504.719999999</v>
      </c>
      <c r="H316" s="19">
        <v>21563973.289999999</v>
      </c>
      <c r="I316" s="19">
        <v>21403330.91</v>
      </c>
      <c r="J316" s="19">
        <v>20141424.309999999</v>
      </c>
      <c r="K316" s="19">
        <v>20095926.169999998</v>
      </c>
      <c r="L316" s="20">
        <v>0.82504538313510623</v>
      </c>
    </row>
    <row r="317" spans="1:12" x14ac:dyDescent="0.3">
      <c r="B317" s="1" t="s">
        <v>122</v>
      </c>
      <c r="E317" s="19">
        <v>24620635</v>
      </c>
      <c r="F317" s="19">
        <v>-208130.28000000003</v>
      </c>
      <c r="G317" s="19">
        <v>24412504.719999999</v>
      </c>
      <c r="H317" s="19">
        <v>21563973.289999999</v>
      </c>
      <c r="I317" s="19">
        <v>21403330.91</v>
      </c>
      <c r="J317" s="19">
        <v>20141424.309999999</v>
      </c>
      <c r="K317" s="19">
        <v>20095926.169999998</v>
      </c>
      <c r="L317" s="20">
        <v>0.82504538313510623</v>
      </c>
    </row>
    <row r="318" spans="1:12" x14ac:dyDescent="0.3">
      <c r="B318" s="1" t="s">
        <v>60</v>
      </c>
      <c r="C318" s="1" t="s">
        <v>190</v>
      </c>
      <c r="D318" s="1" t="s">
        <v>501</v>
      </c>
      <c r="E318" s="19">
        <v>60763</v>
      </c>
      <c r="F318" s="19">
        <v>0</v>
      </c>
      <c r="G318" s="19">
        <v>60763</v>
      </c>
      <c r="H318" s="19">
        <v>45262.5</v>
      </c>
      <c r="I318" s="19">
        <v>45262.5</v>
      </c>
      <c r="J318" s="19">
        <v>32626.42</v>
      </c>
      <c r="K318" s="19">
        <v>32626.42</v>
      </c>
      <c r="L318" s="20">
        <v>0.53694550960288334</v>
      </c>
    </row>
    <row r="319" spans="1:12" x14ac:dyDescent="0.3">
      <c r="D319" s="1" t="s">
        <v>194</v>
      </c>
      <c r="E319" s="19">
        <v>5787</v>
      </c>
      <c r="F319" s="19">
        <v>0</v>
      </c>
      <c r="G319" s="19">
        <v>5787</v>
      </c>
      <c r="H319" s="19">
        <v>1587.87</v>
      </c>
      <c r="I319" s="19">
        <v>1587.87</v>
      </c>
      <c r="J319" s="19">
        <v>1587.87</v>
      </c>
      <c r="K319" s="19">
        <v>1587.87</v>
      </c>
      <c r="L319" s="20">
        <v>0.27438569206842922</v>
      </c>
    </row>
    <row r="320" spans="1:12" x14ac:dyDescent="0.3">
      <c r="D320" s="1" t="s">
        <v>502</v>
      </c>
      <c r="E320" s="19">
        <v>33000</v>
      </c>
      <c r="F320" s="19">
        <v>0</v>
      </c>
      <c r="G320" s="19">
        <v>33000</v>
      </c>
      <c r="H320" s="19">
        <v>28908</v>
      </c>
      <c r="I320" s="19">
        <v>28908</v>
      </c>
      <c r="J320" s="19">
        <v>28908</v>
      </c>
      <c r="K320" s="19">
        <v>28908</v>
      </c>
      <c r="L320" s="20">
        <v>0.876</v>
      </c>
    </row>
    <row r="321" spans="2:12" x14ac:dyDescent="0.3">
      <c r="C321" s="1" t="s">
        <v>191</v>
      </c>
      <c r="E321" s="19">
        <v>99550</v>
      </c>
      <c r="F321" s="19">
        <v>0</v>
      </c>
      <c r="G321" s="19">
        <v>99550</v>
      </c>
      <c r="H321" s="19">
        <v>75758.37</v>
      </c>
      <c r="I321" s="19">
        <v>75758.37</v>
      </c>
      <c r="J321" s="19">
        <v>63122.29</v>
      </c>
      <c r="K321" s="19">
        <v>63122.29</v>
      </c>
      <c r="L321" s="20">
        <v>0.63407624309392263</v>
      </c>
    </row>
    <row r="322" spans="2:12" x14ac:dyDescent="0.3">
      <c r="B322" s="1" t="s">
        <v>124</v>
      </c>
      <c r="E322" s="19">
        <v>99550</v>
      </c>
      <c r="F322" s="19">
        <v>0</v>
      </c>
      <c r="G322" s="19">
        <v>99550</v>
      </c>
      <c r="H322" s="19">
        <v>75758.37</v>
      </c>
      <c r="I322" s="19">
        <v>75758.37</v>
      </c>
      <c r="J322" s="19">
        <v>63122.29</v>
      </c>
      <c r="K322" s="19">
        <v>63122.29</v>
      </c>
      <c r="L322" s="20">
        <v>0.63407624309392263</v>
      </c>
    </row>
    <row r="323" spans="2:12" x14ac:dyDescent="0.3">
      <c r="B323" s="1" t="s">
        <v>61</v>
      </c>
      <c r="C323" s="1" t="s">
        <v>472</v>
      </c>
      <c r="D323" s="1" t="s">
        <v>501</v>
      </c>
      <c r="E323" s="19">
        <v>7954826</v>
      </c>
      <c r="F323" s="19">
        <v>-150000</v>
      </c>
      <c r="G323" s="19">
        <v>7804826</v>
      </c>
      <c r="H323" s="19">
        <v>7085740.790000001</v>
      </c>
      <c r="I323" s="19">
        <v>7085740.790000001</v>
      </c>
      <c r="J323" s="19">
        <v>6888272.8499999996</v>
      </c>
      <c r="K323" s="19">
        <v>6888272.8499999996</v>
      </c>
      <c r="L323" s="20">
        <v>0.88256584451722553</v>
      </c>
    </row>
    <row r="324" spans="2:12" x14ac:dyDescent="0.3">
      <c r="D324" s="1" t="s">
        <v>194</v>
      </c>
      <c r="E324" s="19">
        <v>471193</v>
      </c>
      <c r="F324" s="19">
        <v>0</v>
      </c>
      <c r="G324" s="19">
        <v>471193</v>
      </c>
      <c r="H324" s="19">
        <v>410633.63999999996</v>
      </c>
      <c r="I324" s="19">
        <v>405044.67</v>
      </c>
      <c r="J324" s="19">
        <v>237065.02</v>
      </c>
      <c r="K324" s="19">
        <v>233888.38999999998</v>
      </c>
      <c r="L324" s="20">
        <v>0.50311659977970813</v>
      </c>
    </row>
    <row r="325" spans="2:12" x14ac:dyDescent="0.3">
      <c r="D325" s="1" t="s">
        <v>503</v>
      </c>
      <c r="E325" s="19">
        <v>130000</v>
      </c>
      <c r="F325" s="19">
        <v>128719.13</v>
      </c>
      <c r="G325" s="19">
        <v>258719.13</v>
      </c>
      <c r="H325" s="19">
        <v>250726.45</v>
      </c>
      <c r="I325" s="19">
        <v>122007.32</v>
      </c>
      <c r="J325" s="19">
        <v>58599.32</v>
      </c>
      <c r="K325" s="19">
        <v>58599.32</v>
      </c>
      <c r="L325" s="20">
        <v>0.22649782410755631</v>
      </c>
    </row>
    <row r="326" spans="2:12" x14ac:dyDescent="0.3">
      <c r="C326" s="1" t="s">
        <v>473</v>
      </c>
      <c r="E326" s="19">
        <v>8556019</v>
      </c>
      <c r="F326" s="19">
        <v>-21280.869999999995</v>
      </c>
      <c r="G326" s="19">
        <v>8534738.1300000008</v>
      </c>
      <c r="H326" s="19">
        <v>7747100.8800000008</v>
      </c>
      <c r="I326" s="19">
        <v>7612792.7800000012</v>
      </c>
      <c r="J326" s="19">
        <v>7183937.1899999995</v>
      </c>
      <c r="K326" s="19">
        <v>7180760.5599999996</v>
      </c>
      <c r="L326" s="20">
        <v>0.84172907013375442</v>
      </c>
    </row>
    <row r="327" spans="2:12" x14ac:dyDescent="0.3">
      <c r="B327" s="1" t="s">
        <v>125</v>
      </c>
      <c r="E327" s="19">
        <v>8556019</v>
      </c>
      <c r="F327" s="19">
        <v>-21280.869999999995</v>
      </c>
      <c r="G327" s="19">
        <v>8534738.1300000008</v>
      </c>
      <c r="H327" s="19">
        <v>7747100.8800000008</v>
      </c>
      <c r="I327" s="19">
        <v>7612792.7800000012</v>
      </c>
      <c r="J327" s="19">
        <v>7183937.1899999995</v>
      </c>
      <c r="K327" s="19">
        <v>7180760.5599999996</v>
      </c>
      <c r="L327" s="20">
        <v>0.84172907013375442</v>
      </c>
    </row>
    <row r="328" spans="2:12" x14ac:dyDescent="0.3">
      <c r="B328" s="1" t="s">
        <v>48</v>
      </c>
      <c r="C328" s="1" t="s">
        <v>178</v>
      </c>
      <c r="D328" s="1" t="s">
        <v>501</v>
      </c>
      <c r="E328" s="19">
        <v>6028944</v>
      </c>
      <c r="F328" s="19">
        <v>-133374</v>
      </c>
      <c r="G328" s="19">
        <v>5895570</v>
      </c>
      <c r="H328" s="19">
        <v>5292804.25</v>
      </c>
      <c r="I328" s="19">
        <v>5292804.25</v>
      </c>
      <c r="J328" s="19">
        <v>5257979.419999999</v>
      </c>
      <c r="K328" s="19">
        <v>5257979.419999999</v>
      </c>
      <c r="L328" s="20">
        <v>0.89185259779800752</v>
      </c>
    </row>
    <row r="329" spans="2:12" x14ac:dyDescent="0.3">
      <c r="D329" s="1" t="s">
        <v>194</v>
      </c>
      <c r="E329" s="19">
        <v>2662000</v>
      </c>
      <c r="F329" s="19">
        <v>507378.12</v>
      </c>
      <c r="G329" s="19">
        <v>3169378.12</v>
      </c>
      <c r="H329" s="19">
        <v>3118378.5000000005</v>
      </c>
      <c r="I329" s="19">
        <v>3095672.4499999997</v>
      </c>
      <c r="J329" s="19">
        <v>2705295.8699999996</v>
      </c>
      <c r="K329" s="19">
        <v>2677403.42</v>
      </c>
      <c r="L329" s="20">
        <v>0.85357308833822565</v>
      </c>
    </row>
    <row r="330" spans="2:12" x14ac:dyDescent="0.3">
      <c r="D330" s="1" t="s">
        <v>503</v>
      </c>
      <c r="E330" s="19">
        <v>250000</v>
      </c>
      <c r="F330" s="19">
        <v>3309164.8499999996</v>
      </c>
      <c r="G330" s="19">
        <v>3559164.8499999996</v>
      </c>
      <c r="H330" s="19">
        <v>3535893.5</v>
      </c>
      <c r="I330" s="19">
        <v>3127653.96</v>
      </c>
      <c r="J330" s="19">
        <v>1000881.4</v>
      </c>
      <c r="K330" s="19">
        <v>787989.9</v>
      </c>
      <c r="L330" s="20">
        <v>0.28121243105668459</v>
      </c>
    </row>
    <row r="331" spans="2:12" x14ac:dyDescent="0.3">
      <c r="C331" s="1" t="s">
        <v>179</v>
      </c>
      <c r="E331" s="19">
        <v>8940944</v>
      </c>
      <c r="F331" s="19">
        <v>3683168.9699999997</v>
      </c>
      <c r="G331" s="19">
        <v>12624112.970000001</v>
      </c>
      <c r="H331" s="19">
        <v>11947076.25</v>
      </c>
      <c r="I331" s="19">
        <v>11516130.66</v>
      </c>
      <c r="J331" s="19">
        <v>8964156.6899999995</v>
      </c>
      <c r="K331" s="19">
        <v>8723372.7399999984</v>
      </c>
      <c r="L331" s="20">
        <v>0.71008210329727439</v>
      </c>
    </row>
    <row r="332" spans="2:12" x14ac:dyDescent="0.3">
      <c r="B332" s="1" t="s">
        <v>114</v>
      </c>
      <c r="E332" s="19">
        <v>8940944</v>
      </c>
      <c r="F332" s="19">
        <v>3683168.9699999997</v>
      </c>
      <c r="G332" s="19">
        <v>12624112.970000001</v>
      </c>
      <c r="H332" s="19">
        <v>11947076.25</v>
      </c>
      <c r="I332" s="19">
        <v>11516130.66</v>
      </c>
      <c r="J332" s="19">
        <v>8964156.6899999995</v>
      </c>
      <c r="K332" s="19">
        <v>8723372.7399999984</v>
      </c>
      <c r="L332" s="20">
        <v>0.71008210329727439</v>
      </c>
    </row>
    <row r="333" spans="2:12" x14ac:dyDescent="0.3">
      <c r="B333" s="1" t="s">
        <v>50</v>
      </c>
      <c r="C333" s="1" t="s">
        <v>474</v>
      </c>
      <c r="D333" s="1" t="s">
        <v>501</v>
      </c>
      <c r="E333" s="19">
        <v>8840763</v>
      </c>
      <c r="F333" s="19">
        <v>-138500</v>
      </c>
      <c r="G333" s="19">
        <v>8702263</v>
      </c>
      <c r="H333" s="19">
        <v>7332686.2300000004</v>
      </c>
      <c r="I333" s="19">
        <v>7332686.2300000004</v>
      </c>
      <c r="J333" s="19">
        <v>6985244.4800000004</v>
      </c>
      <c r="K333" s="19">
        <v>6985244.4800000004</v>
      </c>
      <c r="L333" s="20">
        <v>0.80269287195755867</v>
      </c>
    </row>
    <row r="334" spans="2:12" x14ac:dyDescent="0.3">
      <c r="D334" s="1" t="s">
        <v>194</v>
      </c>
      <c r="E334" s="19">
        <v>786000</v>
      </c>
      <c r="F334" s="19">
        <v>55677.82</v>
      </c>
      <c r="G334" s="19">
        <v>841677.82000000007</v>
      </c>
      <c r="H334" s="19">
        <v>792380.95000000007</v>
      </c>
      <c r="I334" s="19">
        <v>770416.30999999994</v>
      </c>
      <c r="J334" s="19">
        <v>611860.45000000007</v>
      </c>
      <c r="K334" s="19">
        <v>602460.47</v>
      </c>
      <c r="L334" s="20">
        <v>0.72695327768052631</v>
      </c>
    </row>
    <row r="335" spans="2:12" x14ac:dyDescent="0.3">
      <c r="D335" s="1" t="s">
        <v>503</v>
      </c>
      <c r="E335" s="19">
        <v>52000</v>
      </c>
      <c r="F335" s="19">
        <v>0</v>
      </c>
      <c r="G335" s="19">
        <v>52000</v>
      </c>
      <c r="H335" s="19">
        <v>47832.76</v>
      </c>
      <c r="I335" s="19">
        <v>40546.07</v>
      </c>
      <c r="J335" s="19">
        <v>32439.200000000001</v>
      </c>
      <c r="K335" s="19">
        <v>31434.9</v>
      </c>
      <c r="L335" s="20">
        <v>0.6238307692307693</v>
      </c>
    </row>
    <row r="336" spans="2:12" x14ac:dyDescent="0.3">
      <c r="C336" s="1" t="s">
        <v>475</v>
      </c>
      <c r="E336" s="19">
        <v>9678763</v>
      </c>
      <c r="F336" s="19">
        <v>-82822.179999999993</v>
      </c>
      <c r="G336" s="19">
        <v>9595940.8200000003</v>
      </c>
      <c r="H336" s="19">
        <v>8172899.9400000004</v>
      </c>
      <c r="I336" s="19">
        <v>8143648.6100000003</v>
      </c>
      <c r="J336" s="19">
        <v>7629544.1300000008</v>
      </c>
      <c r="K336" s="19">
        <v>7619139.8500000006</v>
      </c>
      <c r="L336" s="20">
        <v>0.79508036503293045</v>
      </c>
    </row>
    <row r="337" spans="2:12" x14ac:dyDescent="0.3">
      <c r="B337" s="1" t="s">
        <v>115</v>
      </c>
      <c r="E337" s="19">
        <v>9678763</v>
      </c>
      <c r="F337" s="19">
        <v>-82822.179999999993</v>
      </c>
      <c r="G337" s="19">
        <v>9595940.8200000003</v>
      </c>
      <c r="H337" s="19">
        <v>8172899.9400000004</v>
      </c>
      <c r="I337" s="19">
        <v>8143648.6100000003</v>
      </c>
      <c r="J337" s="19">
        <v>7629544.1300000008</v>
      </c>
      <c r="K337" s="19">
        <v>7619139.8500000006</v>
      </c>
      <c r="L337" s="20">
        <v>0.79508036503293045</v>
      </c>
    </row>
    <row r="338" spans="2:12" x14ac:dyDescent="0.3">
      <c r="B338" s="1" t="s">
        <v>54</v>
      </c>
      <c r="C338" s="1" t="s">
        <v>184</v>
      </c>
      <c r="D338" s="1" t="s">
        <v>501</v>
      </c>
      <c r="E338" s="19">
        <v>1067330</v>
      </c>
      <c r="F338" s="19">
        <v>0</v>
      </c>
      <c r="G338" s="19">
        <v>1067330</v>
      </c>
      <c r="H338" s="19">
        <v>909652.08</v>
      </c>
      <c r="I338" s="19">
        <v>909652.08</v>
      </c>
      <c r="J338" s="19">
        <v>900639.03999999992</v>
      </c>
      <c r="K338" s="19">
        <v>900639.03999999992</v>
      </c>
      <c r="L338" s="20">
        <v>0.84382434673437445</v>
      </c>
    </row>
    <row r="339" spans="2:12" x14ac:dyDescent="0.3">
      <c r="D339" s="1" t="s">
        <v>194</v>
      </c>
      <c r="E339" s="19">
        <v>233609</v>
      </c>
      <c r="F339" s="19">
        <v>585840</v>
      </c>
      <c r="G339" s="19">
        <v>819449</v>
      </c>
      <c r="H339" s="19">
        <v>779556.43999999983</v>
      </c>
      <c r="I339" s="19">
        <v>777234.66999999993</v>
      </c>
      <c r="J339" s="19">
        <v>543115.46999999986</v>
      </c>
      <c r="K339" s="19">
        <v>502267.69999999995</v>
      </c>
      <c r="L339" s="20">
        <v>0.66278129572432187</v>
      </c>
    </row>
    <row r="340" spans="2:12" x14ac:dyDescent="0.3">
      <c r="D340" s="1" t="s">
        <v>502</v>
      </c>
      <c r="E340" s="19">
        <v>79095</v>
      </c>
      <c r="F340" s="19">
        <v>-35840</v>
      </c>
      <c r="G340" s="19">
        <v>43255</v>
      </c>
      <c r="H340" s="19">
        <v>39343</v>
      </c>
      <c r="I340" s="19">
        <v>39340.49</v>
      </c>
      <c r="J340" s="19">
        <v>39340.49</v>
      </c>
      <c r="K340" s="19">
        <v>39340.49</v>
      </c>
      <c r="L340" s="20">
        <v>0.90950156051323539</v>
      </c>
    </row>
    <row r="341" spans="2:12" x14ac:dyDescent="0.3">
      <c r="D341" s="1" t="s">
        <v>503</v>
      </c>
      <c r="E341" s="19">
        <v>15500</v>
      </c>
      <c r="F341" s="19">
        <v>0</v>
      </c>
      <c r="G341" s="19">
        <v>15500</v>
      </c>
      <c r="H341" s="19">
        <v>15269.15</v>
      </c>
      <c r="I341" s="19">
        <v>15269.15</v>
      </c>
      <c r="J341" s="19">
        <v>15269.11</v>
      </c>
      <c r="K341" s="19">
        <v>0</v>
      </c>
      <c r="L341" s="20">
        <v>0.98510387096774199</v>
      </c>
    </row>
    <row r="342" spans="2:12" x14ac:dyDescent="0.3">
      <c r="C342" s="1" t="s">
        <v>185</v>
      </c>
      <c r="E342" s="19">
        <v>1395534</v>
      </c>
      <c r="F342" s="19">
        <v>550000</v>
      </c>
      <c r="G342" s="19">
        <v>1945534</v>
      </c>
      <c r="H342" s="19">
        <v>1743820.6699999997</v>
      </c>
      <c r="I342" s="19">
        <v>1741496.39</v>
      </c>
      <c r="J342" s="19">
        <v>1498364.1099999999</v>
      </c>
      <c r="K342" s="19">
        <v>1442247.2299999997</v>
      </c>
      <c r="L342" s="20">
        <v>0.77015570532306299</v>
      </c>
    </row>
    <row r="343" spans="2:12" x14ac:dyDescent="0.3">
      <c r="B343" s="1" t="s">
        <v>119</v>
      </c>
      <c r="E343" s="19">
        <v>1395534</v>
      </c>
      <c r="F343" s="19">
        <v>550000</v>
      </c>
      <c r="G343" s="19">
        <v>1945534</v>
      </c>
      <c r="H343" s="19">
        <v>1743820.6699999997</v>
      </c>
      <c r="I343" s="19">
        <v>1741496.39</v>
      </c>
      <c r="J343" s="19">
        <v>1498364.1099999999</v>
      </c>
      <c r="K343" s="19">
        <v>1442247.2299999997</v>
      </c>
      <c r="L343" s="20">
        <v>0.77015570532306299</v>
      </c>
    </row>
    <row r="344" spans="2:12" x14ac:dyDescent="0.3">
      <c r="B344" s="1" t="s">
        <v>349</v>
      </c>
      <c r="C344" s="1" t="s">
        <v>476</v>
      </c>
      <c r="D344" s="1" t="s">
        <v>501</v>
      </c>
      <c r="E344" s="19">
        <v>342676</v>
      </c>
      <c r="F344" s="19">
        <v>0</v>
      </c>
      <c r="G344" s="19">
        <v>342676</v>
      </c>
      <c r="H344" s="19">
        <v>332170.52</v>
      </c>
      <c r="I344" s="19">
        <v>332170.52</v>
      </c>
      <c r="J344" s="19">
        <v>322796.32</v>
      </c>
      <c r="K344" s="19">
        <v>322796.32</v>
      </c>
      <c r="L344" s="20">
        <v>0.94198694977179609</v>
      </c>
    </row>
    <row r="345" spans="2:12" x14ac:dyDescent="0.3">
      <c r="D345" s="1" t="s">
        <v>194</v>
      </c>
      <c r="E345" s="19">
        <v>14500</v>
      </c>
      <c r="F345" s="19">
        <v>0</v>
      </c>
      <c r="G345" s="19">
        <v>14500</v>
      </c>
      <c r="H345" s="19">
        <v>6170.4900000000007</v>
      </c>
      <c r="I345" s="19">
        <v>6170.4900000000007</v>
      </c>
      <c r="J345" s="19">
        <v>2570.7399999999998</v>
      </c>
      <c r="K345" s="19">
        <v>1490.3899999999999</v>
      </c>
      <c r="L345" s="20">
        <v>0.17729241379310343</v>
      </c>
    </row>
    <row r="346" spans="2:12" x14ac:dyDescent="0.3">
      <c r="D346" s="1" t="s">
        <v>506</v>
      </c>
      <c r="E346" s="19">
        <v>15000</v>
      </c>
      <c r="F346" s="19">
        <v>0</v>
      </c>
      <c r="G346" s="19">
        <v>15000</v>
      </c>
      <c r="H346" s="19">
        <v>124.8</v>
      </c>
      <c r="I346" s="19">
        <v>124.8</v>
      </c>
      <c r="J346" s="19">
        <v>124.8</v>
      </c>
      <c r="K346" s="19">
        <v>124.8</v>
      </c>
      <c r="L346" s="20">
        <v>8.3199999999999993E-3</v>
      </c>
    </row>
    <row r="347" spans="2:12" x14ac:dyDescent="0.3">
      <c r="C347" s="1" t="s">
        <v>477</v>
      </c>
      <c r="E347" s="19">
        <v>372176</v>
      </c>
      <c r="F347" s="19">
        <v>0</v>
      </c>
      <c r="G347" s="19">
        <v>372176</v>
      </c>
      <c r="H347" s="19">
        <v>338465.81</v>
      </c>
      <c r="I347" s="19">
        <v>338465.81</v>
      </c>
      <c r="J347" s="19">
        <v>325491.86</v>
      </c>
      <c r="K347" s="19">
        <v>324411.51</v>
      </c>
      <c r="L347" s="20">
        <v>0.87456434590086407</v>
      </c>
    </row>
    <row r="348" spans="2:12" x14ac:dyDescent="0.3">
      <c r="B348" s="1" t="s">
        <v>478</v>
      </c>
      <c r="E348" s="19">
        <v>372176</v>
      </c>
      <c r="F348" s="19">
        <v>0</v>
      </c>
      <c r="G348" s="19">
        <v>372176</v>
      </c>
      <c r="H348" s="19">
        <v>338465.81</v>
      </c>
      <c r="I348" s="19">
        <v>338465.81</v>
      </c>
      <c r="J348" s="19">
        <v>325491.86</v>
      </c>
      <c r="K348" s="19">
        <v>324411.51</v>
      </c>
      <c r="L348" s="20">
        <v>0.87456434590086407</v>
      </c>
    </row>
    <row r="349" spans="2:12" x14ac:dyDescent="0.3">
      <c r="B349" s="1" t="s">
        <v>350</v>
      </c>
      <c r="C349" s="1" t="s">
        <v>479</v>
      </c>
      <c r="D349" s="1" t="s">
        <v>501</v>
      </c>
      <c r="E349" s="19">
        <v>438439</v>
      </c>
      <c r="F349" s="19">
        <v>25600</v>
      </c>
      <c r="G349" s="19">
        <v>464039</v>
      </c>
      <c r="H349" s="19">
        <v>463438.08000000002</v>
      </c>
      <c r="I349" s="19">
        <v>463438.08000000002</v>
      </c>
      <c r="J349" s="19">
        <v>461818.07</v>
      </c>
      <c r="K349" s="19">
        <v>461818.07</v>
      </c>
      <c r="L349" s="20">
        <v>0.99521391520971303</v>
      </c>
    </row>
    <row r="350" spans="2:12" x14ac:dyDescent="0.3">
      <c r="D350" s="1" t="s">
        <v>194</v>
      </c>
      <c r="E350" s="19">
        <v>84300</v>
      </c>
      <c r="F350" s="19">
        <v>0</v>
      </c>
      <c r="G350" s="19">
        <v>84300</v>
      </c>
      <c r="H350" s="19">
        <v>55763.89</v>
      </c>
      <c r="I350" s="19">
        <v>55291.490000000005</v>
      </c>
      <c r="J350" s="19">
        <v>21421.140000000003</v>
      </c>
      <c r="K350" s="19">
        <v>17645.21</v>
      </c>
      <c r="L350" s="20">
        <v>0.25410604982206408</v>
      </c>
    </row>
    <row r="351" spans="2:12" x14ac:dyDescent="0.3">
      <c r="D351" s="1" t="s">
        <v>502</v>
      </c>
      <c r="E351" s="19">
        <v>6300</v>
      </c>
      <c r="F351" s="19">
        <v>0</v>
      </c>
      <c r="G351" s="19">
        <v>6300</v>
      </c>
      <c r="H351" s="19">
        <v>6300</v>
      </c>
      <c r="I351" s="19">
        <v>6298</v>
      </c>
      <c r="J351" s="19">
        <v>6298</v>
      </c>
      <c r="K351" s="19">
        <v>6298</v>
      </c>
      <c r="L351" s="20">
        <v>0.99968253968253973</v>
      </c>
    </row>
    <row r="352" spans="2:12" x14ac:dyDescent="0.3">
      <c r="C352" s="1" t="s">
        <v>480</v>
      </c>
      <c r="E352" s="19">
        <v>529039</v>
      </c>
      <c r="F352" s="19">
        <v>25600</v>
      </c>
      <c r="G352" s="19">
        <v>554639</v>
      </c>
      <c r="H352" s="19">
        <v>525501.97</v>
      </c>
      <c r="I352" s="19">
        <v>525027.57000000007</v>
      </c>
      <c r="J352" s="19">
        <v>489537.21</v>
      </c>
      <c r="K352" s="19">
        <v>485761.28000000003</v>
      </c>
      <c r="L352" s="20">
        <v>0.8826231296392788</v>
      </c>
    </row>
    <row r="353" spans="1:12" x14ac:dyDescent="0.3">
      <c r="B353" s="1" t="s">
        <v>481</v>
      </c>
      <c r="E353" s="19">
        <v>529039</v>
      </c>
      <c r="F353" s="19">
        <v>25600</v>
      </c>
      <c r="G353" s="19">
        <v>554639</v>
      </c>
      <c r="H353" s="19">
        <v>525501.97</v>
      </c>
      <c r="I353" s="19">
        <v>525027.57000000007</v>
      </c>
      <c r="J353" s="19">
        <v>489537.21</v>
      </c>
      <c r="K353" s="19">
        <v>485761.28000000003</v>
      </c>
      <c r="L353" s="20">
        <v>0.8826231296392788</v>
      </c>
    </row>
    <row r="354" spans="1:12" x14ac:dyDescent="0.3">
      <c r="A354" s="1" t="s">
        <v>482</v>
      </c>
      <c r="E354" s="19">
        <v>54192660</v>
      </c>
      <c r="F354" s="19">
        <v>3946535.6399999992</v>
      </c>
      <c r="G354" s="19">
        <v>58139195.639999993</v>
      </c>
      <c r="H354" s="19">
        <v>52114597.180000007</v>
      </c>
      <c r="I354" s="19">
        <v>51356651.100000009</v>
      </c>
      <c r="J354" s="19">
        <v>46295577.789999999</v>
      </c>
      <c r="K354" s="19">
        <v>45934741.629999995</v>
      </c>
      <c r="L354" s="20">
        <v>0.79628858432551919</v>
      </c>
    </row>
    <row r="355" spans="1:12" x14ac:dyDescent="0.3">
      <c r="A355" s="1" t="s">
        <v>75</v>
      </c>
      <c r="E355" s="19">
        <v>290538000</v>
      </c>
      <c r="F355" s="19">
        <v>50380050.020000003</v>
      </c>
      <c r="G355" s="19">
        <v>340918050.01999998</v>
      </c>
      <c r="H355" s="19">
        <v>292242291.22000003</v>
      </c>
      <c r="I355" s="19">
        <v>285112282.73999989</v>
      </c>
      <c r="J355" s="19">
        <v>249546478.87999997</v>
      </c>
      <c r="K355" s="19">
        <v>245416445.51999989</v>
      </c>
      <c r="L355" s="20">
        <v>0.73198376813829724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3"/>
  <sheetViews>
    <sheetView view="pageLayout" zoomScaleNormal="100" workbookViewId="0">
      <selection activeCell="F2" sqref="F2:N1363"/>
    </sheetView>
  </sheetViews>
  <sheetFormatPr baseColWidth="10" defaultColWidth="11.3984375" defaultRowHeight="11.5" x14ac:dyDescent="0.25"/>
  <cols>
    <col min="1" max="1" width="6.3984375" style="11" customWidth="1"/>
    <col min="2" max="2" width="5.296875" style="11" customWidth="1"/>
    <col min="3" max="3" width="35.69921875" style="11" customWidth="1"/>
    <col min="4" max="5" width="5.296875" style="14" customWidth="1"/>
    <col min="6" max="6" width="5.8984375" style="11" customWidth="1"/>
    <col min="7" max="7" width="40.69921875" style="11" customWidth="1"/>
    <col min="8" max="8" width="12.296875" style="11" customWidth="1"/>
    <col min="9" max="9" width="12.3984375" style="11" customWidth="1"/>
    <col min="10" max="10" width="12.3984375" style="11" bestFit="1" customWidth="1"/>
    <col min="11" max="12" width="12.3984375" style="11" customWidth="1"/>
    <col min="13" max="13" width="15.69921875" style="11" bestFit="1" customWidth="1"/>
    <col min="14" max="14" width="14" style="11" customWidth="1"/>
    <col min="15" max="16384" width="11.3984375" style="11"/>
  </cols>
  <sheetData>
    <row r="1" spans="1:14" ht="23" x14ac:dyDescent="0.25">
      <c r="A1" s="7" t="s">
        <v>5</v>
      </c>
      <c r="B1" s="7" t="s">
        <v>6</v>
      </c>
      <c r="C1" s="8" t="s">
        <v>138</v>
      </c>
      <c r="D1" s="7" t="s">
        <v>74</v>
      </c>
      <c r="E1" s="7" t="s">
        <v>73</v>
      </c>
      <c r="F1" s="7" t="s">
        <v>7</v>
      </c>
      <c r="G1" s="9" t="s">
        <v>72</v>
      </c>
      <c r="H1" s="10" t="s">
        <v>0</v>
      </c>
      <c r="I1" s="10" t="s">
        <v>1</v>
      </c>
      <c r="J1" s="10" t="s">
        <v>2</v>
      </c>
      <c r="K1" s="10" t="s">
        <v>334</v>
      </c>
      <c r="L1" s="10" t="s">
        <v>335</v>
      </c>
      <c r="M1" s="10" t="s">
        <v>3</v>
      </c>
      <c r="N1" s="10" t="s">
        <v>4</v>
      </c>
    </row>
    <row r="2" spans="1:14" x14ac:dyDescent="0.25">
      <c r="A2" s="15" t="s">
        <v>8</v>
      </c>
      <c r="B2" s="15" t="s">
        <v>9</v>
      </c>
      <c r="C2" s="12" t="str">
        <f>VLOOKUP(B2,Hoja2!B:C,2,FALSE)</f>
        <v>Órganos de Gobierno</v>
      </c>
      <c r="D2" s="13" t="str">
        <f>LEFT(F2,1)</f>
        <v>1</v>
      </c>
      <c r="E2" s="13" t="str">
        <f>LEFT(F2,2)</f>
        <v>10</v>
      </c>
      <c r="F2" s="15" t="s">
        <v>204</v>
      </c>
      <c r="G2" s="16" t="s">
        <v>537</v>
      </c>
      <c r="H2" s="17">
        <v>1400037</v>
      </c>
      <c r="I2" s="17">
        <v>100000</v>
      </c>
      <c r="J2" s="17">
        <v>1500037</v>
      </c>
      <c r="K2" s="17">
        <v>1496036.88</v>
      </c>
      <c r="L2" s="17">
        <v>1496036.88</v>
      </c>
      <c r="M2" s="17">
        <v>1494727.05</v>
      </c>
      <c r="N2" s="17">
        <v>1494727.05</v>
      </c>
    </row>
    <row r="3" spans="1:14" x14ac:dyDescent="0.25">
      <c r="A3" s="15" t="s">
        <v>8</v>
      </c>
      <c r="B3" s="15" t="s">
        <v>9</v>
      </c>
      <c r="C3" s="12" t="str">
        <f>VLOOKUP(B3,Hoja2!B:C,2,FALSE)</f>
        <v>Órganos de Gobierno</v>
      </c>
      <c r="D3" s="13" t="str">
        <f t="shared" ref="D3:D66" si="0">LEFT(F3,1)</f>
        <v>1</v>
      </c>
      <c r="E3" s="13" t="str">
        <f t="shared" ref="E3:E66" si="1">LEFT(F3,2)</f>
        <v>11</v>
      </c>
      <c r="F3" s="15" t="s">
        <v>209</v>
      </c>
      <c r="G3" s="16" t="s">
        <v>538</v>
      </c>
      <c r="H3" s="17">
        <v>698693</v>
      </c>
      <c r="I3" s="17">
        <v>50000</v>
      </c>
      <c r="J3" s="17">
        <v>748693</v>
      </c>
      <c r="K3" s="17">
        <v>746755.58</v>
      </c>
      <c r="L3" s="17">
        <v>746755.58</v>
      </c>
      <c r="M3" s="17">
        <v>745261.29</v>
      </c>
      <c r="N3" s="17">
        <v>745261.29</v>
      </c>
    </row>
    <row r="4" spans="1:14" x14ac:dyDescent="0.25">
      <c r="A4" s="15" t="s">
        <v>8</v>
      </c>
      <c r="B4" s="15" t="s">
        <v>9</v>
      </c>
      <c r="C4" s="12" t="str">
        <f>VLOOKUP(B4,Hoja2!B:C,2,FALSE)</f>
        <v>Órganos de Gobierno</v>
      </c>
      <c r="D4" s="13" t="str">
        <f t="shared" si="0"/>
        <v>1</v>
      </c>
      <c r="E4" s="13" t="str">
        <f t="shared" si="1"/>
        <v>11</v>
      </c>
      <c r="F4" s="15" t="s">
        <v>218</v>
      </c>
      <c r="G4" s="16" t="s">
        <v>539</v>
      </c>
      <c r="H4" s="17">
        <v>2029</v>
      </c>
      <c r="I4" s="17">
        <v>0</v>
      </c>
      <c r="J4" s="17">
        <v>2029</v>
      </c>
      <c r="K4" s="17">
        <v>2428.7800000000002</v>
      </c>
      <c r="L4" s="17">
        <v>2428.7800000000002</v>
      </c>
      <c r="M4" s="17">
        <v>2327.5300000000002</v>
      </c>
      <c r="N4" s="17">
        <v>2327.5300000000002</v>
      </c>
    </row>
    <row r="5" spans="1:14" x14ac:dyDescent="0.25">
      <c r="A5" s="15" t="s">
        <v>8</v>
      </c>
      <c r="B5" s="15" t="s">
        <v>9</v>
      </c>
      <c r="C5" s="12" t="str">
        <f>VLOOKUP(B5,Hoja2!B:C,2,FALSE)</f>
        <v>Órganos de Gobierno</v>
      </c>
      <c r="D5" s="13" t="str">
        <f t="shared" si="0"/>
        <v>1</v>
      </c>
      <c r="E5" s="13" t="str">
        <f t="shared" si="1"/>
        <v>12</v>
      </c>
      <c r="F5" s="15" t="s">
        <v>201</v>
      </c>
      <c r="G5" s="16" t="s">
        <v>540</v>
      </c>
      <c r="H5" s="17">
        <v>21454</v>
      </c>
      <c r="I5" s="17">
        <v>0</v>
      </c>
      <c r="J5" s="17">
        <v>21454</v>
      </c>
      <c r="K5" s="17">
        <v>21455.48</v>
      </c>
      <c r="L5" s="17">
        <v>21455.48</v>
      </c>
      <c r="M5" s="17">
        <v>21454.76</v>
      </c>
      <c r="N5" s="17">
        <v>21454.76</v>
      </c>
    </row>
    <row r="6" spans="1:14" x14ac:dyDescent="0.25">
      <c r="A6" s="15" t="s">
        <v>8</v>
      </c>
      <c r="B6" s="15" t="s">
        <v>9</v>
      </c>
      <c r="C6" s="12" t="str">
        <f>VLOOKUP(B6,Hoja2!B:C,2,FALSE)</f>
        <v>Órganos de Gobierno</v>
      </c>
      <c r="D6" s="13" t="str">
        <f t="shared" si="0"/>
        <v>1</v>
      </c>
      <c r="E6" s="13" t="str">
        <f t="shared" si="1"/>
        <v>12</v>
      </c>
      <c r="F6" s="15" t="s">
        <v>202</v>
      </c>
      <c r="G6" s="16" t="s">
        <v>541</v>
      </c>
      <c r="H6" s="17">
        <v>6277</v>
      </c>
      <c r="I6" s="17">
        <v>0</v>
      </c>
      <c r="J6" s="17">
        <v>6277</v>
      </c>
      <c r="K6" s="17">
        <v>6587.24</v>
      </c>
      <c r="L6" s="17">
        <v>6587.24</v>
      </c>
      <c r="M6" s="17">
        <v>6586.05</v>
      </c>
      <c r="N6" s="17">
        <v>6586.05</v>
      </c>
    </row>
    <row r="7" spans="1:14" x14ac:dyDescent="0.25">
      <c r="A7" s="15" t="s">
        <v>8</v>
      </c>
      <c r="B7" s="15" t="s">
        <v>9</v>
      </c>
      <c r="C7" s="12" t="str">
        <f>VLOOKUP(B7,Hoja2!B:C,2,FALSE)</f>
        <v>Órganos de Gobierno</v>
      </c>
      <c r="D7" s="13" t="str">
        <f t="shared" si="0"/>
        <v>1</v>
      </c>
      <c r="E7" s="13" t="str">
        <f t="shared" si="1"/>
        <v>12</v>
      </c>
      <c r="F7" s="15" t="s">
        <v>214</v>
      </c>
      <c r="G7" s="16" t="s">
        <v>542</v>
      </c>
      <c r="H7" s="17">
        <v>13361</v>
      </c>
      <c r="I7" s="17">
        <v>0</v>
      </c>
      <c r="J7" s="17">
        <v>13361</v>
      </c>
      <c r="K7" s="17">
        <v>13361.32</v>
      </c>
      <c r="L7" s="17">
        <v>13361.32</v>
      </c>
      <c r="M7" s="17">
        <v>13361.32</v>
      </c>
      <c r="N7" s="17">
        <v>13361.32</v>
      </c>
    </row>
    <row r="8" spans="1:14" x14ac:dyDescent="0.25">
      <c r="A8" s="15" t="s">
        <v>8</v>
      </c>
      <c r="B8" s="15" t="s">
        <v>9</v>
      </c>
      <c r="C8" s="12" t="str">
        <f>VLOOKUP(B8,Hoja2!B:C,2,FALSE)</f>
        <v>Órganos de Gobierno</v>
      </c>
      <c r="D8" s="13" t="str">
        <f t="shared" si="0"/>
        <v>1</v>
      </c>
      <c r="E8" s="13" t="str">
        <f t="shared" si="1"/>
        <v>12</v>
      </c>
      <c r="F8" s="15" t="s">
        <v>219</v>
      </c>
      <c r="G8" s="16" t="s">
        <v>543</v>
      </c>
      <c r="H8" s="17">
        <v>29340</v>
      </c>
      <c r="I8" s="17">
        <v>1000</v>
      </c>
      <c r="J8" s="17">
        <v>30340</v>
      </c>
      <c r="K8" s="17">
        <v>29341.360000000001</v>
      </c>
      <c r="L8" s="17">
        <v>29341.360000000001</v>
      </c>
      <c r="M8" s="17">
        <v>29340.34</v>
      </c>
      <c r="N8" s="17">
        <v>29340.34</v>
      </c>
    </row>
    <row r="9" spans="1:14" x14ac:dyDescent="0.25">
      <c r="A9" s="15" t="s">
        <v>8</v>
      </c>
      <c r="B9" s="15" t="s">
        <v>9</v>
      </c>
      <c r="C9" s="12" t="str">
        <f>VLOOKUP(B9,Hoja2!B:C,2,FALSE)</f>
        <v>Órganos de Gobierno</v>
      </c>
      <c r="D9" s="13" t="str">
        <f t="shared" si="0"/>
        <v>1</v>
      </c>
      <c r="E9" s="13" t="str">
        <f t="shared" si="1"/>
        <v>12</v>
      </c>
      <c r="F9" s="15" t="s">
        <v>203</v>
      </c>
      <c r="G9" s="16" t="s">
        <v>544</v>
      </c>
      <c r="H9" s="17">
        <v>2951</v>
      </c>
      <c r="I9" s="17">
        <v>0</v>
      </c>
      <c r="J9" s="17">
        <v>2951</v>
      </c>
      <c r="K9" s="17">
        <v>3100</v>
      </c>
      <c r="L9" s="17">
        <v>3100</v>
      </c>
      <c r="M9" s="17">
        <v>3095.95</v>
      </c>
      <c r="N9" s="17">
        <v>3095.95</v>
      </c>
    </row>
    <row r="10" spans="1:14" x14ac:dyDescent="0.25">
      <c r="A10" s="15" t="s">
        <v>8</v>
      </c>
      <c r="B10" s="15" t="s">
        <v>9</v>
      </c>
      <c r="C10" s="12" t="str">
        <f>VLOOKUP(B10,Hoja2!B:C,2,FALSE)</f>
        <v>Órganos de Gobierno</v>
      </c>
      <c r="D10" s="13" t="str">
        <f t="shared" si="0"/>
        <v>2</v>
      </c>
      <c r="E10" s="13" t="str">
        <f t="shared" si="1"/>
        <v>22</v>
      </c>
      <c r="F10" s="15" t="s">
        <v>220</v>
      </c>
      <c r="G10" s="16" t="s">
        <v>545</v>
      </c>
      <c r="H10" s="17">
        <v>1900</v>
      </c>
      <c r="I10" s="17">
        <v>0</v>
      </c>
      <c r="J10" s="17">
        <v>1900</v>
      </c>
      <c r="K10" s="17">
        <v>0</v>
      </c>
      <c r="L10" s="17">
        <v>0</v>
      </c>
      <c r="M10" s="17">
        <v>0</v>
      </c>
      <c r="N10" s="17">
        <v>0</v>
      </c>
    </row>
    <row r="11" spans="1:14" x14ac:dyDescent="0.25">
      <c r="A11" s="15" t="s">
        <v>8</v>
      </c>
      <c r="B11" s="15" t="s">
        <v>9</v>
      </c>
      <c r="C11" s="12" t="str">
        <f>VLOOKUP(B11,Hoja2!B:C,2,FALSE)</f>
        <v>Órganos de Gobierno</v>
      </c>
      <c r="D11" s="13" t="str">
        <f t="shared" si="0"/>
        <v>2</v>
      </c>
      <c r="E11" s="13" t="str">
        <f t="shared" si="1"/>
        <v>22</v>
      </c>
      <c r="F11" s="15" t="s">
        <v>212</v>
      </c>
      <c r="G11" s="16" t="s">
        <v>546</v>
      </c>
      <c r="H11" s="17">
        <v>1910</v>
      </c>
      <c r="I11" s="17">
        <v>0</v>
      </c>
      <c r="J11" s="17">
        <v>1910</v>
      </c>
      <c r="K11" s="17">
        <v>0</v>
      </c>
      <c r="L11" s="17">
        <v>0</v>
      </c>
      <c r="M11" s="17">
        <v>0</v>
      </c>
      <c r="N11" s="17">
        <v>0</v>
      </c>
    </row>
    <row r="12" spans="1:14" x14ac:dyDescent="0.25">
      <c r="A12" s="15" t="s">
        <v>8</v>
      </c>
      <c r="B12" s="15" t="s">
        <v>9</v>
      </c>
      <c r="C12" s="12" t="str">
        <f>VLOOKUP(B12,Hoja2!B:C,2,FALSE)</f>
        <v>Órganos de Gobierno</v>
      </c>
      <c r="D12" s="13" t="str">
        <f t="shared" si="0"/>
        <v>2</v>
      </c>
      <c r="E12" s="13" t="str">
        <f t="shared" si="1"/>
        <v>22</v>
      </c>
      <c r="F12" s="15" t="s">
        <v>215</v>
      </c>
      <c r="G12" s="16" t="s">
        <v>547</v>
      </c>
      <c r="H12" s="17">
        <v>2200</v>
      </c>
      <c r="I12" s="17">
        <v>0</v>
      </c>
      <c r="J12" s="17">
        <v>2200</v>
      </c>
      <c r="K12" s="17">
        <v>0</v>
      </c>
      <c r="L12" s="17">
        <v>0</v>
      </c>
      <c r="M12" s="17">
        <v>0</v>
      </c>
      <c r="N12" s="17">
        <v>0</v>
      </c>
    </row>
    <row r="13" spans="1:14" x14ac:dyDescent="0.25">
      <c r="A13" s="15" t="s">
        <v>8</v>
      </c>
      <c r="B13" s="15" t="s">
        <v>9</v>
      </c>
      <c r="C13" s="12" t="str">
        <f>VLOOKUP(B13,Hoja2!B:C,2,FALSE)</f>
        <v>Órganos de Gobierno</v>
      </c>
      <c r="D13" s="13" t="str">
        <f t="shared" si="0"/>
        <v>2</v>
      </c>
      <c r="E13" s="13" t="str">
        <f t="shared" si="1"/>
        <v>22</v>
      </c>
      <c r="F13" s="15" t="s">
        <v>206</v>
      </c>
      <c r="G13" s="16" t="s">
        <v>548</v>
      </c>
      <c r="H13" s="17">
        <v>114500</v>
      </c>
      <c r="I13" s="17">
        <v>-27000</v>
      </c>
      <c r="J13" s="17">
        <v>87500</v>
      </c>
      <c r="K13" s="17">
        <v>5493.09</v>
      </c>
      <c r="L13" s="17">
        <v>5493.09</v>
      </c>
      <c r="M13" s="17">
        <v>5493.09</v>
      </c>
      <c r="N13" s="17">
        <v>5493.09</v>
      </c>
    </row>
    <row r="14" spans="1:14" x14ac:dyDescent="0.25">
      <c r="A14" s="15" t="s">
        <v>8</v>
      </c>
      <c r="B14" s="15" t="s">
        <v>9</v>
      </c>
      <c r="C14" s="12" t="str">
        <f>VLOOKUP(B14,Hoja2!B:C,2,FALSE)</f>
        <v>Órganos de Gobierno</v>
      </c>
      <c r="D14" s="13" t="str">
        <f t="shared" si="0"/>
        <v>2</v>
      </c>
      <c r="E14" s="13" t="str">
        <f t="shared" si="1"/>
        <v>23</v>
      </c>
      <c r="F14" s="15" t="s">
        <v>221</v>
      </c>
      <c r="G14" s="16" t="s">
        <v>549</v>
      </c>
      <c r="H14" s="17">
        <v>13000</v>
      </c>
      <c r="I14" s="17">
        <v>0</v>
      </c>
      <c r="J14" s="17">
        <v>13000</v>
      </c>
      <c r="K14" s="17">
        <v>1589.14</v>
      </c>
      <c r="L14" s="17">
        <v>1589.14</v>
      </c>
      <c r="M14" s="17">
        <v>1589.14</v>
      </c>
      <c r="N14" s="17">
        <v>1589.14</v>
      </c>
    </row>
    <row r="15" spans="1:14" x14ac:dyDescent="0.25">
      <c r="A15" s="15" t="s">
        <v>8</v>
      </c>
      <c r="B15" s="15" t="s">
        <v>9</v>
      </c>
      <c r="C15" s="12" t="str">
        <f>VLOOKUP(B15,Hoja2!B:C,2,FALSE)</f>
        <v>Órganos de Gobierno</v>
      </c>
      <c r="D15" s="13" t="str">
        <f t="shared" si="0"/>
        <v>2</v>
      </c>
      <c r="E15" s="13" t="str">
        <f t="shared" si="1"/>
        <v>23</v>
      </c>
      <c r="F15" s="15" t="s">
        <v>205</v>
      </c>
      <c r="G15" s="16" t="s">
        <v>550</v>
      </c>
      <c r="H15" s="17">
        <v>1250</v>
      </c>
      <c r="I15" s="17">
        <v>0</v>
      </c>
      <c r="J15" s="17">
        <v>1250</v>
      </c>
      <c r="K15" s="17">
        <v>0</v>
      </c>
      <c r="L15" s="17">
        <v>0</v>
      </c>
      <c r="M15" s="17">
        <v>0</v>
      </c>
      <c r="N15" s="17">
        <v>0</v>
      </c>
    </row>
    <row r="16" spans="1:14" x14ac:dyDescent="0.25">
      <c r="A16" s="15" t="s">
        <v>8</v>
      </c>
      <c r="B16" s="15" t="s">
        <v>9</v>
      </c>
      <c r="C16" s="12" t="str">
        <f>VLOOKUP(B16,Hoja2!B:C,2,FALSE)</f>
        <v>Órganos de Gobierno</v>
      </c>
      <c r="D16" s="13" t="str">
        <f t="shared" si="0"/>
        <v>2</v>
      </c>
      <c r="E16" s="13" t="str">
        <f t="shared" si="1"/>
        <v>23</v>
      </c>
      <c r="F16" s="15" t="s">
        <v>210</v>
      </c>
      <c r="G16" s="16" t="s">
        <v>551</v>
      </c>
      <c r="H16" s="17">
        <v>1000</v>
      </c>
      <c r="I16" s="17">
        <v>0</v>
      </c>
      <c r="J16" s="17">
        <v>1000</v>
      </c>
      <c r="K16" s="17">
        <v>0</v>
      </c>
      <c r="L16" s="17">
        <v>0</v>
      </c>
      <c r="M16" s="17">
        <v>0</v>
      </c>
      <c r="N16" s="17">
        <v>0</v>
      </c>
    </row>
    <row r="17" spans="1:14" x14ac:dyDescent="0.25">
      <c r="A17" s="15" t="s">
        <v>8</v>
      </c>
      <c r="B17" s="15" t="s">
        <v>9</v>
      </c>
      <c r="C17" s="12" t="str">
        <f>VLOOKUP(B17,Hoja2!B:C,2,FALSE)</f>
        <v>Órganos de Gobierno</v>
      </c>
      <c r="D17" s="13" t="str">
        <f t="shared" si="0"/>
        <v>2</v>
      </c>
      <c r="E17" s="13" t="str">
        <f t="shared" si="1"/>
        <v>23</v>
      </c>
      <c r="F17" s="15" t="s">
        <v>211</v>
      </c>
      <c r="G17" s="16" t="s">
        <v>549</v>
      </c>
      <c r="H17" s="17">
        <v>13000</v>
      </c>
      <c r="I17" s="17">
        <v>0</v>
      </c>
      <c r="J17" s="17">
        <v>13000</v>
      </c>
      <c r="K17" s="17">
        <v>2293.0500000000002</v>
      </c>
      <c r="L17" s="17">
        <v>2293.0500000000002</v>
      </c>
      <c r="M17" s="17">
        <v>2293.0500000000002</v>
      </c>
      <c r="N17" s="17">
        <v>2293.0500000000002</v>
      </c>
    </row>
    <row r="18" spans="1:14" x14ac:dyDescent="0.25">
      <c r="A18" s="15" t="s">
        <v>8</v>
      </c>
      <c r="B18" s="15" t="s">
        <v>9</v>
      </c>
      <c r="C18" s="12" t="str">
        <f>VLOOKUP(B18,Hoja2!B:C,2,FALSE)</f>
        <v>Órganos de Gobierno</v>
      </c>
      <c r="D18" s="13" t="str">
        <f t="shared" si="0"/>
        <v>2</v>
      </c>
      <c r="E18" s="13" t="str">
        <f t="shared" si="1"/>
        <v>23</v>
      </c>
      <c r="F18" s="15" t="s">
        <v>216</v>
      </c>
      <c r="G18" s="16" t="s">
        <v>550</v>
      </c>
      <c r="H18" s="17">
        <v>2000</v>
      </c>
      <c r="I18" s="17">
        <v>0</v>
      </c>
      <c r="J18" s="17">
        <v>2000</v>
      </c>
      <c r="K18" s="17">
        <v>0</v>
      </c>
      <c r="L18" s="17">
        <v>0</v>
      </c>
      <c r="M18" s="17">
        <v>0</v>
      </c>
      <c r="N18" s="17">
        <v>0</v>
      </c>
    </row>
    <row r="19" spans="1:14" x14ac:dyDescent="0.25">
      <c r="A19" s="15" t="s">
        <v>8</v>
      </c>
      <c r="B19" s="15" t="s">
        <v>9</v>
      </c>
      <c r="C19" s="12" t="str">
        <f>VLOOKUP(B19,Hoja2!B:C,2,FALSE)</f>
        <v>Órganos de Gobierno</v>
      </c>
      <c r="D19" s="13" t="str">
        <f t="shared" si="0"/>
        <v>2</v>
      </c>
      <c r="E19" s="13" t="str">
        <f t="shared" si="1"/>
        <v>23</v>
      </c>
      <c r="F19" s="15" t="s">
        <v>208</v>
      </c>
      <c r="G19" s="16" t="s">
        <v>552</v>
      </c>
      <c r="H19" s="17">
        <v>500</v>
      </c>
      <c r="I19" s="17">
        <v>0</v>
      </c>
      <c r="J19" s="17">
        <v>500</v>
      </c>
      <c r="K19" s="17">
        <v>58.15</v>
      </c>
      <c r="L19" s="17">
        <v>58.15</v>
      </c>
      <c r="M19" s="17">
        <v>58.15</v>
      </c>
      <c r="N19" s="17">
        <v>58.15</v>
      </c>
    </row>
    <row r="20" spans="1:14" x14ac:dyDescent="0.25">
      <c r="A20" s="15" t="s">
        <v>8</v>
      </c>
      <c r="B20" s="15" t="s">
        <v>9</v>
      </c>
      <c r="C20" s="12" t="str">
        <f>VLOOKUP(B20,Hoja2!B:C,2,FALSE)</f>
        <v>Órganos de Gobierno</v>
      </c>
      <c r="D20" s="13" t="str">
        <f t="shared" si="0"/>
        <v>4</v>
      </c>
      <c r="E20" s="13" t="str">
        <f t="shared" si="1"/>
        <v>48</v>
      </c>
      <c r="F20" s="15" t="s">
        <v>213</v>
      </c>
      <c r="G20" s="16" t="s">
        <v>553</v>
      </c>
      <c r="H20" s="17">
        <v>87165</v>
      </c>
      <c r="I20" s="17">
        <v>0</v>
      </c>
      <c r="J20" s="17">
        <v>87165</v>
      </c>
      <c r="K20" s="17">
        <v>87165</v>
      </c>
      <c r="L20" s="17">
        <v>87165</v>
      </c>
      <c r="M20" s="17">
        <v>87165</v>
      </c>
      <c r="N20" s="17">
        <v>87165</v>
      </c>
    </row>
    <row r="21" spans="1:14" x14ac:dyDescent="0.25">
      <c r="A21" s="15" t="s">
        <v>8</v>
      </c>
      <c r="B21" s="15" t="s">
        <v>10</v>
      </c>
      <c r="C21" s="12" t="str">
        <f>VLOOKUP(B21,Hoja2!B:C,2,FALSE)</f>
        <v>Secretaría General</v>
      </c>
      <c r="D21" s="13" t="str">
        <f t="shared" si="0"/>
        <v>1</v>
      </c>
      <c r="E21" s="13" t="str">
        <f t="shared" si="1"/>
        <v>12</v>
      </c>
      <c r="F21" s="15" t="s">
        <v>223</v>
      </c>
      <c r="G21" s="16" t="s">
        <v>554</v>
      </c>
      <c r="H21" s="17">
        <v>215029</v>
      </c>
      <c r="I21" s="17">
        <v>0</v>
      </c>
      <c r="J21" s="17">
        <v>215029</v>
      </c>
      <c r="K21" s="17">
        <v>202538.1</v>
      </c>
      <c r="L21" s="17">
        <v>202538.1</v>
      </c>
      <c r="M21" s="17">
        <v>202537.66</v>
      </c>
      <c r="N21" s="17">
        <v>202537.66</v>
      </c>
    </row>
    <row r="22" spans="1:14" x14ac:dyDescent="0.25">
      <c r="A22" s="15" t="s">
        <v>8</v>
      </c>
      <c r="B22" s="15" t="s">
        <v>10</v>
      </c>
      <c r="C22" s="12" t="str">
        <f>VLOOKUP(B22,Hoja2!B:C,2,FALSE)</f>
        <v>Secretaría General</v>
      </c>
      <c r="D22" s="13" t="str">
        <f t="shared" si="0"/>
        <v>1</v>
      </c>
      <c r="E22" s="13" t="str">
        <f t="shared" si="1"/>
        <v>12</v>
      </c>
      <c r="F22" s="15" t="s">
        <v>243</v>
      </c>
      <c r="G22" s="16" t="s">
        <v>555</v>
      </c>
      <c r="H22" s="17">
        <v>7003</v>
      </c>
      <c r="I22" s="17">
        <v>0</v>
      </c>
      <c r="J22" s="17">
        <v>7003</v>
      </c>
      <c r="K22" s="17">
        <v>0</v>
      </c>
      <c r="L22" s="17">
        <v>0</v>
      </c>
      <c r="M22" s="17">
        <v>0</v>
      </c>
      <c r="N22" s="17">
        <v>0</v>
      </c>
    </row>
    <row r="23" spans="1:14" x14ac:dyDescent="0.25">
      <c r="A23" s="15" t="s">
        <v>8</v>
      </c>
      <c r="B23" s="15" t="s">
        <v>10</v>
      </c>
      <c r="C23" s="12" t="str">
        <f>VLOOKUP(B23,Hoja2!B:C,2,FALSE)</f>
        <v>Secretaría General</v>
      </c>
      <c r="D23" s="13" t="str">
        <f t="shared" si="0"/>
        <v>1</v>
      </c>
      <c r="E23" s="13" t="str">
        <f t="shared" si="1"/>
        <v>12</v>
      </c>
      <c r="F23" s="15" t="s">
        <v>201</v>
      </c>
      <c r="G23" s="16" t="s">
        <v>540</v>
      </c>
      <c r="H23" s="17">
        <v>118000</v>
      </c>
      <c r="I23" s="17">
        <v>0</v>
      </c>
      <c r="J23" s="17">
        <v>118000</v>
      </c>
      <c r="K23" s="17">
        <v>97999.64</v>
      </c>
      <c r="L23" s="17">
        <v>97999.64</v>
      </c>
      <c r="M23" s="17">
        <v>93785.51</v>
      </c>
      <c r="N23" s="17">
        <v>93785.51</v>
      </c>
    </row>
    <row r="24" spans="1:14" x14ac:dyDescent="0.25">
      <c r="A24" s="15" t="s">
        <v>8</v>
      </c>
      <c r="B24" s="15" t="s">
        <v>10</v>
      </c>
      <c r="C24" s="12" t="str">
        <f>VLOOKUP(B24,Hoja2!B:C,2,FALSE)</f>
        <v>Secretaría General</v>
      </c>
      <c r="D24" s="13" t="str">
        <f t="shared" si="0"/>
        <v>1</v>
      </c>
      <c r="E24" s="13" t="str">
        <f t="shared" si="1"/>
        <v>12</v>
      </c>
      <c r="F24" s="15" t="s">
        <v>226</v>
      </c>
      <c r="G24" s="16" t="s">
        <v>556</v>
      </c>
      <c r="H24" s="17">
        <v>18185</v>
      </c>
      <c r="I24" s="17">
        <v>0</v>
      </c>
      <c r="J24" s="17">
        <v>18185</v>
      </c>
      <c r="K24" s="17">
        <v>17431.64</v>
      </c>
      <c r="L24" s="17">
        <v>17431.64</v>
      </c>
      <c r="M24" s="17">
        <v>16916.27</v>
      </c>
      <c r="N24" s="17">
        <v>16916.27</v>
      </c>
    </row>
    <row r="25" spans="1:14" x14ac:dyDescent="0.25">
      <c r="A25" s="15" t="s">
        <v>8</v>
      </c>
      <c r="B25" s="15" t="s">
        <v>10</v>
      </c>
      <c r="C25" s="12" t="str">
        <f>VLOOKUP(B25,Hoja2!B:C,2,FALSE)</f>
        <v>Secretaría General</v>
      </c>
      <c r="D25" s="13" t="str">
        <f t="shared" si="0"/>
        <v>1</v>
      </c>
      <c r="E25" s="13" t="str">
        <f t="shared" si="1"/>
        <v>12</v>
      </c>
      <c r="F25" s="15" t="s">
        <v>202</v>
      </c>
      <c r="G25" s="16" t="s">
        <v>541</v>
      </c>
      <c r="H25" s="17">
        <v>99854</v>
      </c>
      <c r="I25" s="17">
        <v>0</v>
      </c>
      <c r="J25" s="17">
        <v>99854</v>
      </c>
      <c r="K25" s="17">
        <v>102908.62</v>
      </c>
      <c r="L25" s="17">
        <v>102908.62</v>
      </c>
      <c r="M25" s="17">
        <v>102904.85</v>
      </c>
      <c r="N25" s="17">
        <v>102904.85</v>
      </c>
    </row>
    <row r="26" spans="1:14" x14ac:dyDescent="0.25">
      <c r="A26" s="15" t="s">
        <v>8</v>
      </c>
      <c r="B26" s="15" t="s">
        <v>10</v>
      </c>
      <c r="C26" s="12" t="str">
        <f>VLOOKUP(B26,Hoja2!B:C,2,FALSE)</f>
        <v>Secretaría General</v>
      </c>
      <c r="D26" s="13" t="str">
        <f t="shared" si="0"/>
        <v>1</v>
      </c>
      <c r="E26" s="13" t="str">
        <f t="shared" si="1"/>
        <v>12</v>
      </c>
      <c r="F26" s="15" t="s">
        <v>214</v>
      </c>
      <c r="G26" s="16" t="s">
        <v>542</v>
      </c>
      <c r="H26" s="17">
        <v>251571</v>
      </c>
      <c r="I26" s="17">
        <v>-20000</v>
      </c>
      <c r="J26" s="17">
        <v>231571</v>
      </c>
      <c r="K26" s="17">
        <v>225575.32</v>
      </c>
      <c r="L26" s="17">
        <v>225575.32</v>
      </c>
      <c r="M26" s="17">
        <v>225575.24</v>
      </c>
      <c r="N26" s="17">
        <v>225575.24</v>
      </c>
    </row>
    <row r="27" spans="1:14" x14ac:dyDescent="0.25">
      <c r="A27" s="15" t="s">
        <v>8</v>
      </c>
      <c r="B27" s="15" t="s">
        <v>10</v>
      </c>
      <c r="C27" s="12" t="str">
        <f>VLOOKUP(B27,Hoja2!B:C,2,FALSE)</f>
        <v>Secretaría General</v>
      </c>
      <c r="D27" s="13" t="str">
        <f t="shared" si="0"/>
        <v>1</v>
      </c>
      <c r="E27" s="13" t="str">
        <f t="shared" si="1"/>
        <v>12</v>
      </c>
      <c r="F27" s="15" t="s">
        <v>219</v>
      </c>
      <c r="G27" s="16" t="s">
        <v>543</v>
      </c>
      <c r="H27" s="17">
        <v>643306</v>
      </c>
      <c r="I27" s="17">
        <v>-40000</v>
      </c>
      <c r="J27" s="17">
        <v>603306</v>
      </c>
      <c r="K27" s="17">
        <v>602866.93999999994</v>
      </c>
      <c r="L27" s="17">
        <v>602866.93999999994</v>
      </c>
      <c r="M27" s="17">
        <v>602866.29</v>
      </c>
      <c r="N27" s="17">
        <v>602866.29</v>
      </c>
    </row>
    <row r="28" spans="1:14" x14ac:dyDescent="0.25">
      <c r="A28" s="15" t="s">
        <v>8</v>
      </c>
      <c r="B28" s="15" t="s">
        <v>10</v>
      </c>
      <c r="C28" s="12" t="str">
        <f>VLOOKUP(B28,Hoja2!B:C,2,FALSE)</f>
        <v>Secretaría General</v>
      </c>
      <c r="D28" s="13" t="str">
        <f t="shared" si="0"/>
        <v>1</v>
      </c>
      <c r="E28" s="13" t="str">
        <f t="shared" si="1"/>
        <v>12</v>
      </c>
      <c r="F28" s="15" t="s">
        <v>203</v>
      </c>
      <c r="G28" s="16" t="s">
        <v>544</v>
      </c>
      <c r="H28" s="17">
        <v>50366</v>
      </c>
      <c r="I28" s="17">
        <v>0</v>
      </c>
      <c r="J28" s="17">
        <v>50366</v>
      </c>
      <c r="K28" s="17">
        <v>52365.760000000002</v>
      </c>
      <c r="L28" s="17">
        <v>52365.760000000002</v>
      </c>
      <c r="M28" s="17">
        <v>52199.09</v>
      </c>
      <c r="N28" s="17">
        <v>52199.09</v>
      </c>
    </row>
    <row r="29" spans="1:14" x14ac:dyDescent="0.25">
      <c r="A29" s="15" t="s">
        <v>8</v>
      </c>
      <c r="B29" s="15" t="s">
        <v>10</v>
      </c>
      <c r="C29" s="12" t="str">
        <f>VLOOKUP(B29,Hoja2!B:C,2,FALSE)</f>
        <v>Secretaría General</v>
      </c>
      <c r="D29" s="13" t="str">
        <f t="shared" si="0"/>
        <v>2</v>
      </c>
      <c r="E29" s="13" t="str">
        <f t="shared" si="1"/>
        <v>20</v>
      </c>
      <c r="F29" s="15" t="s">
        <v>224</v>
      </c>
      <c r="G29" s="16" t="s">
        <v>557</v>
      </c>
      <c r="H29" s="17">
        <v>2743</v>
      </c>
      <c r="I29" s="17">
        <v>800</v>
      </c>
      <c r="J29" s="17">
        <v>3543</v>
      </c>
      <c r="K29" s="17">
        <v>2742.45</v>
      </c>
      <c r="L29" s="17">
        <v>2742.45</v>
      </c>
      <c r="M29" s="17">
        <v>2005.84</v>
      </c>
      <c r="N29" s="17">
        <v>1808</v>
      </c>
    </row>
    <row r="30" spans="1:14" x14ac:dyDescent="0.25">
      <c r="A30" s="15" t="s">
        <v>8</v>
      </c>
      <c r="B30" s="15" t="s">
        <v>10</v>
      </c>
      <c r="C30" s="12" t="str">
        <f>VLOOKUP(B30,Hoja2!B:C,2,FALSE)</f>
        <v>Secretaría General</v>
      </c>
      <c r="D30" s="13" t="str">
        <f t="shared" si="0"/>
        <v>2</v>
      </c>
      <c r="E30" s="13" t="str">
        <f t="shared" si="1"/>
        <v>21</v>
      </c>
      <c r="F30" s="15" t="s">
        <v>222</v>
      </c>
      <c r="G30" s="16" t="s">
        <v>558</v>
      </c>
      <c r="H30" s="17">
        <v>2703</v>
      </c>
      <c r="I30" s="17">
        <v>0</v>
      </c>
      <c r="J30" s="17">
        <v>2703</v>
      </c>
      <c r="K30" s="17">
        <v>2702.98</v>
      </c>
      <c r="L30" s="17">
        <v>2702.98</v>
      </c>
      <c r="M30" s="17">
        <v>954.49</v>
      </c>
      <c r="N30" s="17">
        <v>954.49</v>
      </c>
    </row>
    <row r="31" spans="1:14" x14ac:dyDescent="0.25">
      <c r="A31" s="15" t="s">
        <v>8</v>
      </c>
      <c r="B31" s="15" t="s">
        <v>10</v>
      </c>
      <c r="C31" s="12" t="str">
        <f>VLOOKUP(B31,Hoja2!B:C,2,FALSE)</f>
        <v>Secretaría General</v>
      </c>
      <c r="D31" s="13" t="str">
        <f t="shared" si="0"/>
        <v>2</v>
      </c>
      <c r="E31" s="13" t="str">
        <f t="shared" si="1"/>
        <v>22</v>
      </c>
      <c r="F31" s="15" t="s">
        <v>225</v>
      </c>
      <c r="G31" s="16" t="s">
        <v>559</v>
      </c>
      <c r="H31" s="17">
        <v>252000</v>
      </c>
      <c r="I31" s="17">
        <v>-18800</v>
      </c>
      <c r="J31" s="17">
        <v>233200</v>
      </c>
      <c r="K31" s="17">
        <v>16967.150000000001</v>
      </c>
      <c r="L31" s="17">
        <v>16967.150000000001</v>
      </c>
      <c r="M31" s="17">
        <v>16967.150000000001</v>
      </c>
      <c r="N31" s="17">
        <v>16508.55</v>
      </c>
    </row>
    <row r="32" spans="1:14" x14ac:dyDescent="0.25">
      <c r="A32" s="15" t="s">
        <v>8</v>
      </c>
      <c r="B32" s="15" t="s">
        <v>10</v>
      </c>
      <c r="C32" s="12" t="str">
        <f>VLOOKUP(B32,Hoja2!B:C,2,FALSE)</f>
        <v>Secretaría General</v>
      </c>
      <c r="D32" s="13" t="str">
        <f t="shared" si="0"/>
        <v>2</v>
      </c>
      <c r="E32" s="13" t="str">
        <f t="shared" si="1"/>
        <v>22</v>
      </c>
      <c r="F32" s="15" t="s">
        <v>227</v>
      </c>
      <c r="G32" s="16" t="s">
        <v>560</v>
      </c>
      <c r="H32" s="17">
        <v>86500</v>
      </c>
      <c r="I32" s="17">
        <v>0</v>
      </c>
      <c r="J32" s="17">
        <v>86500</v>
      </c>
      <c r="K32" s="17">
        <v>72396.77</v>
      </c>
      <c r="L32" s="17">
        <v>60955.87</v>
      </c>
      <c r="M32" s="17">
        <v>57008.76</v>
      </c>
      <c r="N32" s="17">
        <v>52885.08</v>
      </c>
    </row>
    <row r="33" spans="1:14" x14ac:dyDescent="0.25">
      <c r="A33" s="15" t="s">
        <v>8</v>
      </c>
      <c r="B33" s="15" t="s">
        <v>10</v>
      </c>
      <c r="C33" s="12" t="str">
        <f>VLOOKUP(B33,Hoja2!B:C,2,FALSE)</f>
        <v>Secretaría General</v>
      </c>
      <c r="D33" s="13" t="str">
        <f t="shared" si="0"/>
        <v>2</v>
      </c>
      <c r="E33" s="13" t="str">
        <f t="shared" si="1"/>
        <v>23</v>
      </c>
      <c r="F33" s="15" t="s">
        <v>210</v>
      </c>
      <c r="G33" s="16" t="s">
        <v>551</v>
      </c>
      <c r="H33" s="17">
        <v>1845</v>
      </c>
      <c r="I33" s="17">
        <v>0</v>
      </c>
      <c r="J33" s="17">
        <v>1845</v>
      </c>
      <c r="K33" s="17">
        <v>0</v>
      </c>
      <c r="L33" s="17">
        <v>0</v>
      </c>
      <c r="M33" s="17">
        <v>0</v>
      </c>
      <c r="N33" s="17">
        <v>0</v>
      </c>
    </row>
    <row r="34" spans="1:14" x14ac:dyDescent="0.25">
      <c r="A34" s="15" t="s">
        <v>8</v>
      </c>
      <c r="B34" s="15" t="s">
        <v>11</v>
      </c>
      <c r="C34" s="12" t="str">
        <f>VLOOKUP(B34,Hoja2!B:C,2,FALSE)</f>
        <v>Unidad de Régimen Interior</v>
      </c>
      <c r="D34" s="13" t="str">
        <f t="shared" si="0"/>
        <v>1</v>
      </c>
      <c r="E34" s="13" t="str">
        <f t="shared" si="1"/>
        <v>12</v>
      </c>
      <c r="F34" s="15" t="s">
        <v>201</v>
      </c>
      <c r="G34" s="16" t="s">
        <v>540</v>
      </c>
      <c r="H34" s="17">
        <v>32182</v>
      </c>
      <c r="I34" s="17">
        <v>0</v>
      </c>
      <c r="J34" s="17">
        <v>32182</v>
      </c>
      <c r="K34" s="17">
        <v>21727.24</v>
      </c>
      <c r="L34" s="17">
        <v>21727.24</v>
      </c>
      <c r="M34" s="17">
        <v>20907.79</v>
      </c>
      <c r="N34" s="17">
        <v>20907.79</v>
      </c>
    </row>
    <row r="35" spans="1:14" x14ac:dyDescent="0.25">
      <c r="A35" s="15" t="s">
        <v>8</v>
      </c>
      <c r="B35" s="15" t="s">
        <v>11</v>
      </c>
      <c r="C35" s="12" t="str">
        <f>VLOOKUP(B35,Hoja2!B:C,2,FALSE)</f>
        <v>Unidad de Régimen Interior</v>
      </c>
      <c r="D35" s="13" t="str">
        <f t="shared" si="0"/>
        <v>1</v>
      </c>
      <c r="E35" s="13" t="str">
        <f t="shared" si="1"/>
        <v>12</v>
      </c>
      <c r="F35" s="15" t="s">
        <v>226</v>
      </c>
      <c r="G35" s="16" t="s">
        <v>556</v>
      </c>
      <c r="H35" s="17">
        <v>63648</v>
      </c>
      <c r="I35" s="17">
        <v>0</v>
      </c>
      <c r="J35" s="17">
        <v>63648</v>
      </c>
      <c r="K35" s="17">
        <v>52555.839999999997</v>
      </c>
      <c r="L35" s="17">
        <v>52555.839999999997</v>
      </c>
      <c r="M35" s="17">
        <v>51023.1</v>
      </c>
      <c r="N35" s="17">
        <v>51023.1</v>
      </c>
    </row>
    <row r="36" spans="1:14" x14ac:dyDescent="0.25">
      <c r="A36" s="15" t="s">
        <v>8</v>
      </c>
      <c r="B36" s="15" t="s">
        <v>11</v>
      </c>
      <c r="C36" s="12" t="str">
        <f>VLOOKUP(B36,Hoja2!B:C,2,FALSE)</f>
        <v>Unidad de Régimen Interior</v>
      </c>
      <c r="D36" s="13" t="str">
        <f t="shared" si="0"/>
        <v>1</v>
      </c>
      <c r="E36" s="13" t="str">
        <f t="shared" si="1"/>
        <v>12</v>
      </c>
      <c r="F36" s="15" t="s">
        <v>237</v>
      </c>
      <c r="G36" s="16" t="s">
        <v>561</v>
      </c>
      <c r="H36" s="17">
        <v>33332</v>
      </c>
      <c r="I36" s="17">
        <v>0</v>
      </c>
      <c r="J36" s="17">
        <v>33332</v>
      </c>
      <c r="K36" s="17">
        <v>9665.8799999999992</v>
      </c>
      <c r="L36" s="17">
        <v>9665.8799999999992</v>
      </c>
      <c r="M36" s="17">
        <v>8878.7000000000007</v>
      </c>
      <c r="N36" s="17">
        <v>8878.7000000000007</v>
      </c>
    </row>
    <row r="37" spans="1:14" x14ac:dyDescent="0.25">
      <c r="A37" s="15" t="s">
        <v>8</v>
      </c>
      <c r="B37" s="15" t="s">
        <v>11</v>
      </c>
      <c r="C37" s="12" t="str">
        <f>VLOOKUP(B37,Hoja2!B:C,2,FALSE)</f>
        <v>Unidad de Régimen Interior</v>
      </c>
      <c r="D37" s="13" t="str">
        <f t="shared" si="0"/>
        <v>1</v>
      </c>
      <c r="E37" s="13" t="str">
        <f t="shared" si="1"/>
        <v>12</v>
      </c>
      <c r="F37" s="15" t="s">
        <v>202</v>
      </c>
      <c r="G37" s="16" t="s">
        <v>541</v>
      </c>
      <c r="H37" s="17">
        <v>24275</v>
      </c>
      <c r="I37" s="17">
        <v>0</v>
      </c>
      <c r="J37" s="17">
        <v>24275</v>
      </c>
      <c r="K37" s="17">
        <v>24394.92</v>
      </c>
      <c r="L37" s="17">
        <v>24394.92</v>
      </c>
      <c r="M37" s="17">
        <v>24154</v>
      </c>
      <c r="N37" s="17">
        <v>24154</v>
      </c>
    </row>
    <row r="38" spans="1:14" x14ac:dyDescent="0.25">
      <c r="A38" s="15" t="s">
        <v>8</v>
      </c>
      <c r="B38" s="15" t="s">
        <v>11</v>
      </c>
      <c r="C38" s="12" t="str">
        <f>VLOOKUP(B38,Hoja2!B:C,2,FALSE)</f>
        <v>Unidad de Régimen Interior</v>
      </c>
      <c r="D38" s="13" t="str">
        <f t="shared" si="0"/>
        <v>1</v>
      </c>
      <c r="E38" s="13" t="str">
        <f t="shared" si="1"/>
        <v>12</v>
      </c>
      <c r="F38" s="15" t="s">
        <v>214</v>
      </c>
      <c r="G38" s="16" t="s">
        <v>542</v>
      </c>
      <c r="H38" s="17">
        <v>66924</v>
      </c>
      <c r="I38" s="17">
        <v>0</v>
      </c>
      <c r="J38" s="17">
        <v>66924</v>
      </c>
      <c r="K38" s="17">
        <v>43390.18</v>
      </c>
      <c r="L38" s="17">
        <v>43390.18</v>
      </c>
      <c r="M38" s="17">
        <v>42598.27</v>
      </c>
      <c r="N38" s="17">
        <v>42598.27</v>
      </c>
    </row>
    <row r="39" spans="1:14" x14ac:dyDescent="0.25">
      <c r="A39" s="15" t="s">
        <v>8</v>
      </c>
      <c r="B39" s="15" t="s">
        <v>11</v>
      </c>
      <c r="C39" s="12" t="str">
        <f>VLOOKUP(B39,Hoja2!B:C,2,FALSE)</f>
        <v>Unidad de Régimen Interior</v>
      </c>
      <c r="D39" s="13" t="str">
        <f t="shared" si="0"/>
        <v>1</v>
      </c>
      <c r="E39" s="13" t="str">
        <f t="shared" si="1"/>
        <v>12</v>
      </c>
      <c r="F39" s="15" t="s">
        <v>219</v>
      </c>
      <c r="G39" s="16" t="s">
        <v>543</v>
      </c>
      <c r="H39" s="17">
        <v>174796</v>
      </c>
      <c r="I39" s="17">
        <v>-40000</v>
      </c>
      <c r="J39" s="17">
        <v>134796</v>
      </c>
      <c r="K39" s="17">
        <v>135012.14000000001</v>
      </c>
      <c r="L39" s="17">
        <v>135012.14000000001</v>
      </c>
      <c r="M39" s="17">
        <v>133992.29</v>
      </c>
      <c r="N39" s="17">
        <v>133992.29</v>
      </c>
    </row>
    <row r="40" spans="1:14" x14ac:dyDescent="0.25">
      <c r="A40" s="15" t="s">
        <v>8</v>
      </c>
      <c r="B40" s="15" t="s">
        <v>11</v>
      </c>
      <c r="C40" s="12" t="str">
        <f>VLOOKUP(B40,Hoja2!B:C,2,FALSE)</f>
        <v>Unidad de Régimen Interior</v>
      </c>
      <c r="D40" s="13" t="str">
        <f t="shared" si="0"/>
        <v>1</v>
      </c>
      <c r="E40" s="13" t="str">
        <f t="shared" si="1"/>
        <v>12</v>
      </c>
      <c r="F40" s="15" t="s">
        <v>203</v>
      </c>
      <c r="G40" s="16" t="s">
        <v>544</v>
      </c>
      <c r="H40" s="17">
        <v>24694</v>
      </c>
      <c r="I40" s="17">
        <v>0</v>
      </c>
      <c r="J40" s="17">
        <v>24694</v>
      </c>
      <c r="K40" s="17">
        <v>22694.32</v>
      </c>
      <c r="L40" s="17">
        <v>22694.32</v>
      </c>
      <c r="M40" s="17">
        <v>21731.25</v>
      </c>
      <c r="N40" s="17">
        <v>21731.25</v>
      </c>
    </row>
    <row r="41" spans="1:14" x14ac:dyDescent="0.25">
      <c r="A41" s="15" t="s">
        <v>8</v>
      </c>
      <c r="B41" s="15" t="s">
        <v>11</v>
      </c>
      <c r="C41" s="12" t="str">
        <f>VLOOKUP(B41,Hoja2!B:C,2,FALSE)</f>
        <v>Unidad de Régimen Interior</v>
      </c>
      <c r="D41" s="13" t="str">
        <f t="shared" si="0"/>
        <v>1</v>
      </c>
      <c r="E41" s="13" t="str">
        <f t="shared" si="1"/>
        <v>13</v>
      </c>
      <c r="F41" s="15" t="s">
        <v>232</v>
      </c>
      <c r="G41" s="16" t="s">
        <v>538</v>
      </c>
      <c r="H41" s="17">
        <v>252124</v>
      </c>
      <c r="I41" s="17">
        <v>0</v>
      </c>
      <c r="J41" s="17">
        <v>252124</v>
      </c>
      <c r="K41" s="17">
        <v>240835.7</v>
      </c>
      <c r="L41" s="17">
        <v>240835.7</v>
      </c>
      <c r="M41" s="17">
        <v>240707.61</v>
      </c>
      <c r="N41" s="17">
        <v>240707.61</v>
      </c>
    </row>
    <row r="42" spans="1:14" x14ac:dyDescent="0.25">
      <c r="A42" s="15" t="s">
        <v>8</v>
      </c>
      <c r="B42" s="15" t="s">
        <v>11</v>
      </c>
      <c r="C42" s="12" t="str">
        <f>VLOOKUP(B42,Hoja2!B:C,2,FALSE)</f>
        <v>Unidad de Régimen Interior</v>
      </c>
      <c r="D42" s="13" t="str">
        <f t="shared" si="0"/>
        <v>1</v>
      </c>
      <c r="E42" s="13" t="str">
        <f t="shared" si="1"/>
        <v>13</v>
      </c>
      <c r="F42" s="15" t="s">
        <v>234</v>
      </c>
      <c r="G42" s="16" t="s">
        <v>562</v>
      </c>
      <c r="H42" s="17">
        <v>15000</v>
      </c>
      <c r="I42" s="17">
        <v>0</v>
      </c>
      <c r="J42" s="17">
        <v>15000</v>
      </c>
      <c r="K42" s="17">
        <v>8000</v>
      </c>
      <c r="L42" s="17">
        <v>8000</v>
      </c>
      <c r="M42" s="17">
        <v>2064.98</v>
      </c>
      <c r="N42" s="17">
        <v>2064.98</v>
      </c>
    </row>
    <row r="43" spans="1:14" x14ac:dyDescent="0.25">
      <c r="A43" s="15" t="s">
        <v>8</v>
      </c>
      <c r="B43" s="15" t="s">
        <v>11</v>
      </c>
      <c r="C43" s="12" t="str">
        <f>VLOOKUP(B43,Hoja2!B:C,2,FALSE)</f>
        <v>Unidad de Régimen Interior</v>
      </c>
      <c r="D43" s="13" t="str">
        <f t="shared" si="0"/>
        <v>1</v>
      </c>
      <c r="E43" s="13" t="str">
        <f t="shared" si="1"/>
        <v>13</v>
      </c>
      <c r="F43" s="15" t="s">
        <v>228</v>
      </c>
      <c r="G43" s="16" t="s">
        <v>563</v>
      </c>
      <c r="H43" s="17">
        <v>217282</v>
      </c>
      <c r="I43" s="17">
        <v>0</v>
      </c>
      <c r="J43" s="17">
        <v>217282</v>
      </c>
      <c r="K43" s="17">
        <v>223831.78</v>
      </c>
      <c r="L43" s="17">
        <v>223831.78</v>
      </c>
      <c r="M43" s="17">
        <v>223828.12</v>
      </c>
      <c r="N43" s="17">
        <v>223828.12</v>
      </c>
    </row>
    <row r="44" spans="1:14" x14ac:dyDescent="0.25">
      <c r="A44" s="15" t="s">
        <v>8</v>
      </c>
      <c r="B44" s="15" t="s">
        <v>11</v>
      </c>
      <c r="C44" s="12" t="str">
        <f>VLOOKUP(B44,Hoja2!B:C,2,FALSE)</f>
        <v>Unidad de Régimen Interior</v>
      </c>
      <c r="D44" s="13" t="str">
        <f t="shared" si="0"/>
        <v>1</v>
      </c>
      <c r="E44" s="13" t="str">
        <f t="shared" si="1"/>
        <v>15</v>
      </c>
      <c r="F44" s="15" t="s">
        <v>236</v>
      </c>
      <c r="G44" s="16" t="s">
        <v>564</v>
      </c>
      <c r="H44" s="17">
        <v>15000</v>
      </c>
      <c r="I44" s="17">
        <v>0</v>
      </c>
      <c r="J44" s="17">
        <v>15000</v>
      </c>
      <c r="K44" s="17">
        <v>8000</v>
      </c>
      <c r="L44" s="17">
        <v>8000</v>
      </c>
      <c r="M44" s="17">
        <v>4171.5600000000004</v>
      </c>
      <c r="N44" s="17">
        <v>4171.5600000000004</v>
      </c>
    </row>
    <row r="45" spans="1:14" x14ac:dyDescent="0.25">
      <c r="A45" s="15" t="s">
        <v>8</v>
      </c>
      <c r="B45" s="15" t="s">
        <v>11</v>
      </c>
      <c r="C45" s="12" t="str">
        <f>VLOOKUP(B45,Hoja2!B:C,2,FALSE)</f>
        <v>Unidad de Régimen Interior</v>
      </c>
      <c r="D45" s="13" t="str">
        <f t="shared" si="0"/>
        <v>2</v>
      </c>
      <c r="E45" s="13" t="str">
        <f t="shared" si="1"/>
        <v>20</v>
      </c>
      <c r="F45" s="15" t="s">
        <v>224</v>
      </c>
      <c r="G45" s="16" t="s">
        <v>557</v>
      </c>
      <c r="H45" s="17">
        <v>6500</v>
      </c>
      <c r="I45" s="17">
        <v>0</v>
      </c>
      <c r="J45" s="17">
        <v>6500</v>
      </c>
      <c r="K45" s="17">
        <v>945</v>
      </c>
      <c r="L45" s="17">
        <v>945</v>
      </c>
      <c r="M45" s="17">
        <v>747.13</v>
      </c>
      <c r="N45" s="17">
        <v>747.13</v>
      </c>
    </row>
    <row r="46" spans="1:14" x14ac:dyDescent="0.25">
      <c r="A46" s="15" t="s">
        <v>8</v>
      </c>
      <c r="B46" s="15" t="s">
        <v>11</v>
      </c>
      <c r="C46" s="12" t="str">
        <f>VLOOKUP(B46,Hoja2!B:C,2,FALSE)</f>
        <v>Unidad de Régimen Interior</v>
      </c>
      <c r="D46" s="13" t="str">
        <f t="shared" si="0"/>
        <v>2</v>
      </c>
      <c r="E46" s="13" t="str">
        <f t="shared" si="1"/>
        <v>21</v>
      </c>
      <c r="F46" s="15" t="s">
        <v>222</v>
      </c>
      <c r="G46" s="16" t="s">
        <v>558</v>
      </c>
      <c r="H46" s="17">
        <v>15500</v>
      </c>
      <c r="I46" s="17">
        <v>0</v>
      </c>
      <c r="J46" s="17">
        <v>15500</v>
      </c>
      <c r="K46" s="17">
        <v>7053.35</v>
      </c>
      <c r="L46" s="17">
        <v>7053.35</v>
      </c>
      <c r="M46" s="17">
        <v>2163.4499999999998</v>
      </c>
      <c r="N46" s="17">
        <v>2163.4499999999998</v>
      </c>
    </row>
    <row r="47" spans="1:14" x14ac:dyDescent="0.25">
      <c r="A47" s="15" t="s">
        <v>8</v>
      </c>
      <c r="B47" s="15" t="s">
        <v>11</v>
      </c>
      <c r="C47" s="12" t="str">
        <f>VLOOKUP(B47,Hoja2!B:C,2,FALSE)</f>
        <v>Unidad de Régimen Interior</v>
      </c>
      <c r="D47" s="13" t="str">
        <f t="shared" si="0"/>
        <v>2</v>
      </c>
      <c r="E47" s="13" t="str">
        <f t="shared" si="1"/>
        <v>21</v>
      </c>
      <c r="F47" s="15" t="s">
        <v>240</v>
      </c>
      <c r="G47" s="16" t="s">
        <v>565</v>
      </c>
      <c r="H47" s="17">
        <v>7500</v>
      </c>
      <c r="I47" s="17">
        <v>0</v>
      </c>
      <c r="J47" s="17">
        <v>7500</v>
      </c>
      <c r="K47" s="17">
        <v>3096.19</v>
      </c>
      <c r="L47" s="17">
        <v>1801.71</v>
      </c>
      <c r="M47" s="17">
        <v>1801.71</v>
      </c>
      <c r="N47" s="17">
        <v>1801.71</v>
      </c>
    </row>
    <row r="48" spans="1:14" x14ac:dyDescent="0.25">
      <c r="A48" s="15" t="s">
        <v>8</v>
      </c>
      <c r="B48" s="15" t="s">
        <v>11</v>
      </c>
      <c r="C48" s="12" t="str">
        <f>VLOOKUP(B48,Hoja2!B:C,2,FALSE)</f>
        <v>Unidad de Régimen Interior</v>
      </c>
      <c r="D48" s="13" t="str">
        <f t="shared" si="0"/>
        <v>2</v>
      </c>
      <c r="E48" s="13" t="str">
        <f t="shared" si="1"/>
        <v>21</v>
      </c>
      <c r="F48" s="15" t="s">
        <v>305</v>
      </c>
      <c r="G48" s="16" t="s">
        <v>566</v>
      </c>
      <c r="H48" s="17">
        <v>0</v>
      </c>
      <c r="I48" s="17">
        <v>0</v>
      </c>
      <c r="J48" s="17">
        <v>0</v>
      </c>
      <c r="K48" s="17">
        <v>918.34</v>
      </c>
      <c r="L48" s="17">
        <v>918.34</v>
      </c>
      <c r="M48" s="17">
        <v>918.34</v>
      </c>
      <c r="N48" s="17">
        <v>918.34</v>
      </c>
    </row>
    <row r="49" spans="1:14" x14ac:dyDescent="0.25">
      <c r="A49" s="15" t="s">
        <v>8</v>
      </c>
      <c r="B49" s="15" t="s">
        <v>11</v>
      </c>
      <c r="C49" s="12" t="str">
        <f>VLOOKUP(B49,Hoja2!B:C,2,FALSE)</f>
        <v>Unidad de Régimen Interior</v>
      </c>
      <c r="D49" s="13" t="str">
        <f t="shared" si="0"/>
        <v>2</v>
      </c>
      <c r="E49" s="13" t="str">
        <f t="shared" si="1"/>
        <v>22</v>
      </c>
      <c r="F49" s="15" t="s">
        <v>220</v>
      </c>
      <c r="G49" s="16" t="s">
        <v>545</v>
      </c>
      <c r="H49" s="17">
        <v>135000</v>
      </c>
      <c r="I49" s="17">
        <v>-12000</v>
      </c>
      <c r="J49" s="17">
        <v>123000</v>
      </c>
      <c r="K49" s="17">
        <v>121992.1</v>
      </c>
      <c r="L49" s="17">
        <v>95402.34</v>
      </c>
      <c r="M49" s="17">
        <v>27162.61</v>
      </c>
      <c r="N49" s="17">
        <v>27162.61</v>
      </c>
    </row>
    <row r="50" spans="1:14" x14ac:dyDescent="0.25">
      <c r="A50" s="15" t="s">
        <v>8</v>
      </c>
      <c r="B50" s="15" t="s">
        <v>11</v>
      </c>
      <c r="C50" s="12" t="str">
        <f>VLOOKUP(B50,Hoja2!B:C,2,FALSE)</f>
        <v>Unidad de Régimen Interior</v>
      </c>
      <c r="D50" s="13" t="str">
        <f t="shared" si="0"/>
        <v>2</v>
      </c>
      <c r="E50" s="13" t="str">
        <f t="shared" si="1"/>
        <v>22</v>
      </c>
      <c r="F50" s="15" t="s">
        <v>230</v>
      </c>
      <c r="G50" s="16" t="s">
        <v>567</v>
      </c>
      <c r="H50" s="17">
        <v>9500</v>
      </c>
      <c r="I50" s="17">
        <v>0</v>
      </c>
      <c r="J50" s="17">
        <v>9500</v>
      </c>
      <c r="K50" s="17">
        <v>4183</v>
      </c>
      <c r="L50" s="17">
        <v>4183</v>
      </c>
      <c r="M50" s="17">
        <v>1929.82</v>
      </c>
      <c r="N50" s="17">
        <v>1929.82</v>
      </c>
    </row>
    <row r="51" spans="1:14" x14ac:dyDescent="0.25">
      <c r="A51" s="15" t="s">
        <v>8</v>
      </c>
      <c r="B51" s="15" t="s">
        <v>11</v>
      </c>
      <c r="C51" s="12" t="str">
        <f>VLOOKUP(B51,Hoja2!B:C,2,FALSE)</f>
        <v>Unidad de Régimen Interior</v>
      </c>
      <c r="D51" s="13" t="str">
        <f t="shared" si="0"/>
        <v>2</v>
      </c>
      <c r="E51" s="13" t="str">
        <f t="shared" si="1"/>
        <v>22</v>
      </c>
      <c r="F51" s="15" t="s">
        <v>231</v>
      </c>
      <c r="G51" s="16" t="s">
        <v>568</v>
      </c>
      <c r="H51" s="17">
        <v>15450</v>
      </c>
      <c r="I51" s="17">
        <v>0</v>
      </c>
      <c r="J51" s="17">
        <v>15450</v>
      </c>
      <c r="K51" s="17">
        <v>19798.490000000002</v>
      </c>
      <c r="L51" s="17">
        <v>19798.490000000002</v>
      </c>
      <c r="M51" s="17">
        <v>0</v>
      </c>
      <c r="N51" s="17">
        <v>0</v>
      </c>
    </row>
    <row r="52" spans="1:14" x14ac:dyDescent="0.25">
      <c r="A52" s="15" t="s">
        <v>8</v>
      </c>
      <c r="B52" s="15" t="s">
        <v>11</v>
      </c>
      <c r="C52" s="12" t="str">
        <f>VLOOKUP(B52,Hoja2!B:C,2,FALSE)</f>
        <v>Unidad de Régimen Interior</v>
      </c>
      <c r="D52" s="13" t="str">
        <f t="shared" si="0"/>
        <v>2</v>
      </c>
      <c r="E52" s="13" t="str">
        <f t="shared" si="1"/>
        <v>22</v>
      </c>
      <c r="F52" s="15" t="s">
        <v>238</v>
      </c>
      <c r="G52" s="16" t="s">
        <v>569</v>
      </c>
      <c r="H52" s="17">
        <v>1500</v>
      </c>
      <c r="I52" s="17">
        <v>0</v>
      </c>
      <c r="J52" s="17">
        <v>1500</v>
      </c>
      <c r="K52" s="17">
        <v>2191.39</v>
      </c>
      <c r="L52" s="17">
        <v>2191.39</v>
      </c>
      <c r="M52" s="17">
        <v>2191.39</v>
      </c>
      <c r="N52" s="17">
        <v>2191.39</v>
      </c>
    </row>
    <row r="53" spans="1:14" x14ac:dyDescent="0.25">
      <c r="A53" s="15" t="s">
        <v>8</v>
      </c>
      <c r="B53" s="15" t="s">
        <v>11</v>
      </c>
      <c r="C53" s="12" t="str">
        <f>VLOOKUP(B53,Hoja2!B:C,2,FALSE)</f>
        <v>Unidad de Régimen Interior</v>
      </c>
      <c r="D53" s="13" t="str">
        <f t="shared" si="0"/>
        <v>2</v>
      </c>
      <c r="E53" s="13" t="str">
        <f t="shared" si="1"/>
        <v>22</v>
      </c>
      <c r="F53" s="15" t="s">
        <v>233</v>
      </c>
      <c r="G53" s="16" t="s">
        <v>570</v>
      </c>
      <c r="H53" s="17">
        <v>2000</v>
      </c>
      <c r="I53" s="17">
        <v>0</v>
      </c>
      <c r="J53" s="17">
        <v>2000</v>
      </c>
      <c r="K53" s="17">
        <v>0</v>
      </c>
      <c r="L53" s="17">
        <v>0</v>
      </c>
      <c r="M53" s="17">
        <v>0</v>
      </c>
      <c r="N53" s="17">
        <v>0</v>
      </c>
    </row>
    <row r="54" spans="1:14" x14ac:dyDescent="0.25">
      <c r="A54" s="15" t="s">
        <v>8</v>
      </c>
      <c r="B54" s="15" t="s">
        <v>11</v>
      </c>
      <c r="C54" s="12" t="str">
        <f>VLOOKUP(B54,Hoja2!B:C,2,FALSE)</f>
        <v>Unidad de Régimen Interior</v>
      </c>
      <c r="D54" s="13" t="str">
        <f t="shared" si="0"/>
        <v>2</v>
      </c>
      <c r="E54" s="13" t="str">
        <f t="shared" si="1"/>
        <v>22</v>
      </c>
      <c r="F54" s="15" t="s">
        <v>215</v>
      </c>
      <c r="G54" s="16" t="s">
        <v>547</v>
      </c>
      <c r="H54" s="17">
        <v>2350</v>
      </c>
      <c r="I54" s="17">
        <v>0</v>
      </c>
      <c r="J54" s="17">
        <v>2350</v>
      </c>
      <c r="K54" s="17">
        <v>314.97000000000003</v>
      </c>
      <c r="L54" s="17">
        <v>314.97000000000003</v>
      </c>
      <c r="M54" s="17">
        <v>314.97000000000003</v>
      </c>
      <c r="N54" s="17">
        <v>314.97000000000003</v>
      </c>
    </row>
    <row r="55" spans="1:14" x14ac:dyDescent="0.25">
      <c r="A55" s="15" t="s">
        <v>8</v>
      </c>
      <c r="B55" s="15" t="s">
        <v>11</v>
      </c>
      <c r="C55" s="12" t="str">
        <f>VLOOKUP(B55,Hoja2!B:C,2,FALSE)</f>
        <v>Unidad de Régimen Interior</v>
      </c>
      <c r="D55" s="13" t="str">
        <f t="shared" si="0"/>
        <v>2</v>
      </c>
      <c r="E55" s="13" t="str">
        <f t="shared" si="1"/>
        <v>22</v>
      </c>
      <c r="F55" s="15" t="s">
        <v>206</v>
      </c>
      <c r="G55" s="16" t="s">
        <v>548</v>
      </c>
      <c r="H55" s="17">
        <v>17000</v>
      </c>
      <c r="I55" s="17">
        <v>0</v>
      </c>
      <c r="J55" s="17">
        <v>17000</v>
      </c>
      <c r="K55" s="17">
        <v>997.51</v>
      </c>
      <c r="L55" s="17">
        <v>997.51</v>
      </c>
      <c r="M55" s="17">
        <v>997.51</v>
      </c>
      <c r="N55" s="17">
        <v>997.51</v>
      </c>
    </row>
    <row r="56" spans="1:14" x14ac:dyDescent="0.25">
      <c r="A56" s="15" t="s">
        <v>8</v>
      </c>
      <c r="B56" s="15" t="s">
        <v>11</v>
      </c>
      <c r="C56" s="12" t="str">
        <f>VLOOKUP(B56,Hoja2!B:C,2,FALSE)</f>
        <v>Unidad de Régimen Interior</v>
      </c>
      <c r="D56" s="13" t="str">
        <f t="shared" si="0"/>
        <v>2</v>
      </c>
      <c r="E56" s="13" t="str">
        <f t="shared" si="1"/>
        <v>22</v>
      </c>
      <c r="F56" s="15" t="s">
        <v>235</v>
      </c>
      <c r="G56" s="16" t="s">
        <v>571</v>
      </c>
      <c r="H56" s="17">
        <v>6000</v>
      </c>
      <c r="I56" s="17">
        <v>-3000</v>
      </c>
      <c r="J56" s="17">
        <v>3000</v>
      </c>
      <c r="K56" s="17">
        <v>0</v>
      </c>
      <c r="L56" s="17">
        <v>0</v>
      </c>
      <c r="M56" s="17">
        <v>0</v>
      </c>
      <c r="N56" s="17">
        <v>0</v>
      </c>
    </row>
    <row r="57" spans="1:14" x14ac:dyDescent="0.25">
      <c r="A57" s="15" t="s">
        <v>8</v>
      </c>
      <c r="B57" s="15" t="s">
        <v>11</v>
      </c>
      <c r="C57" s="12" t="str">
        <f>VLOOKUP(B57,Hoja2!B:C,2,FALSE)</f>
        <v>Unidad de Régimen Interior</v>
      </c>
      <c r="D57" s="13" t="str">
        <f t="shared" si="0"/>
        <v>2</v>
      </c>
      <c r="E57" s="13" t="str">
        <f t="shared" si="1"/>
        <v>22</v>
      </c>
      <c r="F57" s="15" t="s">
        <v>239</v>
      </c>
      <c r="G57" s="16" t="s">
        <v>572</v>
      </c>
      <c r="H57" s="17">
        <v>1500</v>
      </c>
      <c r="I57" s="17">
        <v>0</v>
      </c>
      <c r="J57" s="17">
        <v>1500</v>
      </c>
      <c r="K57" s="17">
        <v>0</v>
      </c>
      <c r="L57" s="17">
        <v>0</v>
      </c>
      <c r="M57" s="17">
        <v>0</v>
      </c>
      <c r="N57" s="17">
        <v>0</v>
      </c>
    </row>
    <row r="58" spans="1:14" x14ac:dyDescent="0.25">
      <c r="A58" s="15" t="s">
        <v>8</v>
      </c>
      <c r="B58" s="15" t="s">
        <v>11</v>
      </c>
      <c r="C58" s="12" t="str">
        <f>VLOOKUP(B58,Hoja2!B:C,2,FALSE)</f>
        <v>Unidad de Régimen Interior</v>
      </c>
      <c r="D58" s="13" t="str">
        <f t="shared" si="0"/>
        <v>2</v>
      </c>
      <c r="E58" s="13" t="str">
        <f t="shared" si="1"/>
        <v>22</v>
      </c>
      <c r="F58" s="15" t="s">
        <v>229</v>
      </c>
      <c r="G58" s="16" t="s">
        <v>573</v>
      </c>
      <c r="H58" s="17">
        <v>10500</v>
      </c>
      <c r="I58" s="17">
        <v>0</v>
      </c>
      <c r="J58" s="17">
        <v>10500</v>
      </c>
      <c r="K58" s="17">
        <v>4422.3</v>
      </c>
      <c r="L58" s="17">
        <v>4422.3</v>
      </c>
      <c r="M58" s="17">
        <v>3687.83</v>
      </c>
      <c r="N58" s="17">
        <v>3687.83</v>
      </c>
    </row>
    <row r="59" spans="1:14" x14ac:dyDescent="0.25">
      <c r="A59" s="15" t="s">
        <v>8</v>
      </c>
      <c r="B59" s="15" t="s">
        <v>11</v>
      </c>
      <c r="C59" s="12" t="str">
        <f>VLOOKUP(B59,Hoja2!B:C,2,FALSE)</f>
        <v>Unidad de Régimen Interior</v>
      </c>
      <c r="D59" s="13" t="str">
        <f t="shared" si="0"/>
        <v>2</v>
      </c>
      <c r="E59" s="13" t="str">
        <f t="shared" si="1"/>
        <v>22</v>
      </c>
      <c r="F59" s="15" t="s">
        <v>227</v>
      </c>
      <c r="G59" s="16" t="s">
        <v>560</v>
      </c>
      <c r="H59" s="17">
        <v>4000</v>
      </c>
      <c r="I59" s="17">
        <v>0</v>
      </c>
      <c r="J59" s="17">
        <v>4000</v>
      </c>
      <c r="K59" s="17">
        <v>3471.38</v>
      </c>
      <c r="L59" s="17">
        <v>3471.38</v>
      </c>
      <c r="M59" s="17">
        <v>2778.38</v>
      </c>
      <c r="N59" s="17">
        <v>2778.38</v>
      </c>
    </row>
    <row r="60" spans="1:14" x14ac:dyDescent="0.25">
      <c r="A60" s="15" t="s">
        <v>8</v>
      </c>
      <c r="B60" s="15" t="s">
        <v>11</v>
      </c>
      <c r="C60" s="12" t="str">
        <f>VLOOKUP(B60,Hoja2!B:C,2,FALSE)</f>
        <v>Unidad de Régimen Interior</v>
      </c>
      <c r="D60" s="13" t="str">
        <f t="shared" si="0"/>
        <v>2</v>
      </c>
      <c r="E60" s="13" t="str">
        <f t="shared" si="1"/>
        <v>23</v>
      </c>
      <c r="F60" s="15" t="s">
        <v>210</v>
      </c>
      <c r="G60" s="16" t="s">
        <v>551</v>
      </c>
      <c r="H60" s="17">
        <v>1300</v>
      </c>
      <c r="I60" s="17">
        <v>0</v>
      </c>
      <c r="J60" s="17">
        <v>1300</v>
      </c>
      <c r="K60" s="17">
        <v>74.8</v>
      </c>
      <c r="L60" s="17">
        <v>74.8</v>
      </c>
      <c r="M60" s="17">
        <v>74.8</v>
      </c>
      <c r="N60" s="17">
        <v>74.8</v>
      </c>
    </row>
    <row r="61" spans="1:14" x14ac:dyDescent="0.25">
      <c r="A61" s="15" t="s">
        <v>8</v>
      </c>
      <c r="B61" s="15" t="s">
        <v>11</v>
      </c>
      <c r="C61" s="12" t="str">
        <f>VLOOKUP(B61,Hoja2!B:C,2,FALSE)</f>
        <v>Unidad de Régimen Interior</v>
      </c>
      <c r="D61" s="13" t="str">
        <f t="shared" si="0"/>
        <v>2</v>
      </c>
      <c r="E61" s="13" t="str">
        <f t="shared" si="1"/>
        <v>23</v>
      </c>
      <c r="F61" s="15" t="s">
        <v>208</v>
      </c>
      <c r="G61" s="16" t="s">
        <v>552</v>
      </c>
      <c r="H61" s="17">
        <v>1300</v>
      </c>
      <c r="I61" s="17">
        <v>0</v>
      </c>
      <c r="J61" s="17">
        <v>1300</v>
      </c>
      <c r="K61" s="17">
        <v>254.99</v>
      </c>
      <c r="L61" s="17">
        <v>254.99</v>
      </c>
      <c r="M61" s="17">
        <v>254.99</v>
      </c>
      <c r="N61" s="17">
        <v>254.99</v>
      </c>
    </row>
    <row r="62" spans="1:14" x14ac:dyDescent="0.25">
      <c r="A62" s="15" t="s">
        <v>8</v>
      </c>
      <c r="B62" s="15" t="s">
        <v>12</v>
      </c>
      <c r="C62" s="12" t="str">
        <f>VLOOKUP(B62,Hoja2!B:C,2,FALSE)</f>
        <v>Imprenta Municipal</v>
      </c>
      <c r="D62" s="13" t="str">
        <f t="shared" si="0"/>
        <v>1</v>
      </c>
      <c r="E62" s="13" t="str">
        <f t="shared" si="1"/>
        <v>12</v>
      </c>
      <c r="F62" s="15" t="s">
        <v>237</v>
      </c>
      <c r="G62" s="16" t="s">
        <v>561</v>
      </c>
      <c r="H62" s="17">
        <v>8333</v>
      </c>
      <c r="I62" s="17">
        <v>0</v>
      </c>
      <c r="J62" s="17">
        <v>8333</v>
      </c>
      <c r="K62" s="17">
        <v>8333.94</v>
      </c>
      <c r="L62" s="17">
        <v>8333.94</v>
      </c>
      <c r="M62" s="17">
        <v>8214.0300000000007</v>
      </c>
      <c r="N62" s="17">
        <v>8214.0300000000007</v>
      </c>
    </row>
    <row r="63" spans="1:14" x14ac:dyDescent="0.25">
      <c r="A63" s="15" t="s">
        <v>8</v>
      </c>
      <c r="B63" s="15" t="s">
        <v>12</v>
      </c>
      <c r="C63" s="12" t="str">
        <f>VLOOKUP(B63,Hoja2!B:C,2,FALSE)</f>
        <v>Imprenta Municipal</v>
      </c>
      <c r="D63" s="13" t="str">
        <f t="shared" si="0"/>
        <v>1</v>
      </c>
      <c r="E63" s="13" t="str">
        <f t="shared" si="1"/>
        <v>12</v>
      </c>
      <c r="F63" s="15" t="s">
        <v>202</v>
      </c>
      <c r="G63" s="16" t="s">
        <v>541</v>
      </c>
      <c r="H63" s="17">
        <v>2871</v>
      </c>
      <c r="I63" s="17">
        <v>0</v>
      </c>
      <c r="J63" s="17">
        <v>2871</v>
      </c>
      <c r="K63" s="17">
        <v>3040.84</v>
      </c>
      <c r="L63" s="17">
        <v>3040.84</v>
      </c>
      <c r="M63" s="17">
        <v>2988.6</v>
      </c>
      <c r="N63" s="17">
        <v>2988.6</v>
      </c>
    </row>
    <row r="64" spans="1:14" x14ac:dyDescent="0.25">
      <c r="A64" s="15" t="s">
        <v>8</v>
      </c>
      <c r="B64" s="15" t="s">
        <v>12</v>
      </c>
      <c r="C64" s="12" t="str">
        <f>VLOOKUP(B64,Hoja2!B:C,2,FALSE)</f>
        <v>Imprenta Municipal</v>
      </c>
      <c r="D64" s="13" t="str">
        <f t="shared" si="0"/>
        <v>1</v>
      </c>
      <c r="E64" s="13" t="str">
        <f t="shared" si="1"/>
        <v>12</v>
      </c>
      <c r="F64" s="15" t="s">
        <v>214</v>
      </c>
      <c r="G64" s="16" t="s">
        <v>542</v>
      </c>
      <c r="H64" s="17">
        <v>3952</v>
      </c>
      <c r="I64" s="17">
        <v>0</v>
      </c>
      <c r="J64" s="17">
        <v>3952</v>
      </c>
      <c r="K64" s="17">
        <v>3952.5</v>
      </c>
      <c r="L64" s="17">
        <v>3952.5</v>
      </c>
      <c r="M64" s="17">
        <v>3895.19</v>
      </c>
      <c r="N64" s="17">
        <v>3895.19</v>
      </c>
    </row>
    <row r="65" spans="1:14" x14ac:dyDescent="0.25">
      <c r="A65" s="15" t="s">
        <v>8</v>
      </c>
      <c r="B65" s="15" t="s">
        <v>12</v>
      </c>
      <c r="C65" s="12" t="str">
        <f>VLOOKUP(B65,Hoja2!B:C,2,FALSE)</f>
        <v>Imprenta Municipal</v>
      </c>
      <c r="D65" s="13" t="str">
        <f t="shared" si="0"/>
        <v>1</v>
      </c>
      <c r="E65" s="13" t="str">
        <f t="shared" si="1"/>
        <v>12</v>
      </c>
      <c r="F65" s="15" t="s">
        <v>219</v>
      </c>
      <c r="G65" s="16" t="s">
        <v>543</v>
      </c>
      <c r="H65" s="17">
        <v>10315</v>
      </c>
      <c r="I65" s="17">
        <v>2000</v>
      </c>
      <c r="J65" s="17">
        <v>12315</v>
      </c>
      <c r="K65" s="17">
        <v>11815.64</v>
      </c>
      <c r="L65" s="17">
        <v>11815.64</v>
      </c>
      <c r="M65" s="17">
        <v>10604.41</v>
      </c>
      <c r="N65" s="17">
        <v>10604.41</v>
      </c>
    </row>
    <row r="66" spans="1:14" x14ac:dyDescent="0.25">
      <c r="A66" s="15" t="s">
        <v>8</v>
      </c>
      <c r="B66" s="15" t="s">
        <v>12</v>
      </c>
      <c r="C66" s="12" t="str">
        <f>VLOOKUP(B66,Hoja2!B:C,2,FALSE)</f>
        <v>Imprenta Municipal</v>
      </c>
      <c r="D66" s="13" t="str">
        <f t="shared" si="0"/>
        <v>1</v>
      </c>
      <c r="E66" s="13" t="str">
        <f t="shared" si="1"/>
        <v>12</v>
      </c>
      <c r="F66" s="15" t="s">
        <v>203</v>
      </c>
      <c r="G66" s="16" t="s">
        <v>544</v>
      </c>
      <c r="H66" s="17">
        <v>4594</v>
      </c>
      <c r="I66" s="17">
        <v>0</v>
      </c>
      <c r="J66" s="17">
        <v>4594</v>
      </c>
      <c r="K66" s="17">
        <v>4854.1000000000004</v>
      </c>
      <c r="L66" s="17">
        <v>4854.1000000000004</v>
      </c>
      <c r="M66" s="17">
        <v>4781.76</v>
      </c>
      <c r="N66" s="17">
        <v>4781.76</v>
      </c>
    </row>
    <row r="67" spans="1:14" x14ac:dyDescent="0.25">
      <c r="A67" s="15" t="s">
        <v>8</v>
      </c>
      <c r="B67" s="15" t="s">
        <v>12</v>
      </c>
      <c r="C67" s="12" t="str">
        <f>VLOOKUP(B67,Hoja2!B:C,2,FALSE)</f>
        <v>Imprenta Municipal</v>
      </c>
      <c r="D67" s="13" t="str">
        <f t="shared" ref="D67:D130" si="2">LEFT(F67,1)</f>
        <v>1</v>
      </c>
      <c r="E67" s="13" t="str">
        <f t="shared" ref="E67:E130" si="3">LEFT(F67,2)</f>
        <v>13</v>
      </c>
      <c r="F67" s="15" t="s">
        <v>232</v>
      </c>
      <c r="G67" s="16" t="s">
        <v>538</v>
      </c>
      <c r="H67" s="17">
        <v>72604</v>
      </c>
      <c r="I67" s="17">
        <v>0</v>
      </c>
      <c r="J67" s="17">
        <v>72604</v>
      </c>
      <c r="K67" s="17">
        <v>61904.639999999999</v>
      </c>
      <c r="L67" s="17">
        <v>61904.639999999999</v>
      </c>
      <c r="M67" s="17">
        <v>60170.64</v>
      </c>
      <c r="N67" s="17">
        <v>60170.64</v>
      </c>
    </row>
    <row r="68" spans="1:14" x14ac:dyDescent="0.25">
      <c r="A68" s="15" t="s">
        <v>8</v>
      </c>
      <c r="B68" s="15" t="s">
        <v>12</v>
      </c>
      <c r="C68" s="12" t="str">
        <f>VLOOKUP(B68,Hoja2!B:C,2,FALSE)</f>
        <v>Imprenta Municipal</v>
      </c>
      <c r="D68" s="13" t="str">
        <f t="shared" si="2"/>
        <v>1</v>
      </c>
      <c r="E68" s="13" t="str">
        <f t="shared" si="3"/>
        <v>13</v>
      </c>
      <c r="F68" s="15" t="s">
        <v>234</v>
      </c>
      <c r="G68" s="16" t="s">
        <v>562</v>
      </c>
      <c r="H68" s="17">
        <v>0</v>
      </c>
      <c r="I68" s="17">
        <v>0</v>
      </c>
      <c r="J68" s="17">
        <v>0</v>
      </c>
      <c r="K68" s="17">
        <v>1403.43</v>
      </c>
      <c r="L68" s="17">
        <v>1403.43</v>
      </c>
      <c r="M68" s="17">
        <v>1403.43</v>
      </c>
      <c r="N68" s="17">
        <v>1403.43</v>
      </c>
    </row>
    <row r="69" spans="1:14" x14ac:dyDescent="0.25">
      <c r="A69" s="15" t="s">
        <v>8</v>
      </c>
      <c r="B69" s="15" t="s">
        <v>12</v>
      </c>
      <c r="C69" s="12" t="str">
        <f>VLOOKUP(B69,Hoja2!B:C,2,FALSE)</f>
        <v>Imprenta Municipal</v>
      </c>
      <c r="D69" s="13" t="str">
        <f t="shared" si="2"/>
        <v>1</v>
      </c>
      <c r="E69" s="13" t="str">
        <f t="shared" si="3"/>
        <v>13</v>
      </c>
      <c r="F69" s="15" t="s">
        <v>228</v>
      </c>
      <c r="G69" s="16" t="s">
        <v>563</v>
      </c>
      <c r="H69" s="17">
        <v>77075</v>
      </c>
      <c r="I69" s="17">
        <v>0</v>
      </c>
      <c r="J69" s="17">
        <v>77075</v>
      </c>
      <c r="K69" s="17">
        <v>65293.9</v>
      </c>
      <c r="L69" s="17">
        <v>65293.9</v>
      </c>
      <c r="M69" s="17">
        <v>63199.78</v>
      </c>
      <c r="N69" s="17">
        <v>63199.78</v>
      </c>
    </row>
    <row r="70" spans="1:14" x14ac:dyDescent="0.25">
      <c r="A70" s="15" t="s">
        <v>8</v>
      </c>
      <c r="B70" s="15" t="s">
        <v>12</v>
      </c>
      <c r="C70" s="12" t="str">
        <f>VLOOKUP(B70,Hoja2!B:C,2,FALSE)</f>
        <v>Imprenta Municipal</v>
      </c>
      <c r="D70" s="13" t="str">
        <f t="shared" si="2"/>
        <v>2</v>
      </c>
      <c r="E70" s="13" t="str">
        <f t="shared" si="3"/>
        <v>20</v>
      </c>
      <c r="F70" s="15" t="s">
        <v>224</v>
      </c>
      <c r="G70" s="16" t="s">
        <v>557</v>
      </c>
      <c r="H70" s="17">
        <v>4500</v>
      </c>
      <c r="I70" s="17">
        <v>0</v>
      </c>
      <c r="J70" s="17">
        <v>4500</v>
      </c>
      <c r="K70" s="17">
        <v>4351.9399999999996</v>
      </c>
      <c r="L70" s="17">
        <v>4351.9399999999996</v>
      </c>
      <c r="M70" s="17">
        <v>3989.26</v>
      </c>
      <c r="N70" s="17">
        <v>3989.26</v>
      </c>
    </row>
    <row r="71" spans="1:14" x14ac:dyDescent="0.25">
      <c r="A71" s="15" t="s">
        <v>8</v>
      </c>
      <c r="B71" s="15" t="s">
        <v>12</v>
      </c>
      <c r="C71" s="12" t="str">
        <f>VLOOKUP(B71,Hoja2!B:C,2,FALSE)</f>
        <v>Imprenta Municipal</v>
      </c>
      <c r="D71" s="13" t="str">
        <f t="shared" si="2"/>
        <v>2</v>
      </c>
      <c r="E71" s="13" t="str">
        <f t="shared" si="3"/>
        <v>21</v>
      </c>
      <c r="F71" s="15" t="s">
        <v>222</v>
      </c>
      <c r="G71" s="16" t="s">
        <v>558</v>
      </c>
      <c r="H71" s="17">
        <v>7000</v>
      </c>
      <c r="I71" s="17">
        <v>0</v>
      </c>
      <c r="J71" s="17">
        <v>7000</v>
      </c>
      <c r="K71" s="17">
        <v>4142.7700000000004</v>
      </c>
      <c r="L71" s="17">
        <v>4142.7700000000004</v>
      </c>
      <c r="M71" s="17">
        <v>3898.23</v>
      </c>
      <c r="N71" s="17">
        <v>3898.23</v>
      </c>
    </row>
    <row r="72" spans="1:14" x14ac:dyDescent="0.25">
      <c r="A72" s="15" t="s">
        <v>8</v>
      </c>
      <c r="B72" s="15" t="s">
        <v>12</v>
      </c>
      <c r="C72" s="12" t="str">
        <f>VLOOKUP(B72,Hoja2!B:C,2,FALSE)</f>
        <v>Imprenta Municipal</v>
      </c>
      <c r="D72" s="13" t="str">
        <f t="shared" si="2"/>
        <v>2</v>
      </c>
      <c r="E72" s="13" t="str">
        <f t="shared" si="3"/>
        <v>21</v>
      </c>
      <c r="F72" s="15" t="s">
        <v>240</v>
      </c>
      <c r="G72" s="16" t="s">
        <v>565</v>
      </c>
      <c r="H72" s="17">
        <v>800</v>
      </c>
      <c r="I72" s="17">
        <v>0</v>
      </c>
      <c r="J72" s="17">
        <v>800</v>
      </c>
      <c r="K72" s="17">
        <v>0</v>
      </c>
      <c r="L72" s="17">
        <v>0</v>
      </c>
      <c r="M72" s="17">
        <v>0</v>
      </c>
      <c r="N72" s="17">
        <v>0</v>
      </c>
    </row>
    <row r="73" spans="1:14" x14ac:dyDescent="0.25">
      <c r="A73" s="15" t="s">
        <v>8</v>
      </c>
      <c r="B73" s="15" t="s">
        <v>12</v>
      </c>
      <c r="C73" s="12" t="str">
        <f>VLOOKUP(B73,Hoja2!B:C,2,FALSE)</f>
        <v>Imprenta Municipal</v>
      </c>
      <c r="D73" s="13" t="str">
        <f t="shared" si="2"/>
        <v>2</v>
      </c>
      <c r="E73" s="13" t="str">
        <f t="shared" si="3"/>
        <v>22</v>
      </c>
      <c r="F73" s="15" t="s">
        <v>242</v>
      </c>
      <c r="G73" s="16" t="s">
        <v>574</v>
      </c>
      <c r="H73" s="17">
        <v>7000</v>
      </c>
      <c r="I73" s="17">
        <v>0</v>
      </c>
      <c r="J73" s="17">
        <v>7000</v>
      </c>
      <c r="K73" s="17">
        <v>7000</v>
      </c>
      <c r="L73" s="17">
        <v>7000</v>
      </c>
      <c r="M73" s="17">
        <v>4471.84</v>
      </c>
      <c r="N73" s="17">
        <v>4163.91</v>
      </c>
    </row>
    <row r="74" spans="1:14" x14ac:dyDescent="0.25">
      <c r="A74" s="15" t="s">
        <v>8</v>
      </c>
      <c r="B74" s="15" t="s">
        <v>12</v>
      </c>
      <c r="C74" s="12" t="str">
        <f>VLOOKUP(B74,Hoja2!B:C,2,FALSE)</f>
        <v>Imprenta Municipal</v>
      </c>
      <c r="D74" s="13" t="str">
        <f t="shared" si="2"/>
        <v>2</v>
      </c>
      <c r="E74" s="13" t="str">
        <f t="shared" si="3"/>
        <v>22</v>
      </c>
      <c r="F74" s="15" t="s">
        <v>231</v>
      </c>
      <c r="G74" s="16" t="s">
        <v>568</v>
      </c>
      <c r="H74" s="17">
        <v>3000</v>
      </c>
      <c r="I74" s="17">
        <v>0</v>
      </c>
      <c r="J74" s="17">
        <v>3000</v>
      </c>
      <c r="K74" s="17">
        <v>1573.13</v>
      </c>
      <c r="L74" s="17">
        <v>1573.13</v>
      </c>
      <c r="M74" s="17">
        <v>1573.13</v>
      </c>
      <c r="N74" s="17">
        <v>1573.13</v>
      </c>
    </row>
    <row r="75" spans="1:14" x14ac:dyDescent="0.25">
      <c r="A75" s="15" t="s">
        <v>8</v>
      </c>
      <c r="B75" s="15" t="s">
        <v>12</v>
      </c>
      <c r="C75" s="12" t="str">
        <f>VLOOKUP(B75,Hoja2!B:C,2,FALSE)</f>
        <v>Imprenta Municipal</v>
      </c>
      <c r="D75" s="13" t="str">
        <f t="shared" si="2"/>
        <v>2</v>
      </c>
      <c r="E75" s="13" t="str">
        <f t="shared" si="3"/>
        <v>22</v>
      </c>
      <c r="F75" s="15" t="s">
        <v>233</v>
      </c>
      <c r="G75" s="16" t="s">
        <v>570</v>
      </c>
      <c r="H75" s="17">
        <v>168245</v>
      </c>
      <c r="I75" s="17">
        <v>-48750</v>
      </c>
      <c r="J75" s="17">
        <v>119495</v>
      </c>
      <c r="K75" s="17">
        <v>46061.86</v>
      </c>
      <c r="L75" s="17">
        <v>46061.86</v>
      </c>
      <c r="M75" s="17">
        <v>31030.55</v>
      </c>
      <c r="N75" s="17">
        <v>30700.22</v>
      </c>
    </row>
    <row r="76" spans="1:14" x14ac:dyDescent="0.25">
      <c r="A76" s="15" t="s">
        <v>8</v>
      </c>
      <c r="B76" s="15" t="s">
        <v>12</v>
      </c>
      <c r="C76" s="12" t="str">
        <f>VLOOKUP(B76,Hoja2!B:C,2,FALSE)</f>
        <v>Imprenta Municipal</v>
      </c>
      <c r="D76" s="13" t="str">
        <f t="shared" si="2"/>
        <v>2</v>
      </c>
      <c r="E76" s="13" t="str">
        <f t="shared" si="3"/>
        <v>22</v>
      </c>
      <c r="F76" s="15" t="s">
        <v>229</v>
      </c>
      <c r="G76" s="16" t="s">
        <v>573</v>
      </c>
      <c r="H76" s="17">
        <v>3500</v>
      </c>
      <c r="I76" s="17">
        <v>0</v>
      </c>
      <c r="J76" s="17">
        <v>3500</v>
      </c>
      <c r="K76" s="17">
        <v>1459.5</v>
      </c>
      <c r="L76" s="17">
        <v>1459.5</v>
      </c>
      <c r="M76" s="17">
        <v>55.9</v>
      </c>
      <c r="N76" s="17">
        <v>55.9</v>
      </c>
    </row>
    <row r="77" spans="1:14" x14ac:dyDescent="0.25">
      <c r="A77" s="15" t="s">
        <v>8</v>
      </c>
      <c r="B77" s="15" t="s">
        <v>12</v>
      </c>
      <c r="C77" s="12" t="str">
        <f>VLOOKUP(B77,Hoja2!B:C,2,FALSE)</f>
        <v>Imprenta Municipal</v>
      </c>
      <c r="D77" s="13" t="str">
        <f t="shared" si="2"/>
        <v>6</v>
      </c>
      <c r="E77" s="13" t="str">
        <f t="shared" si="3"/>
        <v>62</v>
      </c>
      <c r="F77" s="15" t="s">
        <v>241</v>
      </c>
      <c r="G77" s="16" t="s">
        <v>575</v>
      </c>
      <c r="H77" s="17">
        <v>0</v>
      </c>
      <c r="I77" s="17">
        <v>8750</v>
      </c>
      <c r="J77" s="17">
        <v>8750</v>
      </c>
      <c r="K77" s="17">
        <v>0</v>
      </c>
      <c r="L77" s="17">
        <v>0</v>
      </c>
      <c r="M77" s="17">
        <v>0</v>
      </c>
      <c r="N77" s="17">
        <v>0</v>
      </c>
    </row>
    <row r="78" spans="1:14" x14ac:dyDescent="0.25">
      <c r="A78" s="15" t="s">
        <v>8</v>
      </c>
      <c r="B78" s="15" t="s">
        <v>13</v>
      </c>
      <c r="C78" s="12" t="str">
        <f>VLOOKUP(B78,Hoja2!B:C,2,FALSE)</f>
        <v>Archivo Municipal</v>
      </c>
      <c r="D78" s="13" t="str">
        <f t="shared" si="2"/>
        <v>1</v>
      </c>
      <c r="E78" s="13" t="str">
        <f t="shared" si="3"/>
        <v>12</v>
      </c>
      <c r="F78" s="15" t="s">
        <v>223</v>
      </c>
      <c r="G78" s="16" t="s">
        <v>554</v>
      </c>
      <c r="H78" s="17">
        <v>15928</v>
      </c>
      <c r="I78" s="17">
        <v>0</v>
      </c>
      <c r="J78" s="17">
        <v>15928</v>
      </c>
      <c r="K78" s="17">
        <v>15933.1</v>
      </c>
      <c r="L78" s="17">
        <v>15933.1</v>
      </c>
      <c r="M78" s="17">
        <v>15928.12</v>
      </c>
      <c r="N78" s="17">
        <v>15928.12</v>
      </c>
    </row>
    <row r="79" spans="1:14" x14ac:dyDescent="0.25">
      <c r="A79" s="15" t="s">
        <v>8</v>
      </c>
      <c r="B79" s="15" t="s">
        <v>13</v>
      </c>
      <c r="C79" s="12" t="str">
        <f>VLOOKUP(B79,Hoja2!B:C,2,FALSE)</f>
        <v>Archivo Municipal</v>
      </c>
      <c r="D79" s="13" t="str">
        <f t="shared" si="2"/>
        <v>1</v>
      </c>
      <c r="E79" s="13" t="str">
        <f t="shared" si="3"/>
        <v>12</v>
      </c>
      <c r="F79" s="15" t="s">
        <v>243</v>
      </c>
      <c r="G79" s="16" t="s">
        <v>555</v>
      </c>
      <c r="H79" s="17">
        <v>70031</v>
      </c>
      <c r="I79" s="17">
        <v>0</v>
      </c>
      <c r="J79" s="17">
        <v>70031</v>
      </c>
      <c r="K79" s="17">
        <v>66225.039999999994</v>
      </c>
      <c r="L79" s="17">
        <v>66225.039999999994</v>
      </c>
      <c r="M79" s="17">
        <v>66176.02</v>
      </c>
      <c r="N79" s="17">
        <v>66176.02</v>
      </c>
    </row>
    <row r="80" spans="1:14" x14ac:dyDescent="0.25">
      <c r="A80" s="15" t="s">
        <v>8</v>
      </c>
      <c r="B80" s="15" t="s">
        <v>13</v>
      </c>
      <c r="C80" s="12" t="str">
        <f>VLOOKUP(B80,Hoja2!B:C,2,FALSE)</f>
        <v>Archivo Municipal</v>
      </c>
      <c r="D80" s="13" t="str">
        <f t="shared" si="2"/>
        <v>1</v>
      </c>
      <c r="E80" s="13" t="str">
        <f t="shared" si="3"/>
        <v>12</v>
      </c>
      <c r="F80" s="15" t="s">
        <v>226</v>
      </c>
      <c r="G80" s="16" t="s">
        <v>556</v>
      </c>
      <c r="H80" s="17">
        <v>9093</v>
      </c>
      <c r="I80" s="17">
        <v>0</v>
      </c>
      <c r="J80" s="17">
        <v>9093</v>
      </c>
      <c r="K80" s="17">
        <v>8092.64</v>
      </c>
      <c r="L80" s="17">
        <v>8092.64</v>
      </c>
      <c r="M80" s="17">
        <v>6829.93</v>
      </c>
      <c r="N80" s="17">
        <v>6829.93</v>
      </c>
    </row>
    <row r="81" spans="1:14" x14ac:dyDescent="0.25">
      <c r="A81" s="15" t="s">
        <v>8</v>
      </c>
      <c r="B81" s="15" t="s">
        <v>13</v>
      </c>
      <c r="C81" s="12" t="str">
        <f>VLOOKUP(B81,Hoja2!B:C,2,FALSE)</f>
        <v>Archivo Municipal</v>
      </c>
      <c r="D81" s="13" t="str">
        <f t="shared" si="2"/>
        <v>1</v>
      </c>
      <c r="E81" s="13" t="str">
        <f t="shared" si="3"/>
        <v>12</v>
      </c>
      <c r="F81" s="15" t="s">
        <v>202</v>
      </c>
      <c r="G81" s="16" t="s">
        <v>541</v>
      </c>
      <c r="H81" s="17">
        <v>22695</v>
      </c>
      <c r="I81" s="17">
        <v>0</v>
      </c>
      <c r="J81" s="17">
        <v>22695</v>
      </c>
      <c r="K81" s="17">
        <v>24420.44</v>
      </c>
      <c r="L81" s="17">
        <v>24420.44</v>
      </c>
      <c r="M81" s="17">
        <v>24411.200000000001</v>
      </c>
      <c r="N81" s="17">
        <v>24411.200000000001</v>
      </c>
    </row>
    <row r="82" spans="1:14" x14ac:dyDescent="0.25">
      <c r="A82" s="15" t="s">
        <v>8</v>
      </c>
      <c r="B82" s="15" t="s">
        <v>13</v>
      </c>
      <c r="C82" s="12" t="str">
        <f>VLOOKUP(B82,Hoja2!B:C,2,FALSE)</f>
        <v>Archivo Municipal</v>
      </c>
      <c r="D82" s="13" t="str">
        <f t="shared" si="2"/>
        <v>1</v>
      </c>
      <c r="E82" s="13" t="str">
        <f t="shared" si="3"/>
        <v>12</v>
      </c>
      <c r="F82" s="15" t="s">
        <v>214</v>
      </c>
      <c r="G82" s="16" t="s">
        <v>542</v>
      </c>
      <c r="H82" s="17">
        <v>51750</v>
      </c>
      <c r="I82" s="17">
        <v>0</v>
      </c>
      <c r="J82" s="17">
        <v>51750</v>
      </c>
      <c r="K82" s="17">
        <v>48728.78</v>
      </c>
      <c r="L82" s="17">
        <v>48728.78</v>
      </c>
      <c r="M82" s="17">
        <v>48728.61</v>
      </c>
      <c r="N82" s="17">
        <v>48728.61</v>
      </c>
    </row>
    <row r="83" spans="1:14" x14ac:dyDescent="0.25">
      <c r="A83" s="15" t="s">
        <v>8</v>
      </c>
      <c r="B83" s="15" t="s">
        <v>13</v>
      </c>
      <c r="C83" s="12" t="str">
        <f>VLOOKUP(B83,Hoja2!B:C,2,FALSE)</f>
        <v>Archivo Municipal</v>
      </c>
      <c r="D83" s="13" t="str">
        <f t="shared" si="2"/>
        <v>1</v>
      </c>
      <c r="E83" s="13" t="str">
        <f t="shared" si="3"/>
        <v>12</v>
      </c>
      <c r="F83" s="15" t="s">
        <v>219</v>
      </c>
      <c r="G83" s="16" t="s">
        <v>543</v>
      </c>
      <c r="H83" s="17">
        <v>122501</v>
      </c>
      <c r="I83" s="17">
        <v>0</v>
      </c>
      <c r="J83" s="17">
        <v>122501</v>
      </c>
      <c r="K83" s="17">
        <v>117823.84</v>
      </c>
      <c r="L83" s="17">
        <v>117823.84</v>
      </c>
      <c r="M83" s="17">
        <v>117131.03</v>
      </c>
      <c r="N83" s="17">
        <v>117131.03</v>
      </c>
    </row>
    <row r="84" spans="1:14" x14ac:dyDescent="0.25">
      <c r="A84" s="15" t="s">
        <v>8</v>
      </c>
      <c r="B84" s="15" t="s">
        <v>13</v>
      </c>
      <c r="C84" s="12" t="str">
        <f>VLOOKUP(B84,Hoja2!B:C,2,FALSE)</f>
        <v>Archivo Municipal</v>
      </c>
      <c r="D84" s="13" t="str">
        <f t="shared" si="2"/>
        <v>1</v>
      </c>
      <c r="E84" s="13" t="str">
        <f t="shared" si="3"/>
        <v>12</v>
      </c>
      <c r="F84" s="15" t="s">
        <v>203</v>
      </c>
      <c r="G84" s="16" t="s">
        <v>544</v>
      </c>
      <c r="H84" s="17">
        <v>10183</v>
      </c>
      <c r="I84" s="17">
        <v>0</v>
      </c>
      <c r="J84" s="17">
        <v>10183</v>
      </c>
      <c r="K84" s="17">
        <v>10932.98</v>
      </c>
      <c r="L84" s="17">
        <v>10932.98</v>
      </c>
      <c r="M84" s="17">
        <v>10915.75</v>
      </c>
      <c r="N84" s="17">
        <v>10915.75</v>
      </c>
    </row>
    <row r="85" spans="1:14" x14ac:dyDescent="0.25">
      <c r="A85" s="15" t="s">
        <v>8</v>
      </c>
      <c r="B85" s="15" t="s">
        <v>13</v>
      </c>
      <c r="C85" s="12" t="str">
        <f>VLOOKUP(B85,Hoja2!B:C,2,FALSE)</f>
        <v>Archivo Municipal</v>
      </c>
      <c r="D85" s="13" t="str">
        <f t="shared" si="2"/>
        <v>1</v>
      </c>
      <c r="E85" s="13" t="str">
        <f t="shared" si="3"/>
        <v>13</v>
      </c>
      <c r="F85" s="15" t="s">
        <v>232</v>
      </c>
      <c r="G85" s="16" t="s">
        <v>538</v>
      </c>
      <c r="H85" s="17">
        <v>13539</v>
      </c>
      <c r="I85" s="17">
        <v>0</v>
      </c>
      <c r="J85" s="17">
        <v>13539</v>
      </c>
      <c r="K85" s="17">
        <v>13539.56</v>
      </c>
      <c r="L85" s="17">
        <v>13539.56</v>
      </c>
      <c r="M85" s="17">
        <v>13538.84</v>
      </c>
      <c r="N85" s="17">
        <v>13538.84</v>
      </c>
    </row>
    <row r="86" spans="1:14" x14ac:dyDescent="0.25">
      <c r="A86" s="15" t="s">
        <v>8</v>
      </c>
      <c r="B86" s="15" t="s">
        <v>13</v>
      </c>
      <c r="C86" s="12" t="str">
        <f>VLOOKUP(B86,Hoja2!B:C,2,FALSE)</f>
        <v>Archivo Municipal</v>
      </c>
      <c r="D86" s="13" t="str">
        <f t="shared" si="2"/>
        <v>1</v>
      </c>
      <c r="E86" s="13" t="str">
        <f t="shared" si="3"/>
        <v>13</v>
      </c>
      <c r="F86" s="15" t="s">
        <v>234</v>
      </c>
      <c r="G86" s="16" t="s">
        <v>562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</row>
    <row r="87" spans="1:14" x14ac:dyDescent="0.25">
      <c r="A87" s="15" t="s">
        <v>8</v>
      </c>
      <c r="B87" s="15" t="s">
        <v>13</v>
      </c>
      <c r="C87" s="12" t="str">
        <f>VLOOKUP(B87,Hoja2!B:C,2,FALSE)</f>
        <v>Archivo Municipal</v>
      </c>
      <c r="D87" s="13" t="str">
        <f t="shared" si="2"/>
        <v>1</v>
      </c>
      <c r="E87" s="13" t="str">
        <f t="shared" si="3"/>
        <v>13</v>
      </c>
      <c r="F87" s="15" t="s">
        <v>228</v>
      </c>
      <c r="G87" s="16" t="s">
        <v>563</v>
      </c>
      <c r="H87" s="17">
        <v>13881</v>
      </c>
      <c r="I87" s="17">
        <v>0</v>
      </c>
      <c r="J87" s="17">
        <v>13881</v>
      </c>
      <c r="K87" s="17">
        <v>13941.02</v>
      </c>
      <c r="L87" s="17">
        <v>13941.02</v>
      </c>
      <c r="M87" s="17">
        <v>13934.69</v>
      </c>
      <c r="N87" s="17">
        <v>13934.69</v>
      </c>
    </row>
    <row r="88" spans="1:14" x14ac:dyDescent="0.25">
      <c r="A88" s="15" t="s">
        <v>8</v>
      </c>
      <c r="B88" s="15" t="s">
        <v>13</v>
      </c>
      <c r="C88" s="12" t="str">
        <f>VLOOKUP(B88,Hoja2!B:C,2,FALSE)</f>
        <v>Archivo Municipal</v>
      </c>
      <c r="D88" s="13" t="str">
        <f t="shared" si="2"/>
        <v>1</v>
      </c>
      <c r="E88" s="13" t="str">
        <f t="shared" si="3"/>
        <v>13</v>
      </c>
      <c r="F88" s="15" t="s">
        <v>244</v>
      </c>
      <c r="G88" s="16" t="s">
        <v>576</v>
      </c>
      <c r="H88" s="17">
        <v>31950</v>
      </c>
      <c r="I88" s="17">
        <v>0</v>
      </c>
      <c r="J88" s="17">
        <v>31950</v>
      </c>
      <c r="K88" s="17">
        <v>22950</v>
      </c>
      <c r="L88" s="17">
        <v>22950</v>
      </c>
      <c r="M88" s="17">
        <v>22521.83</v>
      </c>
      <c r="N88" s="17">
        <v>22521.83</v>
      </c>
    </row>
    <row r="89" spans="1:14" x14ac:dyDescent="0.25">
      <c r="A89" s="15" t="s">
        <v>8</v>
      </c>
      <c r="B89" s="15" t="s">
        <v>13</v>
      </c>
      <c r="C89" s="12" t="str">
        <f>VLOOKUP(B89,Hoja2!B:C,2,FALSE)</f>
        <v>Archivo Municipal</v>
      </c>
      <c r="D89" s="13" t="str">
        <f t="shared" si="2"/>
        <v>2</v>
      </c>
      <c r="E89" s="13" t="str">
        <f t="shared" si="3"/>
        <v>20</v>
      </c>
      <c r="F89" s="15" t="s">
        <v>224</v>
      </c>
      <c r="G89" s="16" t="s">
        <v>557</v>
      </c>
      <c r="H89" s="17">
        <v>1600</v>
      </c>
      <c r="I89" s="17">
        <v>346.88</v>
      </c>
      <c r="J89" s="17">
        <v>1946.88</v>
      </c>
      <c r="K89" s="17">
        <v>1946.88</v>
      </c>
      <c r="L89" s="17">
        <v>1946.88</v>
      </c>
      <c r="M89" s="17">
        <v>1545.86</v>
      </c>
      <c r="N89" s="17">
        <v>1545.86</v>
      </c>
    </row>
    <row r="90" spans="1:14" x14ac:dyDescent="0.25">
      <c r="A90" s="15" t="s">
        <v>8</v>
      </c>
      <c r="B90" s="15" t="s">
        <v>13</v>
      </c>
      <c r="C90" s="12" t="str">
        <f>VLOOKUP(B90,Hoja2!B:C,2,FALSE)</f>
        <v>Archivo Municipal</v>
      </c>
      <c r="D90" s="13" t="str">
        <f t="shared" si="2"/>
        <v>2</v>
      </c>
      <c r="E90" s="13" t="str">
        <f t="shared" si="3"/>
        <v>21</v>
      </c>
      <c r="F90" s="15" t="s">
        <v>222</v>
      </c>
      <c r="G90" s="16" t="s">
        <v>558</v>
      </c>
      <c r="H90" s="17">
        <v>3500</v>
      </c>
      <c r="I90" s="17">
        <v>-346.88</v>
      </c>
      <c r="J90" s="17">
        <v>3153.12</v>
      </c>
      <c r="K90" s="17">
        <v>1276.97</v>
      </c>
      <c r="L90" s="17">
        <v>1276.97</v>
      </c>
      <c r="M90" s="17">
        <v>542.70000000000005</v>
      </c>
      <c r="N90" s="17">
        <v>542.70000000000005</v>
      </c>
    </row>
    <row r="91" spans="1:14" x14ac:dyDescent="0.25">
      <c r="A91" s="15" t="s">
        <v>8</v>
      </c>
      <c r="B91" s="15" t="s">
        <v>13</v>
      </c>
      <c r="C91" s="12" t="str">
        <f>VLOOKUP(B91,Hoja2!B:C,2,FALSE)</f>
        <v>Archivo Municipal</v>
      </c>
      <c r="D91" s="13" t="str">
        <f t="shared" si="2"/>
        <v>2</v>
      </c>
      <c r="E91" s="13" t="str">
        <f t="shared" si="3"/>
        <v>22</v>
      </c>
      <c r="F91" s="15" t="s">
        <v>220</v>
      </c>
      <c r="G91" s="16" t="s">
        <v>545</v>
      </c>
      <c r="H91" s="17">
        <v>2000</v>
      </c>
      <c r="I91" s="17">
        <v>0</v>
      </c>
      <c r="J91" s="17">
        <v>2000</v>
      </c>
      <c r="K91" s="17">
        <v>245.8</v>
      </c>
      <c r="L91" s="17">
        <v>245.8</v>
      </c>
      <c r="M91" s="17">
        <v>245.8</v>
      </c>
      <c r="N91" s="17">
        <v>245.8</v>
      </c>
    </row>
    <row r="92" spans="1:14" x14ac:dyDescent="0.25">
      <c r="A92" s="15" t="s">
        <v>8</v>
      </c>
      <c r="B92" s="15" t="s">
        <v>13</v>
      </c>
      <c r="C92" s="12" t="str">
        <f>VLOOKUP(B92,Hoja2!B:C,2,FALSE)</f>
        <v>Archivo Municipal</v>
      </c>
      <c r="D92" s="13" t="str">
        <f t="shared" si="2"/>
        <v>2</v>
      </c>
      <c r="E92" s="13" t="str">
        <f t="shared" si="3"/>
        <v>22</v>
      </c>
      <c r="F92" s="15" t="s">
        <v>212</v>
      </c>
      <c r="G92" s="16" t="s">
        <v>546</v>
      </c>
      <c r="H92" s="17">
        <v>82500</v>
      </c>
      <c r="I92" s="17">
        <v>0</v>
      </c>
      <c r="J92" s="17">
        <v>82500</v>
      </c>
      <c r="K92" s="17">
        <v>73224.570000000007</v>
      </c>
      <c r="L92" s="17">
        <v>73224.570000000007</v>
      </c>
      <c r="M92" s="17">
        <v>73096.570000000007</v>
      </c>
      <c r="N92" s="17">
        <v>71086.899999999994</v>
      </c>
    </row>
    <row r="93" spans="1:14" x14ac:dyDescent="0.25">
      <c r="A93" s="15" t="s">
        <v>8</v>
      </c>
      <c r="B93" s="15" t="s">
        <v>13</v>
      </c>
      <c r="C93" s="12" t="str">
        <f>VLOOKUP(B93,Hoja2!B:C,2,FALSE)</f>
        <v>Archivo Municipal</v>
      </c>
      <c r="D93" s="13" t="str">
        <f t="shared" si="2"/>
        <v>2</v>
      </c>
      <c r="E93" s="13" t="str">
        <f t="shared" si="3"/>
        <v>22</v>
      </c>
      <c r="F93" s="15" t="s">
        <v>233</v>
      </c>
      <c r="G93" s="16" t="s">
        <v>570</v>
      </c>
      <c r="H93" s="17">
        <v>0</v>
      </c>
      <c r="I93" s="17">
        <v>0</v>
      </c>
      <c r="J93" s="17">
        <v>0</v>
      </c>
      <c r="K93" s="17">
        <v>8573.7000000000007</v>
      </c>
      <c r="L93" s="17">
        <v>8573.7000000000007</v>
      </c>
      <c r="M93" s="17">
        <v>8573.7000000000007</v>
      </c>
      <c r="N93" s="17">
        <v>1558.03</v>
      </c>
    </row>
    <row r="94" spans="1:14" x14ac:dyDescent="0.25">
      <c r="A94" s="15" t="s">
        <v>8</v>
      </c>
      <c r="B94" s="15" t="s">
        <v>13</v>
      </c>
      <c r="C94" s="12" t="str">
        <f>VLOOKUP(B94,Hoja2!B:C,2,FALSE)</f>
        <v>Archivo Municipal</v>
      </c>
      <c r="D94" s="13" t="str">
        <f t="shared" si="2"/>
        <v>2</v>
      </c>
      <c r="E94" s="13" t="str">
        <f t="shared" si="3"/>
        <v>22</v>
      </c>
      <c r="F94" s="15" t="s">
        <v>215</v>
      </c>
      <c r="G94" s="16" t="s">
        <v>547</v>
      </c>
      <c r="H94" s="17">
        <v>0</v>
      </c>
      <c r="I94" s="17">
        <v>0</v>
      </c>
      <c r="J94" s="17">
        <v>0</v>
      </c>
      <c r="K94" s="17">
        <v>360</v>
      </c>
      <c r="L94" s="17">
        <v>360</v>
      </c>
      <c r="M94" s="17">
        <v>0</v>
      </c>
      <c r="N94" s="17">
        <v>0</v>
      </c>
    </row>
    <row r="95" spans="1:14" x14ac:dyDescent="0.25">
      <c r="A95" s="15" t="s">
        <v>8</v>
      </c>
      <c r="B95" s="15" t="s">
        <v>13</v>
      </c>
      <c r="C95" s="12" t="str">
        <f>VLOOKUP(B95,Hoja2!B:C,2,FALSE)</f>
        <v>Archivo Municipal</v>
      </c>
      <c r="D95" s="13" t="str">
        <f t="shared" si="2"/>
        <v>2</v>
      </c>
      <c r="E95" s="13" t="str">
        <f t="shared" si="3"/>
        <v>22</v>
      </c>
      <c r="F95" s="15" t="s">
        <v>235</v>
      </c>
      <c r="G95" s="16" t="s">
        <v>571</v>
      </c>
      <c r="H95" s="17">
        <v>6000</v>
      </c>
      <c r="I95" s="17">
        <v>0</v>
      </c>
      <c r="J95" s="17">
        <v>6000</v>
      </c>
      <c r="K95" s="17">
        <v>5829.78</v>
      </c>
      <c r="L95" s="17">
        <v>5829.78</v>
      </c>
      <c r="M95" s="17">
        <v>5829.78</v>
      </c>
      <c r="N95" s="17">
        <v>5829.78</v>
      </c>
    </row>
    <row r="96" spans="1:14" x14ac:dyDescent="0.25">
      <c r="A96" s="15" t="s">
        <v>8</v>
      </c>
      <c r="B96" s="15" t="s">
        <v>13</v>
      </c>
      <c r="C96" s="12" t="str">
        <f>VLOOKUP(B96,Hoja2!B:C,2,FALSE)</f>
        <v>Archivo Municipal</v>
      </c>
      <c r="D96" s="13" t="str">
        <f t="shared" si="2"/>
        <v>2</v>
      </c>
      <c r="E96" s="13" t="str">
        <f t="shared" si="3"/>
        <v>22</v>
      </c>
      <c r="F96" s="15" t="s">
        <v>239</v>
      </c>
      <c r="G96" s="16" t="s">
        <v>572</v>
      </c>
      <c r="H96" s="17">
        <v>17000</v>
      </c>
      <c r="I96" s="17">
        <v>-523.95000000000005</v>
      </c>
      <c r="J96" s="17">
        <v>16476.05</v>
      </c>
      <c r="K96" s="17">
        <v>0</v>
      </c>
      <c r="L96" s="17">
        <v>0</v>
      </c>
      <c r="M96" s="17">
        <v>0</v>
      </c>
      <c r="N96" s="17">
        <v>0</v>
      </c>
    </row>
    <row r="97" spans="1:14" x14ac:dyDescent="0.25">
      <c r="A97" s="15" t="s">
        <v>8</v>
      </c>
      <c r="B97" s="15" t="s">
        <v>13</v>
      </c>
      <c r="C97" s="12" t="str">
        <f>VLOOKUP(B97,Hoja2!B:C,2,FALSE)</f>
        <v>Archivo Municipal</v>
      </c>
      <c r="D97" s="13" t="str">
        <f t="shared" si="2"/>
        <v>2</v>
      </c>
      <c r="E97" s="13" t="str">
        <f t="shared" si="3"/>
        <v>22</v>
      </c>
      <c r="F97" s="15" t="s">
        <v>217</v>
      </c>
      <c r="G97" s="16" t="s">
        <v>577</v>
      </c>
      <c r="H97" s="17">
        <v>60500</v>
      </c>
      <c r="I97" s="17">
        <v>0</v>
      </c>
      <c r="J97" s="17">
        <v>60500</v>
      </c>
      <c r="K97" s="17">
        <v>60500</v>
      </c>
      <c r="L97" s="17">
        <v>60500</v>
      </c>
      <c r="M97" s="17">
        <v>60439.68</v>
      </c>
      <c r="N97" s="17">
        <v>54077.11</v>
      </c>
    </row>
    <row r="98" spans="1:14" x14ac:dyDescent="0.25">
      <c r="A98" s="15" t="s">
        <v>8</v>
      </c>
      <c r="B98" s="15" t="s">
        <v>13</v>
      </c>
      <c r="C98" s="12" t="str">
        <f>VLOOKUP(B98,Hoja2!B:C,2,FALSE)</f>
        <v>Archivo Municipal</v>
      </c>
      <c r="D98" s="13" t="str">
        <f t="shared" si="2"/>
        <v>2</v>
      </c>
      <c r="E98" s="13" t="str">
        <f t="shared" si="3"/>
        <v>22</v>
      </c>
      <c r="F98" s="15" t="s">
        <v>227</v>
      </c>
      <c r="G98" s="16" t="s">
        <v>560</v>
      </c>
      <c r="H98" s="17">
        <v>55000</v>
      </c>
      <c r="I98" s="17">
        <v>0</v>
      </c>
      <c r="J98" s="17">
        <v>55000</v>
      </c>
      <c r="K98" s="17">
        <v>47645.62</v>
      </c>
      <c r="L98" s="17">
        <v>47645.62</v>
      </c>
      <c r="M98" s="17">
        <v>47315.62</v>
      </c>
      <c r="N98" s="17">
        <v>47315.62</v>
      </c>
    </row>
    <row r="99" spans="1:14" x14ac:dyDescent="0.25">
      <c r="A99" s="15" t="s">
        <v>8</v>
      </c>
      <c r="B99" s="15" t="s">
        <v>13</v>
      </c>
      <c r="C99" s="12" t="str">
        <f>VLOOKUP(B99,Hoja2!B:C,2,FALSE)</f>
        <v>Archivo Municipal</v>
      </c>
      <c r="D99" s="13" t="str">
        <f t="shared" si="2"/>
        <v>6</v>
      </c>
      <c r="E99" s="13" t="str">
        <f t="shared" si="3"/>
        <v>62</v>
      </c>
      <c r="F99" s="15" t="s">
        <v>241</v>
      </c>
      <c r="G99" s="16" t="s">
        <v>575</v>
      </c>
      <c r="H99" s="17">
        <v>0</v>
      </c>
      <c r="I99" s="17">
        <v>3023.95</v>
      </c>
      <c r="J99" s="17">
        <v>3023.95</v>
      </c>
      <c r="K99" s="17">
        <v>3018.95</v>
      </c>
      <c r="L99" s="17">
        <v>3018.95</v>
      </c>
      <c r="M99" s="17">
        <v>3018.95</v>
      </c>
      <c r="N99" s="17">
        <v>3018.95</v>
      </c>
    </row>
    <row r="100" spans="1:14" x14ac:dyDescent="0.25">
      <c r="A100" s="15" t="s">
        <v>8</v>
      </c>
      <c r="B100" s="15" t="s">
        <v>13</v>
      </c>
      <c r="C100" s="12" t="str">
        <f>VLOOKUP(B100,Hoja2!B:C,2,FALSE)</f>
        <v>Archivo Municipal</v>
      </c>
      <c r="D100" s="13" t="str">
        <f t="shared" si="2"/>
        <v>6</v>
      </c>
      <c r="E100" s="13" t="str">
        <f t="shared" si="3"/>
        <v>68</v>
      </c>
      <c r="F100" s="15" t="s">
        <v>346</v>
      </c>
      <c r="G100" s="16" t="s">
        <v>578</v>
      </c>
      <c r="H100" s="17">
        <v>0</v>
      </c>
      <c r="I100" s="17">
        <v>15500</v>
      </c>
      <c r="J100" s="17">
        <v>15500</v>
      </c>
      <c r="K100" s="17">
        <v>15500</v>
      </c>
      <c r="L100" s="17">
        <v>15500</v>
      </c>
      <c r="M100" s="17">
        <v>15500</v>
      </c>
      <c r="N100" s="17">
        <v>15500</v>
      </c>
    </row>
    <row r="101" spans="1:14" x14ac:dyDescent="0.25">
      <c r="A101" s="15" t="s">
        <v>8</v>
      </c>
      <c r="B101" s="15" t="s">
        <v>14</v>
      </c>
      <c r="C101" s="12" t="str">
        <f>VLOOKUP(B101,Hoja2!B:C,2,FALSE)</f>
        <v>Gobierno y Relaciones</v>
      </c>
      <c r="D101" s="13" t="str">
        <f t="shared" si="2"/>
        <v>1</v>
      </c>
      <c r="E101" s="13" t="str">
        <f t="shared" si="3"/>
        <v>12</v>
      </c>
      <c r="F101" s="15" t="s">
        <v>223</v>
      </c>
      <c r="G101" s="16" t="s">
        <v>554</v>
      </c>
      <c r="H101" s="17">
        <v>15928</v>
      </c>
      <c r="I101" s="17">
        <v>0</v>
      </c>
      <c r="J101" s="17">
        <v>15928</v>
      </c>
      <c r="K101" s="17">
        <v>15929.1</v>
      </c>
      <c r="L101" s="17">
        <v>15929.1</v>
      </c>
      <c r="M101" s="17">
        <v>15928.12</v>
      </c>
      <c r="N101" s="17">
        <v>15928.12</v>
      </c>
    </row>
    <row r="102" spans="1:14" x14ac:dyDescent="0.25">
      <c r="A102" s="15" t="s">
        <v>8</v>
      </c>
      <c r="B102" s="15" t="s">
        <v>14</v>
      </c>
      <c r="C102" s="12" t="str">
        <f>VLOOKUP(B102,Hoja2!B:C,2,FALSE)</f>
        <v>Gobierno y Relaciones</v>
      </c>
      <c r="D102" s="13" t="str">
        <f t="shared" si="2"/>
        <v>1</v>
      </c>
      <c r="E102" s="13" t="str">
        <f t="shared" si="3"/>
        <v>12</v>
      </c>
      <c r="F102" s="15" t="s">
        <v>201</v>
      </c>
      <c r="G102" s="16" t="s">
        <v>540</v>
      </c>
      <c r="H102" s="17">
        <v>10727</v>
      </c>
      <c r="I102" s="17">
        <v>0</v>
      </c>
      <c r="J102" s="17">
        <v>10727</v>
      </c>
      <c r="K102" s="17">
        <v>14529.24</v>
      </c>
      <c r="L102" s="17">
        <v>14529.24</v>
      </c>
      <c r="M102" s="17">
        <v>14528.29</v>
      </c>
      <c r="N102" s="17">
        <v>14528.29</v>
      </c>
    </row>
    <row r="103" spans="1:14" x14ac:dyDescent="0.25">
      <c r="A103" s="15" t="s">
        <v>8</v>
      </c>
      <c r="B103" s="15" t="s">
        <v>14</v>
      </c>
      <c r="C103" s="12" t="str">
        <f>VLOOKUP(B103,Hoja2!B:C,2,FALSE)</f>
        <v>Gobierno y Relaciones</v>
      </c>
      <c r="D103" s="13" t="str">
        <f t="shared" si="2"/>
        <v>1</v>
      </c>
      <c r="E103" s="13" t="str">
        <f t="shared" si="3"/>
        <v>12</v>
      </c>
      <c r="F103" s="15" t="s">
        <v>226</v>
      </c>
      <c r="G103" s="16" t="s">
        <v>556</v>
      </c>
      <c r="H103" s="17">
        <v>9093</v>
      </c>
      <c r="I103" s="17">
        <v>0</v>
      </c>
      <c r="J103" s="17">
        <v>9093</v>
      </c>
      <c r="K103" s="17">
        <v>7092.64</v>
      </c>
      <c r="L103" s="17">
        <v>7092.64</v>
      </c>
      <c r="M103" s="17">
        <v>5196.71</v>
      </c>
      <c r="N103" s="17">
        <v>5196.71</v>
      </c>
    </row>
    <row r="104" spans="1:14" x14ac:dyDescent="0.25">
      <c r="A104" s="15" t="s">
        <v>8</v>
      </c>
      <c r="B104" s="15" t="s">
        <v>14</v>
      </c>
      <c r="C104" s="12" t="str">
        <f>VLOOKUP(B104,Hoja2!B:C,2,FALSE)</f>
        <v>Gobierno y Relaciones</v>
      </c>
      <c r="D104" s="13" t="str">
        <f t="shared" si="2"/>
        <v>1</v>
      </c>
      <c r="E104" s="13" t="str">
        <f t="shared" si="3"/>
        <v>12</v>
      </c>
      <c r="F104" s="15" t="s">
        <v>202</v>
      </c>
      <c r="G104" s="16" t="s">
        <v>541</v>
      </c>
      <c r="H104" s="17">
        <v>12418</v>
      </c>
      <c r="I104" s="17">
        <v>0</v>
      </c>
      <c r="J104" s="17">
        <v>12418</v>
      </c>
      <c r="K104" s="17">
        <v>13418.16</v>
      </c>
      <c r="L104" s="17">
        <v>13418.16</v>
      </c>
      <c r="M104" s="17">
        <v>13395.87</v>
      </c>
      <c r="N104" s="17">
        <v>13395.87</v>
      </c>
    </row>
    <row r="105" spans="1:14" x14ac:dyDescent="0.25">
      <c r="A105" s="15" t="s">
        <v>8</v>
      </c>
      <c r="B105" s="15" t="s">
        <v>14</v>
      </c>
      <c r="C105" s="12" t="str">
        <f>VLOOKUP(B105,Hoja2!B:C,2,FALSE)</f>
        <v>Gobierno y Relaciones</v>
      </c>
      <c r="D105" s="13" t="str">
        <f t="shared" si="2"/>
        <v>1</v>
      </c>
      <c r="E105" s="13" t="str">
        <f t="shared" si="3"/>
        <v>12</v>
      </c>
      <c r="F105" s="15" t="s">
        <v>214</v>
      </c>
      <c r="G105" s="16" t="s">
        <v>542</v>
      </c>
      <c r="H105" s="17">
        <v>23962</v>
      </c>
      <c r="I105" s="17">
        <v>0</v>
      </c>
      <c r="J105" s="17">
        <v>23962</v>
      </c>
      <c r="K105" s="17">
        <v>24761.84</v>
      </c>
      <c r="L105" s="17">
        <v>24761.84</v>
      </c>
      <c r="M105" s="17">
        <v>24751.51</v>
      </c>
      <c r="N105" s="17">
        <v>24751.51</v>
      </c>
    </row>
    <row r="106" spans="1:14" x14ac:dyDescent="0.25">
      <c r="A106" s="15" t="s">
        <v>8</v>
      </c>
      <c r="B106" s="15" t="s">
        <v>14</v>
      </c>
      <c r="C106" s="12" t="str">
        <f>VLOOKUP(B106,Hoja2!B:C,2,FALSE)</f>
        <v>Gobierno y Relaciones</v>
      </c>
      <c r="D106" s="13" t="str">
        <f t="shared" si="2"/>
        <v>1</v>
      </c>
      <c r="E106" s="13" t="str">
        <f t="shared" si="3"/>
        <v>12</v>
      </c>
      <c r="F106" s="15" t="s">
        <v>219</v>
      </c>
      <c r="G106" s="16" t="s">
        <v>543</v>
      </c>
      <c r="H106" s="17">
        <v>55445</v>
      </c>
      <c r="I106" s="17">
        <v>4500</v>
      </c>
      <c r="J106" s="17">
        <v>59945</v>
      </c>
      <c r="K106" s="17">
        <v>56045.18</v>
      </c>
      <c r="L106" s="17">
        <v>56045.18</v>
      </c>
      <c r="M106" s="17">
        <v>56004.58</v>
      </c>
      <c r="N106" s="17">
        <v>56004.58</v>
      </c>
    </row>
    <row r="107" spans="1:14" x14ac:dyDescent="0.25">
      <c r="A107" s="15" t="s">
        <v>8</v>
      </c>
      <c r="B107" s="15" t="s">
        <v>14</v>
      </c>
      <c r="C107" s="12" t="str">
        <f>VLOOKUP(B107,Hoja2!B:C,2,FALSE)</f>
        <v>Gobierno y Relaciones</v>
      </c>
      <c r="D107" s="13" t="str">
        <f t="shared" si="2"/>
        <v>1</v>
      </c>
      <c r="E107" s="13" t="str">
        <f t="shared" si="3"/>
        <v>12</v>
      </c>
      <c r="F107" s="15" t="s">
        <v>203</v>
      </c>
      <c r="G107" s="16" t="s">
        <v>544</v>
      </c>
      <c r="H107" s="17">
        <v>7007</v>
      </c>
      <c r="I107" s="17">
        <v>0</v>
      </c>
      <c r="J107" s="17">
        <v>7007</v>
      </c>
      <c r="K107" s="17">
        <v>7119.7</v>
      </c>
      <c r="L107" s="17">
        <v>7119.7</v>
      </c>
      <c r="M107" s="17">
        <v>7119.53</v>
      </c>
      <c r="N107" s="17">
        <v>7119.53</v>
      </c>
    </row>
    <row r="108" spans="1:14" x14ac:dyDescent="0.25">
      <c r="A108" s="15" t="s">
        <v>8</v>
      </c>
      <c r="B108" s="15" t="s">
        <v>14</v>
      </c>
      <c r="C108" s="12" t="str">
        <f>VLOOKUP(B108,Hoja2!B:C,2,FALSE)</f>
        <v>Gobierno y Relaciones</v>
      </c>
      <c r="D108" s="13" t="str">
        <f t="shared" si="2"/>
        <v>2</v>
      </c>
      <c r="E108" s="13" t="str">
        <f t="shared" si="3"/>
        <v>20</v>
      </c>
      <c r="F108" s="15" t="s">
        <v>224</v>
      </c>
      <c r="G108" s="16" t="s">
        <v>557</v>
      </c>
      <c r="H108" s="17">
        <v>4500</v>
      </c>
      <c r="I108" s="17">
        <v>0</v>
      </c>
      <c r="J108" s="17">
        <v>4500</v>
      </c>
      <c r="K108" s="17">
        <v>3786.4</v>
      </c>
      <c r="L108" s="17">
        <v>3786.4</v>
      </c>
      <c r="M108" s="17">
        <v>2772.25</v>
      </c>
      <c r="N108" s="17">
        <v>2772.25</v>
      </c>
    </row>
    <row r="109" spans="1:14" x14ac:dyDescent="0.25">
      <c r="A109" s="15" t="s">
        <v>8</v>
      </c>
      <c r="B109" s="15" t="s">
        <v>14</v>
      </c>
      <c r="C109" s="12" t="str">
        <f>VLOOKUP(B109,Hoja2!B:C,2,FALSE)</f>
        <v>Gobierno y Relaciones</v>
      </c>
      <c r="D109" s="13" t="str">
        <f t="shared" si="2"/>
        <v>2</v>
      </c>
      <c r="E109" s="13" t="str">
        <f t="shared" si="3"/>
        <v>21</v>
      </c>
      <c r="F109" s="15" t="s">
        <v>222</v>
      </c>
      <c r="G109" s="16" t="s">
        <v>558</v>
      </c>
      <c r="H109" s="17">
        <v>6100</v>
      </c>
      <c r="I109" s="17">
        <v>0</v>
      </c>
      <c r="J109" s="17">
        <v>6100</v>
      </c>
      <c r="K109" s="17">
        <v>1801.34</v>
      </c>
      <c r="L109" s="17">
        <v>1801.34</v>
      </c>
      <c r="M109" s="17">
        <v>1011.87</v>
      </c>
      <c r="N109" s="17">
        <v>1011.87</v>
      </c>
    </row>
    <row r="110" spans="1:14" x14ac:dyDescent="0.25">
      <c r="A110" s="15" t="s">
        <v>8</v>
      </c>
      <c r="B110" s="15" t="s">
        <v>14</v>
      </c>
      <c r="C110" s="12" t="str">
        <f>VLOOKUP(B110,Hoja2!B:C,2,FALSE)</f>
        <v>Gobierno y Relaciones</v>
      </c>
      <c r="D110" s="13" t="str">
        <f t="shared" si="2"/>
        <v>2</v>
      </c>
      <c r="E110" s="13" t="str">
        <f t="shared" si="3"/>
        <v>22</v>
      </c>
      <c r="F110" s="15" t="s">
        <v>212</v>
      </c>
      <c r="G110" s="16" t="s">
        <v>546</v>
      </c>
      <c r="H110" s="17">
        <v>4100</v>
      </c>
      <c r="I110" s="17">
        <v>0</v>
      </c>
      <c r="J110" s="17">
        <v>4100</v>
      </c>
      <c r="K110" s="17">
        <v>8605.01</v>
      </c>
      <c r="L110" s="17">
        <v>8605.01</v>
      </c>
      <c r="M110" s="17">
        <v>6344.87</v>
      </c>
      <c r="N110" s="17">
        <v>6111.07</v>
      </c>
    </row>
    <row r="111" spans="1:14" x14ac:dyDescent="0.25">
      <c r="A111" s="15" t="s">
        <v>8</v>
      </c>
      <c r="B111" s="15" t="s">
        <v>14</v>
      </c>
      <c r="C111" s="12" t="str">
        <f>VLOOKUP(B111,Hoja2!B:C,2,FALSE)</f>
        <v>Gobierno y Relaciones</v>
      </c>
      <c r="D111" s="13" t="str">
        <f t="shared" si="2"/>
        <v>2</v>
      </c>
      <c r="E111" s="13" t="str">
        <f t="shared" si="3"/>
        <v>22</v>
      </c>
      <c r="F111" s="15" t="s">
        <v>235</v>
      </c>
      <c r="G111" s="16" t="s">
        <v>571</v>
      </c>
      <c r="H111" s="17">
        <v>70350</v>
      </c>
      <c r="I111" s="17">
        <v>82000</v>
      </c>
      <c r="J111" s="17">
        <v>152350</v>
      </c>
      <c r="K111" s="17">
        <v>112142.8</v>
      </c>
      <c r="L111" s="17">
        <v>111699.7</v>
      </c>
      <c r="M111" s="17">
        <v>110326.35</v>
      </c>
      <c r="N111" s="17">
        <v>110326.35</v>
      </c>
    </row>
    <row r="112" spans="1:14" x14ac:dyDescent="0.25">
      <c r="A112" s="15" t="s">
        <v>8</v>
      </c>
      <c r="B112" s="15" t="s">
        <v>14</v>
      </c>
      <c r="C112" s="12" t="str">
        <f>VLOOKUP(B112,Hoja2!B:C,2,FALSE)</f>
        <v>Gobierno y Relaciones</v>
      </c>
      <c r="D112" s="13" t="str">
        <f t="shared" si="2"/>
        <v>2</v>
      </c>
      <c r="E112" s="13" t="str">
        <f t="shared" si="3"/>
        <v>22</v>
      </c>
      <c r="F112" s="15" t="s">
        <v>229</v>
      </c>
      <c r="G112" s="16" t="s">
        <v>573</v>
      </c>
      <c r="H112" s="17">
        <v>40000</v>
      </c>
      <c r="I112" s="17">
        <v>0</v>
      </c>
      <c r="J112" s="17">
        <v>40000</v>
      </c>
      <c r="K112" s="17">
        <v>11886.95</v>
      </c>
      <c r="L112" s="17">
        <v>11886.95</v>
      </c>
      <c r="M112" s="17">
        <v>11886.95</v>
      </c>
      <c r="N112" s="17">
        <v>11886.95</v>
      </c>
    </row>
    <row r="113" spans="1:14" x14ac:dyDescent="0.25">
      <c r="A113" s="15" t="s">
        <v>8</v>
      </c>
      <c r="B113" s="15" t="s">
        <v>14</v>
      </c>
      <c r="C113" s="12" t="str">
        <f>VLOOKUP(B113,Hoja2!B:C,2,FALSE)</f>
        <v>Gobierno y Relaciones</v>
      </c>
      <c r="D113" s="13" t="str">
        <f t="shared" si="2"/>
        <v>2</v>
      </c>
      <c r="E113" s="13" t="str">
        <f t="shared" si="3"/>
        <v>22</v>
      </c>
      <c r="F113" s="15" t="s">
        <v>227</v>
      </c>
      <c r="G113" s="16" t="s">
        <v>560</v>
      </c>
      <c r="H113" s="17">
        <v>40000</v>
      </c>
      <c r="I113" s="17">
        <v>0</v>
      </c>
      <c r="J113" s="17">
        <v>40000</v>
      </c>
      <c r="K113" s="17">
        <v>36331.800000000003</v>
      </c>
      <c r="L113" s="17">
        <v>36331.800000000003</v>
      </c>
      <c r="M113" s="17">
        <v>34954.559999999998</v>
      </c>
      <c r="N113" s="17">
        <v>32031.41</v>
      </c>
    </row>
    <row r="114" spans="1:14" x14ac:dyDescent="0.25">
      <c r="A114" s="15" t="s">
        <v>8</v>
      </c>
      <c r="B114" s="15" t="s">
        <v>14</v>
      </c>
      <c r="C114" s="12" t="str">
        <f>VLOOKUP(B114,Hoja2!B:C,2,FALSE)</f>
        <v>Gobierno y Relaciones</v>
      </c>
      <c r="D114" s="13" t="str">
        <f t="shared" si="2"/>
        <v>2</v>
      </c>
      <c r="E114" s="13" t="str">
        <f t="shared" si="3"/>
        <v>23</v>
      </c>
      <c r="F114" s="15" t="s">
        <v>207</v>
      </c>
      <c r="G114" s="16" t="s">
        <v>579</v>
      </c>
      <c r="H114" s="17">
        <v>18000</v>
      </c>
      <c r="I114" s="17">
        <v>0</v>
      </c>
      <c r="J114" s="17">
        <v>18000</v>
      </c>
      <c r="K114" s="17">
        <v>12600</v>
      </c>
      <c r="L114" s="17">
        <v>12600</v>
      </c>
      <c r="M114" s="17">
        <v>12600</v>
      </c>
      <c r="N114" s="17">
        <v>8400</v>
      </c>
    </row>
    <row r="115" spans="1:14" x14ac:dyDescent="0.25">
      <c r="A115" s="15" t="s">
        <v>8</v>
      </c>
      <c r="B115" s="15" t="s">
        <v>14</v>
      </c>
      <c r="C115" s="12" t="str">
        <f>VLOOKUP(B115,Hoja2!B:C,2,FALSE)</f>
        <v>Gobierno y Relaciones</v>
      </c>
      <c r="D115" s="13" t="str">
        <f t="shared" si="2"/>
        <v>4</v>
      </c>
      <c r="E115" s="13" t="str">
        <f t="shared" si="3"/>
        <v>46</v>
      </c>
      <c r="F115" s="15" t="s">
        <v>246</v>
      </c>
      <c r="G115" s="16" t="s">
        <v>580</v>
      </c>
      <c r="H115" s="17">
        <v>3005</v>
      </c>
      <c r="I115" s="17">
        <v>0</v>
      </c>
      <c r="J115" s="17">
        <v>3005</v>
      </c>
      <c r="K115" s="17">
        <v>3000</v>
      </c>
      <c r="L115" s="17">
        <v>3000</v>
      </c>
      <c r="M115" s="17">
        <v>3000</v>
      </c>
      <c r="N115" s="17">
        <v>3000</v>
      </c>
    </row>
    <row r="116" spans="1:14" x14ac:dyDescent="0.25">
      <c r="A116" s="15" t="s">
        <v>8</v>
      </c>
      <c r="B116" s="15" t="s">
        <v>14</v>
      </c>
      <c r="C116" s="12" t="str">
        <f>VLOOKUP(B116,Hoja2!B:C,2,FALSE)</f>
        <v>Gobierno y Relaciones</v>
      </c>
      <c r="D116" s="13" t="str">
        <f t="shared" si="2"/>
        <v>4</v>
      </c>
      <c r="E116" s="13" t="str">
        <f t="shared" si="3"/>
        <v>46</v>
      </c>
      <c r="F116" s="15" t="s">
        <v>245</v>
      </c>
      <c r="G116" s="16" t="s">
        <v>581</v>
      </c>
      <c r="H116" s="17">
        <v>45535</v>
      </c>
      <c r="I116" s="17">
        <v>0</v>
      </c>
      <c r="J116" s="17">
        <v>45535</v>
      </c>
      <c r="K116" s="17">
        <v>42767.64</v>
      </c>
      <c r="L116" s="17">
        <v>42767.64</v>
      </c>
      <c r="M116" s="17">
        <v>42767.64</v>
      </c>
      <c r="N116" s="17">
        <v>42767.64</v>
      </c>
    </row>
    <row r="117" spans="1:14" x14ac:dyDescent="0.25">
      <c r="A117" s="15" t="s">
        <v>8</v>
      </c>
      <c r="B117" s="15" t="s">
        <v>15</v>
      </c>
      <c r="C117" s="12" t="str">
        <f>VLOOKUP(B117,Hoja2!B:C,2,FALSE)</f>
        <v>Intervención General</v>
      </c>
      <c r="D117" s="13" t="str">
        <f t="shared" si="2"/>
        <v>1</v>
      </c>
      <c r="E117" s="13" t="str">
        <f t="shared" si="3"/>
        <v>12</v>
      </c>
      <c r="F117" s="15" t="s">
        <v>223</v>
      </c>
      <c r="G117" s="16" t="s">
        <v>554</v>
      </c>
      <c r="H117" s="17">
        <v>119461</v>
      </c>
      <c r="I117" s="17">
        <v>-30000</v>
      </c>
      <c r="J117" s="17">
        <v>89461</v>
      </c>
      <c r="K117" s="17">
        <v>69640.5</v>
      </c>
      <c r="L117" s="17">
        <v>69640.5</v>
      </c>
      <c r="M117" s="17">
        <v>68048.47</v>
      </c>
      <c r="N117" s="17">
        <v>68048.47</v>
      </c>
    </row>
    <row r="118" spans="1:14" x14ac:dyDescent="0.25">
      <c r="A118" s="15" t="s">
        <v>8</v>
      </c>
      <c r="B118" s="15" t="s">
        <v>15</v>
      </c>
      <c r="C118" s="12" t="str">
        <f>VLOOKUP(B118,Hoja2!B:C,2,FALSE)</f>
        <v>Intervención General</v>
      </c>
      <c r="D118" s="13" t="str">
        <f t="shared" si="2"/>
        <v>1</v>
      </c>
      <c r="E118" s="13" t="str">
        <f t="shared" si="3"/>
        <v>12</v>
      </c>
      <c r="F118" s="15" t="s">
        <v>243</v>
      </c>
      <c r="G118" s="16" t="s">
        <v>555</v>
      </c>
      <c r="H118" s="17">
        <v>21009</v>
      </c>
      <c r="I118" s="17">
        <v>0</v>
      </c>
      <c r="J118" s="17">
        <v>21009</v>
      </c>
      <c r="K118" s="17">
        <v>21562.76</v>
      </c>
      <c r="L118" s="17">
        <v>21562.76</v>
      </c>
      <c r="M118" s="17">
        <v>19702.919999999998</v>
      </c>
      <c r="N118" s="17">
        <v>19702.919999999998</v>
      </c>
    </row>
    <row r="119" spans="1:14" x14ac:dyDescent="0.25">
      <c r="A119" s="15" t="s">
        <v>8</v>
      </c>
      <c r="B119" s="15" t="s">
        <v>15</v>
      </c>
      <c r="C119" s="12" t="str">
        <f>VLOOKUP(B119,Hoja2!B:C,2,FALSE)</f>
        <v>Intervención General</v>
      </c>
      <c r="D119" s="13" t="str">
        <f t="shared" si="2"/>
        <v>1</v>
      </c>
      <c r="E119" s="13" t="str">
        <f t="shared" si="3"/>
        <v>12</v>
      </c>
      <c r="F119" s="15" t="s">
        <v>201</v>
      </c>
      <c r="G119" s="16" t="s">
        <v>540</v>
      </c>
      <c r="H119" s="17">
        <v>139454</v>
      </c>
      <c r="I119" s="17">
        <v>0</v>
      </c>
      <c r="J119" s="17">
        <v>139454</v>
      </c>
      <c r="K119" s="17">
        <v>139464.12</v>
      </c>
      <c r="L119" s="17">
        <v>139464.12</v>
      </c>
      <c r="M119" s="17">
        <v>138596.41</v>
      </c>
      <c r="N119" s="17">
        <v>138596.41</v>
      </c>
    </row>
    <row r="120" spans="1:14" x14ac:dyDescent="0.25">
      <c r="A120" s="15" t="s">
        <v>8</v>
      </c>
      <c r="B120" s="15" t="s">
        <v>15</v>
      </c>
      <c r="C120" s="12" t="str">
        <f>VLOOKUP(B120,Hoja2!B:C,2,FALSE)</f>
        <v>Intervención General</v>
      </c>
      <c r="D120" s="13" t="str">
        <f t="shared" si="2"/>
        <v>1</v>
      </c>
      <c r="E120" s="13" t="str">
        <f t="shared" si="3"/>
        <v>12</v>
      </c>
      <c r="F120" s="15" t="s">
        <v>226</v>
      </c>
      <c r="G120" s="16" t="s">
        <v>556</v>
      </c>
      <c r="H120" s="17">
        <v>27278</v>
      </c>
      <c r="I120" s="17">
        <v>0</v>
      </c>
      <c r="J120" s="17">
        <v>27278</v>
      </c>
      <c r="K120" s="17">
        <v>28999.64</v>
      </c>
      <c r="L120" s="17">
        <v>28999.64</v>
      </c>
      <c r="M120" s="17">
        <v>28998.76</v>
      </c>
      <c r="N120" s="17">
        <v>28998.76</v>
      </c>
    </row>
    <row r="121" spans="1:14" x14ac:dyDescent="0.25">
      <c r="A121" s="15" t="s">
        <v>8</v>
      </c>
      <c r="B121" s="15" t="s">
        <v>15</v>
      </c>
      <c r="C121" s="12" t="str">
        <f>VLOOKUP(B121,Hoja2!B:C,2,FALSE)</f>
        <v>Intervención General</v>
      </c>
      <c r="D121" s="13" t="str">
        <f t="shared" si="2"/>
        <v>1</v>
      </c>
      <c r="E121" s="13" t="str">
        <f t="shared" si="3"/>
        <v>12</v>
      </c>
      <c r="F121" s="15" t="s">
        <v>202</v>
      </c>
      <c r="G121" s="16" t="s">
        <v>541</v>
      </c>
      <c r="H121" s="17">
        <v>90670</v>
      </c>
      <c r="I121" s="17">
        <v>0</v>
      </c>
      <c r="J121" s="17">
        <v>90670</v>
      </c>
      <c r="K121" s="17">
        <v>85422.76</v>
      </c>
      <c r="L121" s="17">
        <v>85422.76</v>
      </c>
      <c r="M121" s="17">
        <v>85422.33</v>
      </c>
      <c r="N121" s="17">
        <v>85422.33</v>
      </c>
    </row>
    <row r="122" spans="1:14" x14ac:dyDescent="0.25">
      <c r="A122" s="15" t="s">
        <v>8</v>
      </c>
      <c r="B122" s="15" t="s">
        <v>15</v>
      </c>
      <c r="C122" s="12" t="str">
        <f>VLOOKUP(B122,Hoja2!B:C,2,FALSE)</f>
        <v>Intervención General</v>
      </c>
      <c r="D122" s="13" t="str">
        <f t="shared" si="2"/>
        <v>1</v>
      </c>
      <c r="E122" s="13" t="str">
        <f t="shared" si="3"/>
        <v>12</v>
      </c>
      <c r="F122" s="15" t="s">
        <v>214</v>
      </c>
      <c r="G122" s="16" t="s">
        <v>542</v>
      </c>
      <c r="H122" s="17">
        <v>202553</v>
      </c>
      <c r="I122" s="17">
        <v>0</v>
      </c>
      <c r="J122" s="17">
        <v>202553</v>
      </c>
      <c r="K122" s="17">
        <v>170454.88</v>
      </c>
      <c r="L122" s="17">
        <v>170454.88</v>
      </c>
      <c r="M122" s="17">
        <v>170454.17</v>
      </c>
      <c r="N122" s="17">
        <v>170454.17</v>
      </c>
    </row>
    <row r="123" spans="1:14" x14ac:dyDescent="0.25">
      <c r="A123" s="15" t="s">
        <v>8</v>
      </c>
      <c r="B123" s="15" t="s">
        <v>15</v>
      </c>
      <c r="C123" s="12" t="str">
        <f>VLOOKUP(B123,Hoja2!B:C,2,FALSE)</f>
        <v>Intervención General</v>
      </c>
      <c r="D123" s="13" t="str">
        <f t="shared" si="2"/>
        <v>1</v>
      </c>
      <c r="E123" s="13" t="str">
        <f t="shared" si="3"/>
        <v>12</v>
      </c>
      <c r="F123" s="15" t="s">
        <v>219</v>
      </c>
      <c r="G123" s="16" t="s">
        <v>543</v>
      </c>
      <c r="H123" s="17">
        <v>511254</v>
      </c>
      <c r="I123" s="17">
        <v>0</v>
      </c>
      <c r="J123" s="17">
        <v>511254</v>
      </c>
      <c r="K123" s="17">
        <v>443321.14</v>
      </c>
      <c r="L123" s="17">
        <v>443321.14</v>
      </c>
      <c r="M123" s="17">
        <v>441545.48</v>
      </c>
      <c r="N123" s="17">
        <v>441545.48</v>
      </c>
    </row>
    <row r="124" spans="1:14" x14ac:dyDescent="0.25">
      <c r="A124" s="15" t="s">
        <v>8</v>
      </c>
      <c r="B124" s="15" t="s">
        <v>15</v>
      </c>
      <c r="C124" s="12" t="str">
        <f>VLOOKUP(B124,Hoja2!B:C,2,FALSE)</f>
        <v>Intervención General</v>
      </c>
      <c r="D124" s="13" t="str">
        <f t="shared" si="2"/>
        <v>1</v>
      </c>
      <c r="E124" s="13" t="str">
        <f t="shared" si="3"/>
        <v>12</v>
      </c>
      <c r="F124" s="15" t="s">
        <v>203</v>
      </c>
      <c r="G124" s="16" t="s">
        <v>544</v>
      </c>
      <c r="H124" s="17">
        <v>42938</v>
      </c>
      <c r="I124" s="17">
        <v>0</v>
      </c>
      <c r="J124" s="17">
        <v>42938</v>
      </c>
      <c r="K124" s="17">
        <v>40973.64</v>
      </c>
      <c r="L124" s="17">
        <v>40973.64</v>
      </c>
      <c r="M124" s="17">
        <v>40973.01</v>
      </c>
      <c r="N124" s="17">
        <v>40973.01</v>
      </c>
    </row>
    <row r="125" spans="1:14" x14ac:dyDescent="0.25">
      <c r="A125" s="15" t="s">
        <v>8</v>
      </c>
      <c r="B125" s="15" t="s">
        <v>15</v>
      </c>
      <c r="C125" s="12" t="str">
        <f>VLOOKUP(B125,Hoja2!B:C,2,FALSE)</f>
        <v>Intervención General</v>
      </c>
      <c r="D125" s="13" t="str">
        <f t="shared" si="2"/>
        <v>2</v>
      </c>
      <c r="E125" s="13" t="str">
        <f t="shared" si="3"/>
        <v>20</v>
      </c>
      <c r="F125" s="15" t="s">
        <v>224</v>
      </c>
      <c r="G125" s="16" t="s">
        <v>557</v>
      </c>
      <c r="H125" s="17">
        <v>2500</v>
      </c>
      <c r="I125" s="17">
        <v>0</v>
      </c>
      <c r="J125" s="17">
        <v>2500</v>
      </c>
      <c r="K125" s="17">
        <v>2071.02</v>
      </c>
      <c r="L125" s="17">
        <v>2071.02</v>
      </c>
      <c r="M125" s="17">
        <v>1494.27</v>
      </c>
      <c r="N125" s="17">
        <v>1494.27</v>
      </c>
    </row>
    <row r="126" spans="1:14" x14ac:dyDescent="0.25">
      <c r="A126" s="15" t="s">
        <v>8</v>
      </c>
      <c r="B126" s="15" t="s">
        <v>15</v>
      </c>
      <c r="C126" s="12" t="str">
        <f>VLOOKUP(B126,Hoja2!B:C,2,FALSE)</f>
        <v>Intervención General</v>
      </c>
      <c r="D126" s="13" t="str">
        <f t="shared" si="2"/>
        <v>2</v>
      </c>
      <c r="E126" s="13" t="str">
        <f t="shared" si="3"/>
        <v>21</v>
      </c>
      <c r="F126" s="15" t="s">
        <v>222</v>
      </c>
      <c r="G126" s="16" t="s">
        <v>558</v>
      </c>
      <c r="H126" s="17">
        <v>1000</v>
      </c>
      <c r="I126" s="17">
        <v>0</v>
      </c>
      <c r="J126" s="17">
        <v>1000</v>
      </c>
      <c r="K126" s="17">
        <v>962</v>
      </c>
      <c r="L126" s="17">
        <v>962</v>
      </c>
      <c r="M126" s="17">
        <v>214.07</v>
      </c>
      <c r="N126" s="17">
        <v>214.07</v>
      </c>
    </row>
    <row r="127" spans="1:14" x14ac:dyDescent="0.25">
      <c r="A127" s="15" t="s">
        <v>8</v>
      </c>
      <c r="B127" s="15" t="s">
        <v>15</v>
      </c>
      <c r="C127" s="12" t="str">
        <f>VLOOKUP(B127,Hoja2!B:C,2,FALSE)</f>
        <v>Intervención General</v>
      </c>
      <c r="D127" s="13" t="str">
        <f t="shared" si="2"/>
        <v>2</v>
      </c>
      <c r="E127" s="13" t="str">
        <f t="shared" si="3"/>
        <v>22</v>
      </c>
      <c r="F127" s="15" t="s">
        <v>220</v>
      </c>
      <c r="G127" s="16" t="s">
        <v>545</v>
      </c>
      <c r="H127" s="17">
        <v>1000</v>
      </c>
      <c r="I127" s="17">
        <v>0</v>
      </c>
      <c r="J127" s="17">
        <v>1000</v>
      </c>
      <c r="K127" s="17">
        <v>0</v>
      </c>
      <c r="L127" s="17">
        <v>0</v>
      </c>
      <c r="M127" s="17">
        <v>0</v>
      </c>
      <c r="N127" s="17">
        <v>0</v>
      </c>
    </row>
    <row r="128" spans="1:14" x14ac:dyDescent="0.25">
      <c r="A128" s="15" t="s">
        <v>8</v>
      </c>
      <c r="B128" s="15" t="s">
        <v>15</v>
      </c>
      <c r="C128" s="12" t="str">
        <f>VLOOKUP(B128,Hoja2!B:C,2,FALSE)</f>
        <v>Intervención General</v>
      </c>
      <c r="D128" s="13" t="str">
        <f t="shared" si="2"/>
        <v>2</v>
      </c>
      <c r="E128" s="13" t="str">
        <f t="shared" si="3"/>
        <v>22</v>
      </c>
      <c r="F128" s="15" t="s">
        <v>235</v>
      </c>
      <c r="G128" s="16" t="s">
        <v>571</v>
      </c>
      <c r="H128" s="17">
        <v>100</v>
      </c>
      <c r="I128" s="17">
        <v>0</v>
      </c>
      <c r="J128" s="17">
        <v>100</v>
      </c>
      <c r="K128" s="17">
        <v>0</v>
      </c>
      <c r="L128" s="17">
        <v>0</v>
      </c>
      <c r="M128" s="17">
        <v>0</v>
      </c>
      <c r="N128" s="17">
        <v>0</v>
      </c>
    </row>
    <row r="129" spans="1:14" x14ac:dyDescent="0.25">
      <c r="A129" s="15" t="s">
        <v>8</v>
      </c>
      <c r="B129" s="15" t="s">
        <v>15</v>
      </c>
      <c r="C129" s="12" t="str">
        <f>VLOOKUP(B129,Hoja2!B:C,2,FALSE)</f>
        <v>Intervención General</v>
      </c>
      <c r="D129" s="13" t="str">
        <f t="shared" si="2"/>
        <v>2</v>
      </c>
      <c r="E129" s="13" t="str">
        <f t="shared" si="3"/>
        <v>22</v>
      </c>
      <c r="F129" s="15" t="s">
        <v>229</v>
      </c>
      <c r="G129" s="16" t="s">
        <v>573</v>
      </c>
      <c r="H129" s="17">
        <v>1000</v>
      </c>
      <c r="I129" s="17">
        <v>0</v>
      </c>
      <c r="J129" s="17">
        <v>1000</v>
      </c>
      <c r="K129" s="17">
        <v>885.82</v>
      </c>
      <c r="L129" s="17">
        <v>885.82</v>
      </c>
      <c r="M129" s="17">
        <v>633.82000000000005</v>
      </c>
      <c r="N129" s="17">
        <v>633.82000000000005</v>
      </c>
    </row>
    <row r="130" spans="1:14" x14ac:dyDescent="0.25">
      <c r="A130" s="15" t="s">
        <v>8</v>
      </c>
      <c r="B130" s="15" t="s">
        <v>15</v>
      </c>
      <c r="C130" s="12" t="str">
        <f>VLOOKUP(B130,Hoja2!B:C,2,FALSE)</f>
        <v>Intervención General</v>
      </c>
      <c r="D130" s="13" t="str">
        <f t="shared" si="2"/>
        <v>2</v>
      </c>
      <c r="E130" s="13" t="str">
        <f t="shared" si="3"/>
        <v>22</v>
      </c>
      <c r="F130" s="15" t="s">
        <v>217</v>
      </c>
      <c r="G130" s="16" t="s">
        <v>577</v>
      </c>
      <c r="H130" s="17">
        <v>75000</v>
      </c>
      <c r="I130" s="17">
        <v>0</v>
      </c>
      <c r="J130" s="17">
        <v>75000</v>
      </c>
      <c r="K130" s="17">
        <v>34530.980000000003</v>
      </c>
      <c r="L130" s="17">
        <v>34530.980000000003</v>
      </c>
      <c r="M130" s="17">
        <v>26194.080000000002</v>
      </c>
      <c r="N130" s="17">
        <v>26194.080000000002</v>
      </c>
    </row>
    <row r="131" spans="1:14" x14ac:dyDescent="0.25">
      <c r="A131" s="15" t="s">
        <v>8</v>
      </c>
      <c r="B131" s="15" t="s">
        <v>15</v>
      </c>
      <c r="C131" s="12" t="str">
        <f>VLOOKUP(B131,Hoja2!B:C,2,FALSE)</f>
        <v>Intervención General</v>
      </c>
      <c r="D131" s="13" t="str">
        <f t="shared" ref="D131:D193" si="4">LEFT(F131,1)</f>
        <v>2</v>
      </c>
      <c r="E131" s="13" t="str">
        <f t="shared" ref="E131:E193" si="5">LEFT(F131,2)</f>
        <v>23</v>
      </c>
      <c r="F131" s="15" t="s">
        <v>210</v>
      </c>
      <c r="G131" s="16" t="s">
        <v>551</v>
      </c>
      <c r="H131" s="17">
        <v>1000</v>
      </c>
      <c r="I131" s="17">
        <v>0</v>
      </c>
      <c r="J131" s="17">
        <v>1000</v>
      </c>
      <c r="K131" s="17">
        <v>227.94</v>
      </c>
      <c r="L131" s="17">
        <v>227.94</v>
      </c>
      <c r="M131" s="17">
        <v>227.94</v>
      </c>
      <c r="N131" s="17">
        <v>227.94</v>
      </c>
    </row>
    <row r="132" spans="1:14" x14ac:dyDescent="0.25">
      <c r="A132" s="15" t="s">
        <v>8</v>
      </c>
      <c r="B132" s="15" t="s">
        <v>15</v>
      </c>
      <c r="C132" s="12" t="str">
        <f>VLOOKUP(B132,Hoja2!B:C,2,FALSE)</f>
        <v>Intervención General</v>
      </c>
      <c r="D132" s="13" t="str">
        <f t="shared" si="4"/>
        <v>2</v>
      </c>
      <c r="E132" s="13" t="str">
        <f t="shared" si="5"/>
        <v>23</v>
      </c>
      <c r="F132" s="15" t="s">
        <v>208</v>
      </c>
      <c r="G132" s="16" t="s">
        <v>552</v>
      </c>
      <c r="H132" s="17">
        <v>1000</v>
      </c>
      <c r="I132" s="17">
        <v>0</v>
      </c>
      <c r="J132" s="17">
        <v>1000</v>
      </c>
      <c r="K132" s="17">
        <v>193.4</v>
      </c>
      <c r="L132" s="17">
        <v>193.4</v>
      </c>
      <c r="M132" s="17">
        <v>193.4</v>
      </c>
      <c r="N132" s="17">
        <v>193.4</v>
      </c>
    </row>
    <row r="133" spans="1:14" x14ac:dyDescent="0.25">
      <c r="A133" s="15" t="s">
        <v>8</v>
      </c>
      <c r="B133" s="15" t="s">
        <v>15</v>
      </c>
      <c r="C133" s="12" t="str">
        <f>VLOOKUP(B133,Hoja2!B:C,2,FALSE)</f>
        <v>Intervención General</v>
      </c>
      <c r="D133" s="13" t="str">
        <f t="shared" si="4"/>
        <v>2</v>
      </c>
      <c r="E133" s="13" t="str">
        <f t="shared" si="5"/>
        <v>23</v>
      </c>
      <c r="F133" s="15" t="s">
        <v>207</v>
      </c>
      <c r="G133" s="16" t="s">
        <v>579</v>
      </c>
      <c r="H133" s="17">
        <v>500</v>
      </c>
      <c r="I133" s="17">
        <v>0</v>
      </c>
      <c r="J133" s="17">
        <v>500</v>
      </c>
      <c r="K133" s="17">
        <v>0</v>
      </c>
      <c r="L133" s="17">
        <v>0</v>
      </c>
      <c r="M133" s="17">
        <v>0</v>
      </c>
      <c r="N133" s="17">
        <v>0</v>
      </c>
    </row>
    <row r="134" spans="1:14" x14ac:dyDescent="0.25">
      <c r="A134" s="15" t="s">
        <v>16</v>
      </c>
      <c r="B134" s="15" t="s">
        <v>17</v>
      </c>
      <c r="C134" s="12" t="str">
        <f>VLOOKUP(B134,Hoja2!B:C,2,FALSE)</f>
        <v>Dirección del Área de Urbanismo</v>
      </c>
      <c r="D134" s="13" t="str">
        <f t="shared" si="4"/>
        <v>1</v>
      </c>
      <c r="E134" s="13" t="str">
        <f t="shared" si="5"/>
        <v>12</v>
      </c>
      <c r="F134" s="15" t="s">
        <v>223</v>
      </c>
      <c r="G134" s="16" t="s">
        <v>554</v>
      </c>
      <c r="H134" s="17">
        <v>79641</v>
      </c>
      <c r="I134" s="17">
        <v>0</v>
      </c>
      <c r="J134" s="17">
        <v>79641</v>
      </c>
      <c r="K134" s="17">
        <v>69640.5</v>
      </c>
      <c r="L134" s="17">
        <v>69640.5</v>
      </c>
      <c r="M134" s="17">
        <v>66079.48</v>
      </c>
      <c r="N134" s="17">
        <v>66079.48</v>
      </c>
    </row>
    <row r="135" spans="1:14" x14ac:dyDescent="0.25">
      <c r="A135" s="15" t="s">
        <v>16</v>
      </c>
      <c r="B135" s="15" t="s">
        <v>17</v>
      </c>
      <c r="C135" s="12" t="str">
        <f>VLOOKUP(B135,Hoja2!B:C,2,FALSE)</f>
        <v>Dirección del Área de Urbanismo</v>
      </c>
      <c r="D135" s="13" t="str">
        <f t="shared" si="4"/>
        <v>1</v>
      </c>
      <c r="E135" s="13" t="str">
        <f t="shared" si="5"/>
        <v>12</v>
      </c>
      <c r="F135" s="15" t="s">
        <v>201</v>
      </c>
      <c r="G135" s="16" t="s">
        <v>540</v>
      </c>
      <c r="H135" s="17">
        <v>42909</v>
      </c>
      <c r="I135" s="17">
        <v>0</v>
      </c>
      <c r="J135" s="17">
        <v>42909</v>
      </c>
      <c r="K135" s="17">
        <v>32191.72</v>
      </c>
      <c r="L135" s="17">
        <v>32191.72</v>
      </c>
      <c r="M135" s="17">
        <v>32182.14</v>
      </c>
      <c r="N135" s="17">
        <v>32182.14</v>
      </c>
    </row>
    <row r="136" spans="1:14" x14ac:dyDescent="0.25">
      <c r="A136" s="15" t="s">
        <v>16</v>
      </c>
      <c r="B136" s="15" t="s">
        <v>17</v>
      </c>
      <c r="C136" s="12" t="str">
        <f>VLOOKUP(B136,Hoja2!B:C,2,FALSE)</f>
        <v>Dirección del Área de Urbanismo</v>
      </c>
      <c r="D136" s="13" t="str">
        <f t="shared" si="4"/>
        <v>1</v>
      </c>
      <c r="E136" s="13" t="str">
        <f t="shared" si="5"/>
        <v>12</v>
      </c>
      <c r="F136" s="15" t="s">
        <v>202</v>
      </c>
      <c r="G136" s="16" t="s">
        <v>541</v>
      </c>
      <c r="H136" s="17">
        <v>39795</v>
      </c>
      <c r="I136" s="17">
        <v>0</v>
      </c>
      <c r="J136" s="17">
        <v>39795</v>
      </c>
      <c r="K136" s="17">
        <v>38795.120000000003</v>
      </c>
      <c r="L136" s="17">
        <v>38795.120000000003</v>
      </c>
      <c r="M136" s="17">
        <v>38377.93</v>
      </c>
      <c r="N136" s="17">
        <v>38377.93</v>
      </c>
    </row>
    <row r="137" spans="1:14" x14ac:dyDescent="0.25">
      <c r="A137" s="15" t="s">
        <v>16</v>
      </c>
      <c r="B137" s="15" t="s">
        <v>17</v>
      </c>
      <c r="C137" s="12" t="str">
        <f>VLOOKUP(B137,Hoja2!B:C,2,FALSE)</f>
        <v>Dirección del Área de Urbanismo</v>
      </c>
      <c r="D137" s="13" t="str">
        <f t="shared" si="4"/>
        <v>1</v>
      </c>
      <c r="E137" s="13" t="str">
        <f t="shared" si="5"/>
        <v>12</v>
      </c>
      <c r="F137" s="15" t="s">
        <v>214</v>
      </c>
      <c r="G137" s="16" t="s">
        <v>542</v>
      </c>
      <c r="H137" s="17">
        <v>88657</v>
      </c>
      <c r="I137" s="17">
        <v>0</v>
      </c>
      <c r="J137" s="17">
        <v>88657</v>
      </c>
      <c r="K137" s="17">
        <v>74658.94</v>
      </c>
      <c r="L137" s="17">
        <v>74658.94</v>
      </c>
      <c r="M137" s="17">
        <v>73531.820000000007</v>
      </c>
      <c r="N137" s="17">
        <v>73531.820000000007</v>
      </c>
    </row>
    <row r="138" spans="1:14" x14ac:dyDescent="0.25">
      <c r="A138" s="15" t="s">
        <v>16</v>
      </c>
      <c r="B138" s="15" t="s">
        <v>17</v>
      </c>
      <c r="C138" s="12" t="str">
        <f>VLOOKUP(B138,Hoja2!B:C,2,FALSE)</f>
        <v>Dirección del Área de Urbanismo</v>
      </c>
      <c r="D138" s="13" t="str">
        <f t="shared" si="4"/>
        <v>1</v>
      </c>
      <c r="E138" s="13" t="str">
        <f t="shared" si="5"/>
        <v>12</v>
      </c>
      <c r="F138" s="15" t="s">
        <v>219</v>
      </c>
      <c r="G138" s="16" t="s">
        <v>543</v>
      </c>
      <c r="H138" s="17">
        <v>207510</v>
      </c>
      <c r="I138" s="17">
        <v>0</v>
      </c>
      <c r="J138" s="17">
        <v>207510</v>
      </c>
      <c r="K138" s="17">
        <v>175143.9</v>
      </c>
      <c r="L138" s="17">
        <v>175143.9</v>
      </c>
      <c r="M138" s="17">
        <v>170669.67</v>
      </c>
      <c r="N138" s="17">
        <v>170669.67</v>
      </c>
    </row>
    <row r="139" spans="1:14" x14ac:dyDescent="0.25">
      <c r="A139" s="15" t="s">
        <v>16</v>
      </c>
      <c r="B139" s="15" t="s">
        <v>17</v>
      </c>
      <c r="C139" s="12" t="str">
        <f>VLOOKUP(B139,Hoja2!B:C,2,FALSE)</f>
        <v>Dirección del Área de Urbanismo</v>
      </c>
      <c r="D139" s="13" t="str">
        <f t="shared" si="4"/>
        <v>1</v>
      </c>
      <c r="E139" s="13" t="str">
        <f t="shared" si="5"/>
        <v>12</v>
      </c>
      <c r="F139" s="15" t="s">
        <v>203</v>
      </c>
      <c r="G139" s="16" t="s">
        <v>544</v>
      </c>
      <c r="H139" s="17">
        <v>20114</v>
      </c>
      <c r="I139" s="17">
        <v>0</v>
      </c>
      <c r="J139" s="17">
        <v>20114</v>
      </c>
      <c r="K139" s="17">
        <v>19613.96</v>
      </c>
      <c r="L139" s="17">
        <v>19613.96</v>
      </c>
      <c r="M139" s="17">
        <v>19365.47</v>
      </c>
      <c r="N139" s="17">
        <v>19365.47</v>
      </c>
    </row>
    <row r="140" spans="1:14" x14ac:dyDescent="0.25">
      <c r="A140" s="15" t="s">
        <v>16</v>
      </c>
      <c r="B140" s="15" t="s">
        <v>17</v>
      </c>
      <c r="C140" s="12" t="str">
        <f>VLOOKUP(B140,Hoja2!B:C,2,FALSE)</f>
        <v>Dirección del Área de Urbanismo</v>
      </c>
      <c r="D140" s="13" t="str">
        <f t="shared" si="4"/>
        <v>2</v>
      </c>
      <c r="E140" s="13" t="str">
        <f t="shared" si="5"/>
        <v>20</v>
      </c>
      <c r="F140" s="15" t="s">
        <v>485</v>
      </c>
      <c r="G140" s="16" t="s">
        <v>582</v>
      </c>
      <c r="H140" s="17">
        <v>0</v>
      </c>
      <c r="I140" s="17">
        <v>25000</v>
      </c>
      <c r="J140" s="17">
        <v>25000</v>
      </c>
      <c r="K140" s="17">
        <v>25000</v>
      </c>
      <c r="L140" s="17">
        <v>25000</v>
      </c>
      <c r="M140" s="17">
        <v>25000</v>
      </c>
      <c r="N140" s="17">
        <v>25000</v>
      </c>
    </row>
    <row r="141" spans="1:14" x14ac:dyDescent="0.25">
      <c r="A141" s="15" t="s">
        <v>16</v>
      </c>
      <c r="B141" s="15" t="s">
        <v>17</v>
      </c>
      <c r="C141" s="12" t="str">
        <f>VLOOKUP(B141,Hoja2!B:C,2,FALSE)</f>
        <v>Dirección del Área de Urbanismo</v>
      </c>
      <c r="D141" s="13" t="str">
        <f t="shared" si="4"/>
        <v>2</v>
      </c>
      <c r="E141" s="13" t="str">
        <f t="shared" si="5"/>
        <v>20</v>
      </c>
      <c r="F141" s="15" t="s">
        <v>281</v>
      </c>
      <c r="G141" s="16" t="s">
        <v>583</v>
      </c>
      <c r="H141" s="17">
        <v>0</v>
      </c>
      <c r="I141" s="17">
        <v>7500</v>
      </c>
      <c r="J141" s="17">
        <v>7500</v>
      </c>
      <c r="K141" s="17">
        <v>0</v>
      </c>
      <c r="L141" s="17">
        <v>0</v>
      </c>
      <c r="M141" s="17">
        <v>0</v>
      </c>
      <c r="N141" s="17">
        <v>0</v>
      </c>
    </row>
    <row r="142" spans="1:14" x14ac:dyDescent="0.25">
      <c r="A142" s="15" t="s">
        <v>16</v>
      </c>
      <c r="B142" s="15" t="s">
        <v>17</v>
      </c>
      <c r="C142" s="12" t="str">
        <f>VLOOKUP(B142,Hoja2!B:C,2,FALSE)</f>
        <v>Dirección del Área de Urbanismo</v>
      </c>
      <c r="D142" s="13" t="str">
        <f t="shared" si="4"/>
        <v>2</v>
      </c>
      <c r="E142" s="13" t="str">
        <f t="shared" si="5"/>
        <v>20</v>
      </c>
      <c r="F142" s="15" t="s">
        <v>224</v>
      </c>
      <c r="G142" s="16" t="s">
        <v>557</v>
      </c>
      <c r="H142" s="17">
        <v>12000</v>
      </c>
      <c r="I142" s="17">
        <v>10000</v>
      </c>
      <c r="J142" s="17">
        <v>22000</v>
      </c>
      <c r="K142" s="17">
        <v>15174.67</v>
      </c>
      <c r="L142" s="17">
        <v>15174.67</v>
      </c>
      <c r="M142" s="17">
        <v>11667.99</v>
      </c>
      <c r="N142" s="17">
        <v>11667.99</v>
      </c>
    </row>
    <row r="143" spans="1:14" x14ac:dyDescent="0.25">
      <c r="A143" s="15" t="s">
        <v>16</v>
      </c>
      <c r="B143" s="15" t="s">
        <v>17</v>
      </c>
      <c r="C143" s="12" t="str">
        <f>VLOOKUP(B143,Hoja2!B:C,2,FALSE)</f>
        <v>Dirección del Área de Urbanismo</v>
      </c>
      <c r="D143" s="13" t="str">
        <f t="shared" si="4"/>
        <v>2</v>
      </c>
      <c r="E143" s="13" t="str">
        <f t="shared" si="5"/>
        <v>22</v>
      </c>
      <c r="F143" s="15" t="s">
        <v>230</v>
      </c>
      <c r="G143" s="16" t="s">
        <v>567</v>
      </c>
      <c r="H143" s="17">
        <v>7000</v>
      </c>
      <c r="I143" s="17">
        <v>5000</v>
      </c>
      <c r="J143" s="17">
        <v>12000</v>
      </c>
      <c r="K143" s="17">
        <v>8700</v>
      </c>
      <c r="L143" s="17">
        <v>8700</v>
      </c>
      <c r="M143" s="17">
        <v>7268.39</v>
      </c>
      <c r="N143" s="17">
        <v>7268.39</v>
      </c>
    </row>
    <row r="144" spans="1:14" x14ac:dyDescent="0.25">
      <c r="A144" s="15" t="s">
        <v>16</v>
      </c>
      <c r="B144" s="15" t="s">
        <v>17</v>
      </c>
      <c r="C144" s="12" t="str">
        <f>VLOOKUP(B144,Hoja2!B:C,2,FALSE)</f>
        <v>Dirección del Área de Urbanismo</v>
      </c>
      <c r="D144" s="13" t="str">
        <f t="shared" si="4"/>
        <v>2</v>
      </c>
      <c r="E144" s="13" t="str">
        <f t="shared" si="5"/>
        <v>22</v>
      </c>
      <c r="F144" s="15" t="s">
        <v>231</v>
      </c>
      <c r="G144" s="16" t="s">
        <v>568</v>
      </c>
      <c r="H144" s="17">
        <v>46000</v>
      </c>
      <c r="I144" s="17">
        <v>10000</v>
      </c>
      <c r="J144" s="17">
        <v>56000</v>
      </c>
      <c r="K144" s="17">
        <v>49402.94</v>
      </c>
      <c r="L144" s="17">
        <v>49402.94</v>
      </c>
      <c r="M144" s="17">
        <v>49129.86</v>
      </c>
      <c r="N144" s="17">
        <v>49129.86</v>
      </c>
    </row>
    <row r="145" spans="1:14" x14ac:dyDescent="0.25">
      <c r="A145" s="15" t="s">
        <v>16</v>
      </c>
      <c r="B145" s="15" t="s">
        <v>17</v>
      </c>
      <c r="C145" s="12" t="str">
        <f>VLOOKUP(B145,Hoja2!B:C,2,FALSE)</f>
        <v>Dirección del Área de Urbanismo</v>
      </c>
      <c r="D145" s="13" t="str">
        <f t="shared" si="4"/>
        <v>2</v>
      </c>
      <c r="E145" s="13" t="str">
        <f t="shared" si="5"/>
        <v>22</v>
      </c>
      <c r="F145" s="15" t="s">
        <v>289</v>
      </c>
      <c r="G145" s="16" t="s">
        <v>584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</row>
    <row r="146" spans="1:14" x14ac:dyDescent="0.25">
      <c r="A146" s="15" t="s">
        <v>16</v>
      </c>
      <c r="B146" s="15" t="s">
        <v>17</v>
      </c>
      <c r="C146" s="12" t="str">
        <f>VLOOKUP(B146,Hoja2!B:C,2,FALSE)</f>
        <v>Dirección del Área de Urbanismo</v>
      </c>
      <c r="D146" s="13" t="str">
        <f t="shared" si="4"/>
        <v>2</v>
      </c>
      <c r="E146" s="13" t="str">
        <f t="shared" si="5"/>
        <v>22</v>
      </c>
      <c r="F146" s="15" t="s">
        <v>235</v>
      </c>
      <c r="G146" s="16" t="s">
        <v>571</v>
      </c>
      <c r="H146" s="17">
        <v>2500</v>
      </c>
      <c r="I146" s="17">
        <v>0</v>
      </c>
      <c r="J146" s="17">
        <v>2500</v>
      </c>
      <c r="K146" s="17">
        <v>0</v>
      </c>
      <c r="L146" s="17">
        <v>0</v>
      </c>
      <c r="M146" s="17">
        <v>0</v>
      </c>
      <c r="N146" s="17">
        <v>0</v>
      </c>
    </row>
    <row r="147" spans="1:14" x14ac:dyDescent="0.25">
      <c r="A147" s="15" t="s">
        <v>16</v>
      </c>
      <c r="B147" s="15" t="s">
        <v>17</v>
      </c>
      <c r="C147" s="12" t="str">
        <f>VLOOKUP(B147,Hoja2!B:C,2,FALSE)</f>
        <v>Dirección del Área de Urbanismo</v>
      </c>
      <c r="D147" s="13" t="str">
        <f t="shared" si="4"/>
        <v>2</v>
      </c>
      <c r="E147" s="13" t="str">
        <f t="shared" si="5"/>
        <v>22</v>
      </c>
      <c r="F147" s="15" t="s">
        <v>229</v>
      </c>
      <c r="G147" s="16" t="s">
        <v>573</v>
      </c>
      <c r="H147" s="17">
        <v>9000</v>
      </c>
      <c r="I147" s="17">
        <v>0</v>
      </c>
      <c r="J147" s="17">
        <v>9000</v>
      </c>
      <c r="K147" s="17">
        <v>11166.52</v>
      </c>
      <c r="L147" s="17">
        <v>11166.52</v>
      </c>
      <c r="M147" s="17">
        <v>10765.84</v>
      </c>
      <c r="N147" s="17">
        <v>10765.84</v>
      </c>
    </row>
    <row r="148" spans="1:14" x14ac:dyDescent="0.25">
      <c r="A148" s="15" t="s">
        <v>16</v>
      </c>
      <c r="B148" s="15" t="s">
        <v>17</v>
      </c>
      <c r="C148" s="12" t="str">
        <f>VLOOKUP(B148,Hoja2!B:C,2,FALSE)</f>
        <v>Dirección del Área de Urbanismo</v>
      </c>
      <c r="D148" s="13" t="str">
        <f t="shared" si="4"/>
        <v>2</v>
      </c>
      <c r="E148" s="13" t="str">
        <f t="shared" si="5"/>
        <v>22</v>
      </c>
      <c r="F148" s="15" t="s">
        <v>217</v>
      </c>
      <c r="G148" s="16" t="s">
        <v>577</v>
      </c>
      <c r="H148" s="17">
        <v>60000</v>
      </c>
      <c r="I148" s="17">
        <v>-7500</v>
      </c>
      <c r="J148" s="17">
        <v>52500</v>
      </c>
      <c r="K148" s="17">
        <v>25047</v>
      </c>
      <c r="L148" s="17">
        <v>25047</v>
      </c>
      <c r="M148" s="17">
        <v>3872</v>
      </c>
      <c r="N148" s="17">
        <v>3872</v>
      </c>
    </row>
    <row r="149" spans="1:14" x14ac:dyDescent="0.25">
      <c r="A149" s="15" t="s">
        <v>16</v>
      </c>
      <c r="B149" s="15" t="s">
        <v>17</v>
      </c>
      <c r="C149" s="12" t="str">
        <f>VLOOKUP(B149,Hoja2!B:C,2,FALSE)</f>
        <v>Dirección del Área de Urbanismo</v>
      </c>
      <c r="D149" s="13" t="str">
        <f t="shared" si="4"/>
        <v>2</v>
      </c>
      <c r="E149" s="13" t="str">
        <f t="shared" si="5"/>
        <v>22</v>
      </c>
      <c r="F149" s="15" t="s">
        <v>227</v>
      </c>
      <c r="G149" s="16" t="s">
        <v>560</v>
      </c>
      <c r="H149" s="17">
        <v>0</v>
      </c>
      <c r="I149" s="17">
        <v>0</v>
      </c>
      <c r="J149" s="17">
        <v>0</v>
      </c>
      <c r="K149" s="17">
        <v>3350</v>
      </c>
      <c r="L149" s="17">
        <v>3350</v>
      </c>
      <c r="M149" s="17">
        <v>3327.5</v>
      </c>
      <c r="N149" s="17">
        <v>3327.5</v>
      </c>
    </row>
    <row r="150" spans="1:14" x14ac:dyDescent="0.25">
      <c r="A150" s="15" t="s">
        <v>16</v>
      </c>
      <c r="B150" s="15" t="s">
        <v>17</v>
      </c>
      <c r="C150" s="12" t="str">
        <f>VLOOKUP(B150,Hoja2!B:C,2,FALSE)</f>
        <v>Dirección del Área de Urbanismo</v>
      </c>
      <c r="D150" s="13" t="str">
        <f t="shared" si="4"/>
        <v>2</v>
      </c>
      <c r="E150" s="13" t="str">
        <f t="shared" si="5"/>
        <v>23</v>
      </c>
      <c r="F150" s="15" t="s">
        <v>210</v>
      </c>
      <c r="G150" s="16" t="s">
        <v>551</v>
      </c>
      <c r="H150" s="17">
        <v>1000</v>
      </c>
      <c r="I150" s="17">
        <v>0</v>
      </c>
      <c r="J150" s="17">
        <v>1000</v>
      </c>
      <c r="K150" s="17">
        <v>56.1</v>
      </c>
      <c r="L150" s="17">
        <v>56.1</v>
      </c>
      <c r="M150" s="17">
        <v>56.1</v>
      </c>
      <c r="N150" s="17">
        <v>56.1</v>
      </c>
    </row>
    <row r="151" spans="1:14" x14ac:dyDescent="0.25">
      <c r="A151" s="15" t="s">
        <v>16</v>
      </c>
      <c r="B151" s="15" t="s">
        <v>17</v>
      </c>
      <c r="C151" s="12" t="str">
        <f>VLOOKUP(B151,Hoja2!B:C,2,FALSE)</f>
        <v>Dirección del Área de Urbanismo</v>
      </c>
      <c r="D151" s="13" t="str">
        <f t="shared" si="4"/>
        <v>2</v>
      </c>
      <c r="E151" s="13" t="str">
        <f t="shared" si="5"/>
        <v>23</v>
      </c>
      <c r="F151" s="15" t="s">
        <v>208</v>
      </c>
      <c r="G151" s="16" t="s">
        <v>552</v>
      </c>
      <c r="H151" s="17">
        <v>1000</v>
      </c>
      <c r="I151" s="17">
        <v>0</v>
      </c>
      <c r="J151" s="17">
        <v>1000</v>
      </c>
      <c r="K151" s="17">
        <v>312.39999999999998</v>
      </c>
      <c r="L151" s="17">
        <v>312.39999999999998</v>
      </c>
      <c r="M151" s="17">
        <v>312.39999999999998</v>
      </c>
      <c r="N151" s="17">
        <v>312.39999999999998</v>
      </c>
    </row>
    <row r="152" spans="1:14" x14ac:dyDescent="0.25">
      <c r="A152" s="15" t="s">
        <v>16</v>
      </c>
      <c r="B152" s="15" t="s">
        <v>17</v>
      </c>
      <c r="C152" s="12" t="str">
        <f>VLOOKUP(B152,Hoja2!B:C,2,FALSE)</f>
        <v>Dirección del Área de Urbanismo</v>
      </c>
      <c r="D152" s="13" t="str">
        <f t="shared" si="4"/>
        <v>2</v>
      </c>
      <c r="E152" s="13" t="str">
        <f t="shared" si="5"/>
        <v>23</v>
      </c>
      <c r="F152" s="15" t="s">
        <v>207</v>
      </c>
      <c r="G152" s="16" t="s">
        <v>579</v>
      </c>
      <c r="H152" s="17">
        <v>500</v>
      </c>
      <c r="I152" s="17">
        <v>0</v>
      </c>
      <c r="J152" s="17">
        <v>500</v>
      </c>
      <c r="K152" s="17">
        <v>0</v>
      </c>
      <c r="L152" s="17">
        <v>0</v>
      </c>
      <c r="M152" s="17">
        <v>0</v>
      </c>
      <c r="N152" s="17">
        <v>0</v>
      </c>
    </row>
    <row r="153" spans="1:14" x14ac:dyDescent="0.25">
      <c r="A153" s="15" t="s">
        <v>16</v>
      </c>
      <c r="B153" s="15" t="s">
        <v>17</v>
      </c>
      <c r="C153" s="12" t="str">
        <f>VLOOKUP(B153,Hoja2!B:C,2,FALSE)</f>
        <v>Dirección del Área de Urbanismo</v>
      </c>
      <c r="D153" s="13" t="str">
        <f t="shared" si="4"/>
        <v>3</v>
      </c>
      <c r="E153" s="13" t="str">
        <f t="shared" si="5"/>
        <v>35</v>
      </c>
      <c r="F153" s="15" t="s">
        <v>249</v>
      </c>
      <c r="G153" s="16" t="s">
        <v>585</v>
      </c>
      <c r="H153" s="17">
        <v>500</v>
      </c>
      <c r="I153" s="17">
        <v>4000</v>
      </c>
      <c r="J153" s="17">
        <v>4500</v>
      </c>
      <c r="K153" s="17">
        <v>1756</v>
      </c>
      <c r="L153" s="17">
        <v>1756</v>
      </c>
      <c r="M153" s="17">
        <v>1756</v>
      </c>
      <c r="N153" s="17">
        <v>1756</v>
      </c>
    </row>
    <row r="154" spans="1:14" x14ac:dyDescent="0.25">
      <c r="A154" s="15" t="s">
        <v>16</v>
      </c>
      <c r="B154" s="15" t="s">
        <v>17</v>
      </c>
      <c r="C154" s="12" t="str">
        <f>VLOOKUP(B154,Hoja2!B:C,2,FALSE)</f>
        <v>Dirección del Área de Urbanismo</v>
      </c>
      <c r="D154" s="13" t="str">
        <f t="shared" si="4"/>
        <v>4</v>
      </c>
      <c r="E154" s="13" t="str">
        <f t="shared" si="5"/>
        <v>44</v>
      </c>
      <c r="F154" s="15" t="s">
        <v>248</v>
      </c>
      <c r="G154" s="16" t="s">
        <v>586</v>
      </c>
      <c r="H154" s="17">
        <v>721000</v>
      </c>
      <c r="I154" s="17">
        <v>-30000</v>
      </c>
      <c r="J154" s="17">
        <v>691000</v>
      </c>
      <c r="K154" s="17">
        <v>499999.01</v>
      </c>
      <c r="L154" s="17">
        <v>499999.01</v>
      </c>
      <c r="M154" s="17">
        <v>499999.01</v>
      </c>
      <c r="N154" s="17">
        <v>305833.92</v>
      </c>
    </row>
    <row r="155" spans="1:14" x14ac:dyDescent="0.25">
      <c r="A155" s="15" t="s">
        <v>16</v>
      </c>
      <c r="B155" s="15" t="s">
        <v>17</v>
      </c>
      <c r="C155" s="12" t="str">
        <f>VLOOKUP(B155,Hoja2!B:C,2,FALSE)</f>
        <v>Dirección del Área de Urbanismo</v>
      </c>
      <c r="D155" s="13" t="str">
        <f t="shared" si="4"/>
        <v>4</v>
      </c>
      <c r="E155" s="13" t="str">
        <f t="shared" si="5"/>
        <v>44</v>
      </c>
      <c r="F155" s="15" t="s">
        <v>498</v>
      </c>
      <c r="G155" s="16" t="s">
        <v>587</v>
      </c>
      <c r="H155" s="17">
        <v>0</v>
      </c>
      <c r="I155" s="17">
        <v>1000000</v>
      </c>
      <c r="J155" s="17">
        <v>1000000</v>
      </c>
      <c r="K155" s="17">
        <v>1000000</v>
      </c>
      <c r="L155" s="17">
        <v>1000000</v>
      </c>
      <c r="M155" s="17">
        <v>1000000</v>
      </c>
      <c r="N155" s="17">
        <v>1000000</v>
      </c>
    </row>
    <row r="156" spans="1:14" x14ac:dyDescent="0.25">
      <c r="A156" s="15" t="s">
        <v>16</v>
      </c>
      <c r="B156" s="15" t="s">
        <v>17</v>
      </c>
      <c r="C156" s="12" t="str">
        <f>VLOOKUP(B156,Hoja2!B:C,2,FALSE)</f>
        <v>Dirección del Área de Urbanismo</v>
      </c>
      <c r="D156" s="13" t="str">
        <f t="shared" si="4"/>
        <v>6</v>
      </c>
      <c r="E156" s="13" t="str">
        <f t="shared" si="5"/>
        <v>64</v>
      </c>
      <c r="F156" s="15" t="s">
        <v>260</v>
      </c>
      <c r="G156" s="16" t="s">
        <v>588</v>
      </c>
      <c r="H156" s="17">
        <v>69000</v>
      </c>
      <c r="I156" s="17">
        <v>0</v>
      </c>
      <c r="J156" s="17">
        <v>69000</v>
      </c>
      <c r="K156" s="17">
        <v>0</v>
      </c>
      <c r="L156" s="17">
        <v>0</v>
      </c>
      <c r="M156" s="17">
        <v>0</v>
      </c>
      <c r="N156" s="17">
        <v>0</v>
      </c>
    </row>
    <row r="157" spans="1:14" x14ac:dyDescent="0.25">
      <c r="A157" s="15" t="s">
        <v>16</v>
      </c>
      <c r="B157" s="15" t="s">
        <v>17</v>
      </c>
      <c r="C157" s="12" t="str">
        <f>VLOOKUP(B157,Hoja2!B:C,2,FALSE)</f>
        <v>Dirección del Área de Urbanismo</v>
      </c>
      <c r="D157" s="13" t="str">
        <f t="shared" si="4"/>
        <v>7</v>
      </c>
      <c r="E157" s="13" t="str">
        <f t="shared" si="5"/>
        <v>74</v>
      </c>
      <c r="F157" s="15" t="s">
        <v>255</v>
      </c>
      <c r="G157" s="16" t="s">
        <v>589</v>
      </c>
      <c r="H157" s="17">
        <v>3250000</v>
      </c>
      <c r="I157" s="17">
        <v>-1150000</v>
      </c>
      <c r="J157" s="17">
        <v>2100000</v>
      </c>
      <c r="K157" s="17">
        <v>0</v>
      </c>
      <c r="L157" s="17">
        <v>0</v>
      </c>
      <c r="M157" s="17">
        <v>0</v>
      </c>
      <c r="N157" s="17">
        <v>0</v>
      </c>
    </row>
    <row r="158" spans="1:14" x14ac:dyDescent="0.25">
      <c r="A158" s="15" t="s">
        <v>16</v>
      </c>
      <c r="B158" s="15" t="s">
        <v>17</v>
      </c>
      <c r="C158" s="12" t="str">
        <f>VLOOKUP(B158,Hoja2!B:C,2,FALSE)</f>
        <v>Dirección del Área de Urbanismo</v>
      </c>
      <c r="D158" s="13" t="str">
        <f t="shared" si="4"/>
        <v>7</v>
      </c>
      <c r="E158" s="13" t="str">
        <f t="shared" si="5"/>
        <v>74</v>
      </c>
      <c r="F158" s="15" t="s">
        <v>536</v>
      </c>
      <c r="G158" s="16" t="s">
        <v>589</v>
      </c>
      <c r="H158" s="17">
        <v>0</v>
      </c>
      <c r="I158" s="17">
        <v>500000</v>
      </c>
      <c r="J158" s="17">
        <v>500000</v>
      </c>
      <c r="K158" s="17">
        <v>700000</v>
      </c>
      <c r="L158" s="17">
        <v>700000</v>
      </c>
      <c r="M158" s="17">
        <v>700000</v>
      </c>
      <c r="N158" s="17">
        <v>700000</v>
      </c>
    </row>
    <row r="159" spans="1:14" x14ac:dyDescent="0.25">
      <c r="A159" s="15" t="s">
        <v>16</v>
      </c>
      <c r="B159" s="15" t="s">
        <v>17</v>
      </c>
      <c r="C159" s="12" t="str">
        <f>VLOOKUP(B159,Hoja2!B:C,2,FALSE)</f>
        <v>Dirección del Área de Urbanismo</v>
      </c>
      <c r="D159" s="13" t="str">
        <f t="shared" si="4"/>
        <v>8</v>
      </c>
      <c r="E159" s="13" t="str">
        <f t="shared" si="5"/>
        <v>82</v>
      </c>
      <c r="F159" s="15" t="s">
        <v>250</v>
      </c>
      <c r="G159" s="16" t="s">
        <v>590</v>
      </c>
      <c r="H159" s="17">
        <v>8667500</v>
      </c>
      <c r="I159" s="17">
        <v>0</v>
      </c>
      <c r="J159" s="17">
        <v>8667500</v>
      </c>
      <c r="K159" s="17">
        <v>8667500</v>
      </c>
      <c r="L159" s="17">
        <v>8667500</v>
      </c>
      <c r="M159" s="17">
        <v>0</v>
      </c>
      <c r="N159" s="17">
        <v>0</v>
      </c>
    </row>
    <row r="160" spans="1:14" x14ac:dyDescent="0.25">
      <c r="A160" s="15" t="s">
        <v>16</v>
      </c>
      <c r="B160" s="15" t="s">
        <v>17</v>
      </c>
      <c r="C160" s="12" t="str">
        <f>VLOOKUP(B160,Hoja2!B:C,2,FALSE)</f>
        <v>Dirección del Área de Urbanismo</v>
      </c>
      <c r="D160" s="13" t="str">
        <f t="shared" si="4"/>
        <v>8</v>
      </c>
      <c r="E160" s="13" t="str">
        <f t="shared" si="5"/>
        <v>83</v>
      </c>
      <c r="F160" s="15" t="s">
        <v>247</v>
      </c>
      <c r="G160" s="16" t="s">
        <v>591</v>
      </c>
      <c r="H160" s="17">
        <v>10000</v>
      </c>
      <c r="I160" s="17">
        <v>0</v>
      </c>
      <c r="J160" s="17">
        <v>10000</v>
      </c>
      <c r="K160" s="17">
        <v>0</v>
      </c>
      <c r="L160" s="17">
        <v>0</v>
      </c>
      <c r="M160" s="17">
        <v>0</v>
      </c>
      <c r="N160" s="17">
        <v>0</v>
      </c>
    </row>
    <row r="161" spans="1:14" x14ac:dyDescent="0.25">
      <c r="A161" s="15" t="s">
        <v>16</v>
      </c>
      <c r="B161" s="15" t="s">
        <v>18</v>
      </c>
      <c r="C161" s="12" t="str">
        <f>VLOOKUP(B161,Hoja2!B:C,2,FALSE)</f>
        <v>Planificación y Gestión del Urbanismo</v>
      </c>
      <c r="D161" s="13" t="str">
        <f t="shared" si="4"/>
        <v>1</v>
      </c>
      <c r="E161" s="13" t="str">
        <f t="shared" si="5"/>
        <v>12</v>
      </c>
      <c r="F161" s="15" t="s">
        <v>223</v>
      </c>
      <c r="G161" s="16" t="s">
        <v>554</v>
      </c>
      <c r="H161" s="17">
        <v>199101</v>
      </c>
      <c r="I161" s="17">
        <v>0</v>
      </c>
      <c r="J161" s="17">
        <v>199101</v>
      </c>
      <c r="K161" s="17">
        <v>152981</v>
      </c>
      <c r="L161" s="17">
        <v>152981</v>
      </c>
      <c r="M161" s="17">
        <v>152946.45000000001</v>
      </c>
      <c r="N161" s="17">
        <v>152946.45000000001</v>
      </c>
    </row>
    <row r="162" spans="1:14" x14ac:dyDescent="0.25">
      <c r="A162" s="15" t="s">
        <v>16</v>
      </c>
      <c r="B162" s="15" t="s">
        <v>18</v>
      </c>
      <c r="C162" s="12" t="str">
        <f>VLOOKUP(B162,Hoja2!B:C,2,FALSE)</f>
        <v>Planificación y Gestión del Urbanismo</v>
      </c>
      <c r="D162" s="13" t="str">
        <f t="shared" si="4"/>
        <v>1</v>
      </c>
      <c r="E162" s="13" t="str">
        <f t="shared" si="5"/>
        <v>12</v>
      </c>
      <c r="F162" s="15" t="s">
        <v>243</v>
      </c>
      <c r="G162" s="16" t="s">
        <v>555</v>
      </c>
      <c r="H162" s="17">
        <v>21009</v>
      </c>
      <c r="I162" s="17">
        <v>0</v>
      </c>
      <c r="J162" s="17">
        <v>21009</v>
      </c>
      <c r="K162" s="17">
        <v>42006.26</v>
      </c>
      <c r="L162" s="17">
        <v>42006.26</v>
      </c>
      <c r="M162" s="17">
        <v>41266.93</v>
      </c>
      <c r="N162" s="17">
        <v>41266.93</v>
      </c>
    </row>
    <row r="163" spans="1:14" x14ac:dyDescent="0.25">
      <c r="A163" s="15" t="s">
        <v>16</v>
      </c>
      <c r="B163" s="15" t="s">
        <v>18</v>
      </c>
      <c r="C163" s="12" t="str">
        <f>VLOOKUP(B163,Hoja2!B:C,2,FALSE)</f>
        <v>Planificación y Gestión del Urbanismo</v>
      </c>
      <c r="D163" s="13" t="str">
        <f t="shared" si="4"/>
        <v>1</v>
      </c>
      <c r="E163" s="13" t="str">
        <f t="shared" si="5"/>
        <v>12</v>
      </c>
      <c r="F163" s="15" t="s">
        <v>201</v>
      </c>
      <c r="G163" s="16" t="s">
        <v>540</v>
      </c>
      <c r="H163" s="17">
        <v>150181</v>
      </c>
      <c r="I163" s="17">
        <v>0</v>
      </c>
      <c r="J163" s="17">
        <v>150181</v>
      </c>
      <c r="K163" s="17">
        <v>126087.64</v>
      </c>
      <c r="L163" s="17">
        <v>126087.64</v>
      </c>
      <c r="M163" s="17">
        <v>126068.24</v>
      </c>
      <c r="N163" s="17">
        <v>126068.24</v>
      </c>
    </row>
    <row r="164" spans="1:14" x14ac:dyDescent="0.25">
      <c r="A164" s="15" t="s">
        <v>16</v>
      </c>
      <c r="B164" s="15" t="s">
        <v>18</v>
      </c>
      <c r="C164" s="12" t="str">
        <f>VLOOKUP(B164,Hoja2!B:C,2,FALSE)</f>
        <v>Planificación y Gestión del Urbanismo</v>
      </c>
      <c r="D164" s="13" t="str">
        <f t="shared" si="4"/>
        <v>1</v>
      </c>
      <c r="E164" s="13" t="str">
        <f t="shared" si="5"/>
        <v>12</v>
      </c>
      <c r="F164" s="15" t="s">
        <v>226</v>
      </c>
      <c r="G164" s="16" t="s">
        <v>556</v>
      </c>
      <c r="H164" s="17">
        <v>45463</v>
      </c>
      <c r="I164" s="17">
        <v>0</v>
      </c>
      <c r="J164" s="17">
        <v>45463</v>
      </c>
      <c r="K164" s="17">
        <v>62963.199999999997</v>
      </c>
      <c r="L164" s="17">
        <v>62963.199999999997</v>
      </c>
      <c r="M164" s="17">
        <v>62623.16</v>
      </c>
      <c r="N164" s="17">
        <v>62623.16</v>
      </c>
    </row>
    <row r="165" spans="1:14" x14ac:dyDescent="0.25">
      <c r="A165" s="15" t="s">
        <v>16</v>
      </c>
      <c r="B165" s="15" t="s">
        <v>18</v>
      </c>
      <c r="C165" s="12" t="str">
        <f>VLOOKUP(B165,Hoja2!B:C,2,FALSE)</f>
        <v>Planificación y Gestión del Urbanismo</v>
      </c>
      <c r="D165" s="13" t="str">
        <f t="shared" si="4"/>
        <v>1</v>
      </c>
      <c r="E165" s="13" t="str">
        <f t="shared" si="5"/>
        <v>12</v>
      </c>
      <c r="F165" s="15" t="s">
        <v>202</v>
      </c>
      <c r="G165" s="16" t="s">
        <v>541</v>
      </c>
      <c r="H165" s="17">
        <v>99137</v>
      </c>
      <c r="I165" s="17">
        <v>0</v>
      </c>
      <c r="J165" s="17">
        <v>99137</v>
      </c>
      <c r="K165" s="17">
        <v>110361.82</v>
      </c>
      <c r="L165" s="17">
        <v>110361.82</v>
      </c>
      <c r="M165" s="17">
        <v>110352.17</v>
      </c>
      <c r="N165" s="17">
        <v>110352.17</v>
      </c>
    </row>
    <row r="166" spans="1:14" x14ac:dyDescent="0.25">
      <c r="A166" s="15" t="s">
        <v>16</v>
      </c>
      <c r="B166" s="15" t="s">
        <v>18</v>
      </c>
      <c r="C166" s="12" t="str">
        <f>VLOOKUP(B166,Hoja2!B:C,2,FALSE)</f>
        <v>Planificación y Gestión del Urbanismo</v>
      </c>
      <c r="D166" s="13" t="str">
        <f t="shared" si="4"/>
        <v>1</v>
      </c>
      <c r="E166" s="13" t="str">
        <f t="shared" si="5"/>
        <v>12</v>
      </c>
      <c r="F166" s="15" t="s">
        <v>214</v>
      </c>
      <c r="G166" s="16" t="s">
        <v>542</v>
      </c>
      <c r="H166" s="17">
        <v>258600</v>
      </c>
      <c r="I166" s="17">
        <v>0</v>
      </c>
      <c r="J166" s="17">
        <v>258600</v>
      </c>
      <c r="K166" s="17">
        <v>233561.88</v>
      </c>
      <c r="L166" s="17">
        <v>233561.88</v>
      </c>
      <c r="M166" s="17">
        <v>233561.74</v>
      </c>
      <c r="N166" s="17">
        <v>233561.74</v>
      </c>
    </row>
    <row r="167" spans="1:14" x14ac:dyDescent="0.25">
      <c r="A167" s="15" t="s">
        <v>16</v>
      </c>
      <c r="B167" s="15" t="s">
        <v>18</v>
      </c>
      <c r="C167" s="12" t="str">
        <f>VLOOKUP(B167,Hoja2!B:C,2,FALSE)</f>
        <v>Planificación y Gestión del Urbanismo</v>
      </c>
      <c r="D167" s="13" t="str">
        <f t="shared" si="4"/>
        <v>1</v>
      </c>
      <c r="E167" s="13" t="str">
        <f t="shared" si="5"/>
        <v>12</v>
      </c>
      <c r="F167" s="15" t="s">
        <v>219</v>
      </c>
      <c r="G167" s="16" t="s">
        <v>543</v>
      </c>
      <c r="H167" s="17">
        <v>622800</v>
      </c>
      <c r="I167" s="17">
        <v>-25000</v>
      </c>
      <c r="J167" s="17">
        <v>597800</v>
      </c>
      <c r="K167" s="17">
        <v>633602.69999999995</v>
      </c>
      <c r="L167" s="17">
        <v>633602.69999999995</v>
      </c>
      <c r="M167" s="17">
        <v>620507.66</v>
      </c>
      <c r="N167" s="17">
        <v>620507.66</v>
      </c>
    </row>
    <row r="168" spans="1:14" x14ac:dyDescent="0.25">
      <c r="A168" s="15" t="s">
        <v>16</v>
      </c>
      <c r="B168" s="15" t="s">
        <v>18</v>
      </c>
      <c r="C168" s="12" t="str">
        <f>VLOOKUP(B168,Hoja2!B:C,2,FALSE)</f>
        <v>Planificación y Gestión del Urbanismo</v>
      </c>
      <c r="D168" s="13" t="str">
        <f t="shared" si="4"/>
        <v>1</v>
      </c>
      <c r="E168" s="13" t="str">
        <f t="shared" si="5"/>
        <v>12</v>
      </c>
      <c r="F168" s="15" t="s">
        <v>203</v>
      </c>
      <c r="G168" s="16" t="s">
        <v>544</v>
      </c>
      <c r="H168" s="17">
        <v>51004</v>
      </c>
      <c r="I168" s="17">
        <v>0</v>
      </c>
      <c r="J168" s="17">
        <v>51004</v>
      </c>
      <c r="K168" s="17">
        <v>60004.24</v>
      </c>
      <c r="L168" s="17">
        <v>60004.24</v>
      </c>
      <c r="M168" s="17">
        <v>59420.62</v>
      </c>
      <c r="N168" s="17">
        <v>59420.62</v>
      </c>
    </row>
    <row r="169" spans="1:14" x14ac:dyDescent="0.25">
      <c r="A169" s="15" t="s">
        <v>16</v>
      </c>
      <c r="B169" s="15" t="s">
        <v>18</v>
      </c>
      <c r="C169" s="12" t="str">
        <f>VLOOKUP(B169,Hoja2!B:C,2,FALSE)</f>
        <v>Planificación y Gestión del Urbanismo</v>
      </c>
      <c r="D169" s="13" t="str">
        <f t="shared" si="4"/>
        <v>1</v>
      </c>
      <c r="E169" s="13" t="str">
        <f t="shared" si="5"/>
        <v>13</v>
      </c>
      <c r="F169" s="15" t="s">
        <v>232</v>
      </c>
      <c r="G169" s="16" t="s">
        <v>538</v>
      </c>
      <c r="H169" s="17">
        <v>42621</v>
      </c>
      <c r="I169" s="17">
        <v>1700</v>
      </c>
      <c r="J169" s="17">
        <v>44321</v>
      </c>
      <c r="K169" s="17">
        <v>42970.46</v>
      </c>
      <c r="L169" s="17">
        <v>42970.46</v>
      </c>
      <c r="M169" s="17">
        <v>42916.07</v>
      </c>
      <c r="N169" s="17">
        <v>42916.07</v>
      </c>
    </row>
    <row r="170" spans="1:14" x14ac:dyDescent="0.25">
      <c r="A170" s="15" t="s">
        <v>16</v>
      </c>
      <c r="B170" s="15" t="s">
        <v>18</v>
      </c>
      <c r="C170" s="12" t="str">
        <f>VLOOKUP(B170,Hoja2!B:C,2,FALSE)</f>
        <v>Planificación y Gestión del Urbanismo</v>
      </c>
      <c r="D170" s="13" t="str">
        <f t="shared" si="4"/>
        <v>1</v>
      </c>
      <c r="E170" s="13" t="str">
        <f t="shared" si="5"/>
        <v>13</v>
      </c>
      <c r="F170" s="15" t="s">
        <v>228</v>
      </c>
      <c r="G170" s="16" t="s">
        <v>563</v>
      </c>
      <c r="H170" s="17">
        <v>40614</v>
      </c>
      <c r="I170" s="17">
        <v>0</v>
      </c>
      <c r="J170" s="17">
        <v>40614</v>
      </c>
      <c r="K170" s="17">
        <v>41913.339999999997</v>
      </c>
      <c r="L170" s="17">
        <v>41913.339999999997</v>
      </c>
      <c r="M170" s="17">
        <v>41907.300000000003</v>
      </c>
      <c r="N170" s="17">
        <v>41907.300000000003</v>
      </c>
    </row>
    <row r="171" spans="1:14" x14ac:dyDescent="0.25">
      <c r="A171" s="15" t="s">
        <v>16</v>
      </c>
      <c r="B171" s="15" t="s">
        <v>18</v>
      </c>
      <c r="C171" s="12" t="str">
        <f>VLOOKUP(B171,Hoja2!B:C,2,FALSE)</f>
        <v>Planificación y Gestión del Urbanismo</v>
      </c>
      <c r="D171" s="13" t="str">
        <f t="shared" si="4"/>
        <v>2</v>
      </c>
      <c r="E171" s="13" t="str">
        <f t="shared" si="5"/>
        <v>21</v>
      </c>
      <c r="F171" s="15" t="s">
        <v>263</v>
      </c>
      <c r="G171" s="16" t="s">
        <v>601</v>
      </c>
      <c r="H171" s="17">
        <v>0</v>
      </c>
      <c r="I171" s="17">
        <v>0</v>
      </c>
      <c r="J171" s="17">
        <v>0</v>
      </c>
      <c r="K171" s="17">
        <v>3356.8</v>
      </c>
      <c r="L171" s="17">
        <v>3356.8</v>
      </c>
      <c r="M171" s="17">
        <v>0</v>
      </c>
      <c r="N171" s="17">
        <v>0</v>
      </c>
    </row>
    <row r="172" spans="1:14" x14ac:dyDescent="0.25">
      <c r="A172" s="15" t="s">
        <v>16</v>
      </c>
      <c r="B172" s="15" t="s">
        <v>18</v>
      </c>
      <c r="C172" s="12" t="str">
        <f>VLOOKUP(B172,Hoja2!B:C,2,FALSE)</f>
        <v>Planificación y Gestión del Urbanismo</v>
      </c>
      <c r="D172" s="13" t="str">
        <f t="shared" si="4"/>
        <v>2</v>
      </c>
      <c r="E172" s="13" t="str">
        <f t="shared" si="5"/>
        <v>21</v>
      </c>
      <c r="F172" s="15" t="s">
        <v>277</v>
      </c>
      <c r="G172" s="16" t="s">
        <v>592</v>
      </c>
      <c r="H172" s="17">
        <v>32000</v>
      </c>
      <c r="I172" s="17">
        <v>0</v>
      </c>
      <c r="J172" s="17">
        <v>32000</v>
      </c>
      <c r="K172" s="17">
        <v>7260</v>
      </c>
      <c r="L172" s="17">
        <v>7260</v>
      </c>
      <c r="M172" s="17">
        <v>7260</v>
      </c>
      <c r="N172" s="17">
        <v>7260</v>
      </c>
    </row>
    <row r="173" spans="1:14" x14ac:dyDescent="0.25">
      <c r="A173" s="15" t="s">
        <v>16</v>
      </c>
      <c r="B173" s="15" t="s">
        <v>18</v>
      </c>
      <c r="C173" s="12" t="str">
        <f>VLOOKUP(B173,Hoja2!B:C,2,FALSE)</f>
        <v>Planificación y Gestión del Urbanismo</v>
      </c>
      <c r="D173" s="13" t="str">
        <f t="shared" si="4"/>
        <v>2</v>
      </c>
      <c r="E173" s="13" t="str">
        <f t="shared" si="5"/>
        <v>22</v>
      </c>
      <c r="F173" s="15" t="s">
        <v>235</v>
      </c>
      <c r="G173" s="16" t="s">
        <v>571</v>
      </c>
      <c r="H173" s="17">
        <v>1000</v>
      </c>
      <c r="I173" s="17">
        <v>0</v>
      </c>
      <c r="J173" s="17">
        <v>1000</v>
      </c>
      <c r="K173" s="17">
        <v>51.6</v>
      </c>
      <c r="L173" s="17">
        <v>51.6</v>
      </c>
      <c r="M173" s="17">
        <v>51.6</v>
      </c>
      <c r="N173" s="17">
        <v>51.6</v>
      </c>
    </row>
    <row r="174" spans="1:14" x14ac:dyDescent="0.25">
      <c r="A174" s="15" t="s">
        <v>16</v>
      </c>
      <c r="B174" s="15" t="s">
        <v>18</v>
      </c>
      <c r="C174" s="12" t="str">
        <f>VLOOKUP(B174,Hoja2!B:C,2,FALSE)</f>
        <v>Planificación y Gestión del Urbanismo</v>
      </c>
      <c r="D174" s="13" t="str">
        <f t="shared" si="4"/>
        <v>2</v>
      </c>
      <c r="E174" s="13" t="str">
        <f t="shared" si="5"/>
        <v>22</v>
      </c>
      <c r="F174" s="15" t="s">
        <v>239</v>
      </c>
      <c r="G174" s="16" t="s">
        <v>572</v>
      </c>
      <c r="H174" s="17">
        <v>5000</v>
      </c>
      <c r="I174" s="17">
        <v>0</v>
      </c>
      <c r="J174" s="17">
        <v>5000</v>
      </c>
      <c r="K174" s="17">
        <v>1551.69</v>
      </c>
      <c r="L174" s="17">
        <v>1551.69</v>
      </c>
      <c r="M174" s="17">
        <v>1551.69</v>
      </c>
      <c r="N174" s="17">
        <v>1551.69</v>
      </c>
    </row>
    <row r="175" spans="1:14" x14ac:dyDescent="0.25">
      <c r="A175" s="15" t="s">
        <v>16</v>
      </c>
      <c r="B175" s="15" t="s">
        <v>18</v>
      </c>
      <c r="C175" s="12" t="str">
        <f>VLOOKUP(B175,Hoja2!B:C,2,FALSE)</f>
        <v>Planificación y Gestión del Urbanismo</v>
      </c>
      <c r="D175" s="13" t="str">
        <f t="shared" si="4"/>
        <v>2</v>
      </c>
      <c r="E175" s="13" t="str">
        <f t="shared" si="5"/>
        <v>22</v>
      </c>
      <c r="F175" s="15" t="s">
        <v>229</v>
      </c>
      <c r="G175" s="16" t="s">
        <v>573</v>
      </c>
      <c r="H175" s="17">
        <v>2000</v>
      </c>
      <c r="I175" s="17">
        <v>5000</v>
      </c>
      <c r="J175" s="17">
        <v>7000</v>
      </c>
      <c r="K175" s="17">
        <v>160</v>
      </c>
      <c r="L175" s="17">
        <v>160</v>
      </c>
      <c r="M175" s="17">
        <v>130.06</v>
      </c>
      <c r="N175" s="17">
        <v>130.06</v>
      </c>
    </row>
    <row r="176" spans="1:14" x14ac:dyDescent="0.25">
      <c r="A176" s="15" t="s">
        <v>16</v>
      </c>
      <c r="B176" s="15" t="s">
        <v>18</v>
      </c>
      <c r="C176" s="12" t="str">
        <f>VLOOKUP(B176,Hoja2!B:C,2,FALSE)</f>
        <v>Planificación y Gestión del Urbanismo</v>
      </c>
      <c r="D176" s="13" t="str">
        <f t="shared" si="4"/>
        <v>2</v>
      </c>
      <c r="E176" s="13" t="str">
        <f t="shared" si="5"/>
        <v>22</v>
      </c>
      <c r="F176" s="15" t="s">
        <v>217</v>
      </c>
      <c r="G176" s="16" t="s">
        <v>577</v>
      </c>
      <c r="H176" s="17">
        <v>95000</v>
      </c>
      <c r="I176" s="17">
        <v>0</v>
      </c>
      <c r="J176" s="17">
        <v>95000</v>
      </c>
      <c r="K176" s="17">
        <v>87337.27</v>
      </c>
      <c r="L176" s="17">
        <v>37387.9</v>
      </c>
      <c r="M176" s="17">
        <v>13993.96</v>
      </c>
      <c r="N176" s="17">
        <v>10847.78</v>
      </c>
    </row>
    <row r="177" spans="1:14" x14ac:dyDescent="0.25">
      <c r="A177" s="15" t="s">
        <v>16</v>
      </c>
      <c r="B177" s="15" t="s">
        <v>18</v>
      </c>
      <c r="C177" s="12" t="str">
        <f>VLOOKUP(B177,Hoja2!B:C,2,FALSE)</f>
        <v>Planificación y Gestión del Urbanismo</v>
      </c>
      <c r="D177" s="13" t="str">
        <f t="shared" si="4"/>
        <v>2</v>
      </c>
      <c r="E177" s="13" t="str">
        <f t="shared" si="5"/>
        <v>22</v>
      </c>
      <c r="F177" s="15" t="s">
        <v>227</v>
      </c>
      <c r="G177" s="16" t="s">
        <v>560</v>
      </c>
      <c r="H177" s="17">
        <v>49000</v>
      </c>
      <c r="I177" s="17">
        <v>0</v>
      </c>
      <c r="J177" s="17">
        <v>49000</v>
      </c>
      <c r="K177" s="17">
        <v>44621.47</v>
      </c>
      <c r="L177" s="17">
        <v>44621.47</v>
      </c>
      <c r="M177" s="17">
        <v>32315.77</v>
      </c>
      <c r="N177" s="17">
        <v>23392.02</v>
      </c>
    </row>
    <row r="178" spans="1:14" x14ac:dyDescent="0.25">
      <c r="A178" s="15" t="s">
        <v>16</v>
      </c>
      <c r="B178" s="15" t="s">
        <v>18</v>
      </c>
      <c r="C178" s="12" t="str">
        <f>VLOOKUP(B178,Hoja2!B:C,2,FALSE)</f>
        <v>Planificación y Gestión del Urbanismo</v>
      </c>
      <c r="D178" s="13" t="str">
        <f t="shared" si="4"/>
        <v>6</v>
      </c>
      <c r="E178" s="13" t="str">
        <f t="shared" si="5"/>
        <v>60</v>
      </c>
      <c r="F178" s="15" t="s">
        <v>252</v>
      </c>
      <c r="G178" s="16" t="s">
        <v>593</v>
      </c>
      <c r="H178" s="17">
        <v>715000</v>
      </c>
      <c r="I178" s="17">
        <v>0</v>
      </c>
      <c r="J178" s="17">
        <v>715000</v>
      </c>
      <c r="K178" s="17">
        <v>0</v>
      </c>
      <c r="L178" s="17">
        <v>0</v>
      </c>
      <c r="M178" s="17">
        <v>0</v>
      </c>
      <c r="N178" s="17">
        <v>0</v>
      </c>
    </row>
    <row r="179" spans="1:14" x14ac:dyDescent="0.25">
      <c r="A179" s="15" t="s">
        <v>16</v>
      </c>
      <c r="B179" s="15" t="s">
        <v>18</v>
      </c>
      <c r="C179" s="12" t="str">
        <f>VLOOKUP(B179,Hoja2!B:C,2,FALSE)</f>
        <v>Planificación y Gestión del Urbanismo</v>
      </c>
      <c r="D179" s="13" t="str">
        <f t="shared" si="4"/>
        <v>6</v>
      </c>
      <c r="E179" s="13" t="str">
        <f t="shared" si="5"/>
        <v>60</v>
      </c>
      <c r="F179" s="15" t="s">
        <v>257</v>
      </c>
      <c r="G179" s="16" t="s">
        <v>594</v>
      </c>
      <c r="H179" s="17">
        <v>2816675</v>
      </c>
      <c r="I179" s="17">
        <v>-39700</v>
      </c>
      <c r="J179" s="17">
        <v>2776975</v>
      </c>
      <c r="K179" s="17">
        <v>2039031.19</v>
      </c>
      <c r="L179" s="17">
        <v>2039031.19</v>
      </c>
      <c r="M179" s="17">
        <v>1200144.48</v>
      </c>
      <c r="N179" s="17">
        <v>1024182.95</v>
      </c>
    </row>
    <row r="180" spans="1:14" x14ac:dyDescent="0.25">
      <c r="A180" s="15" t="s">
        <v>16</v>
      </c>
      <c r="B180" s="15" t="s">
        <v>18</v>
      </c>
      <c r="C180" s="12" t="str">
        <f>VLOOKUP(B180,Hoja2!B:C,2,FALSE)</f>
        <v>Planificación y Gestión del Urbanismo</v>
      </c>
      <c r="D180" s="13" t="str">
        <f t="shared" si="4"/>
        <v>6</v>
      </c>
      <c r="E180" s="13" t="str">
        <f t="shared" si="5"/>
        <v>61</v>
      </c>
      <c r="F180" s="15" t="s">
        <v>259</v>
      </c>
      <c r="G180" s="16" t="s">
        <v>595</v>
      </c>
      <c r="H180" s="17">
        <v>1120000</v>
      </c>
      <c r="I180" s="17">
        <v>150000</v>
      </c>
      <c r="J180" s="17">
        <v>1270000</v>
      </c>
      <c r="K180" s="17">
        <v>1253497.48</v>
      </c>
      <c r="L180" s="17">
        <v>1253497.48</v>
      </c>
      <c r="M180" s="17">
        <v>1246842.48</v>
      </c>
      <c r="N180" s="17">
        <v>1246842.48</v>
      </c>
    </row>
    <row r="181" spans="1:14" x14ac:dyDescent="0.25">
      <c r="A181" s="15" t="s">
        <v>16</v>
      </c>
      <c r="B181" s="15" t="s">
        <v>18</v>
      </c>
      <c r="C181" s="12" t="str">
        <f>VLOOKUP(B181,Hoja2!B:C,2,FALSE)</f>
        <v>Planificación y Gestión del Urbanismo</v>
      </c>
      <c r="D181" s="13" t="str">
        <f t="shared" si="4"/>
        <v>6</v>
      </c>
      <c r="E181" s="13" t="str">
        <f t="shared" si="5"/>
        <v>62</v>
      </c>
      <c r="F181" s="15" t="s">
        <v>256</v>
      </c>
      <c r="G181" s="16" t="s">
        <v>596</v>
      </c>
      <c r="H181" s="17">
        <v>0</v>
      </c>
      <c r="I181" s="17">
        <v>23500</v>
      </c>
      <c r="J181" s="17">
        <v>23500</v>
      </c>
      <c r="K181" s="17">
        <v>21471.37</v>
      </c>
      <c r="L181" s="17">
        <v>21471.37</v>
      </c>
      <c r="M181" s="17">
        <v>21471.37</v>
      </c>
      <c r="N181" s="17">
        <v>20686.3</v>
      </c>
    </row>
    <row r="182" spans="1:14" x14ac:dyDescent="0.25">
      <c r="A182" s="15" t="s">
        <v>16</v>
      </c>
      <c r="B182" s="15" t="s">
        <v>18</v>
      </c>
      <c r="C182" s="12" t="str">
        <f>VLOOKUP(B182,Hoja2!B:C,2,FALSE)</f>
        <v>Planificación y Gestión del Urbanismo</v>
      </c>
      <c r="D182" s="13" t="str">
        <f t="shared" si="4"/>
        <v>6</v>
      </c>
      <c r="E182" s="13" t="str">
        <f t="shared" si="5"/>
        <v>62</v>
      </c>
      <c r="F182" s="15" t="s">
        <v>241</v>
      </c>
      <c r="G182" s="16" t="s">
        <v>575</v>
      </c>
      <c r="H182" s="17">
        <v>18000</v>
      </c>
      <c r="I182" s="17">
        <v>5500</v>
      </c>
      <c r="J182" s="17">
        <v>23500</v>
      </c>
      <c r="K182" s="17">
        <v>22268.84</v>
      </c>
      <c r="L182" s="17">
        <v>22268.84</v>
      </c>
      <c r="M182" s="17">
        <v>22268.84</v>
      </c>
      <c r="N182" s="17">
        <v>22268.84</v>
      </c>
    </row>
    <row r="183" spans="1:14" x14ac:dyDescent="0.25">
      <c r="A183" s="15" t="s">
        <v>16</v>
      </c>
      <c r="B183" s="15" t="s">
        <v>18</v>
      </c>
      <c r="C183" s="12" t="str">
        <f>VLOOKUP(B183,Hoja2!B:C,2,FALSE)</f>
        <v>Planificación y Gestión del Urbanismo</v>
      </c>
      <c r="D183" s="13" t="str">
        <f t="shared" si="4"/>
        <v>6</v>
      </c>
      <c r="E183" s="13" t="str">
        <f t="shared" si="5"/>
        <v>62</v>
      </c>
      <c r="F183" s="15" t="s">
        <v>487</v>
      </c>
      <c r="G183" s="16" t="s">
        <v>597</v>
      </c>
      <c r="H183" s="17">
        <v>0</v>
      </c>
      <c r="I183" s="17">
        <v>11700</v>
      </c>
      <c r="J183" s="17">
        <v>11700</v>
      </c>
      <c r="K183" s="17">
        <v>11618.56</v>
      </c>
      <c r="L183" s="17">
        <v>11618.56</v>
      </c>
      <c r="M183" s="17">
        <v>11618.56</v>
      </c>
      <c r="N183" s="17">
        <v>11618.56</v>
      </c>
    </row>
    <row r="184" spans="1:14" x14ac:dyDescent="0.25">
      <c r="A184" s="15" t="s">
        <v>16</v>
      </c>
      <c r="B184" s="15" t="s">
        <v>18</v>
      </c>
      <c r="C184" s="12" t="str">
        <f>VLOOKUP(B184,Hoja2!B:C,2,FALSE)</f>
        <v>Planificación y Gestión del Urbanismo</v>
      </c>
      <c r="D184" s="13" t="str">
        <f t="shared" si="4"/>
        <v>6</v>
      </c>
      <c r="E184" s="13" t="str">
        <f t="shared" si="5"/>
        <v>63</v>
      </c>
      <c r="F184" s="15" t="s">
        <v>258</v>
      </c>
      <c r="G184" s="16" t="s">
        <v>596</v>
      </c>
      <c r="H184" s="17">
        <v>0</v>
      </c>
      <c r="I184" s="17">
        <v>305044.99</v>
      </c>
      <c r="J184" s="17">
        <v>305044.99</v>
      </c>
      <c r="K184" s="17">
        <v>305044.99</v>
      </c>
      <c r="L184" s="17">
        <v>305044.99</v>
      </c>
      <c r="M184" s="17">
        <v>241624.22</v>
      </c>
      <c r="N184" s="17">
        <v>241624.22</v>
      </c>
    </row>
    <row r="185" spans="1:14" x14ac:dyDescent="0.25">
      <c r="A185" s="15" t="s">
        <v>16</v>
      </c>
      <c r="B185" s="15" t="s">
        <v>18</v>
      </c>
      <c r="C185" s="12" t="str">
        <f>VLOOKUP(B185,Hoja2!B:C,2,FALSE)</f>
        <v>Planificación y Gestión del Urbanismo</v>
      </c>
      <c r="D185" s="13" t="str">
        <f t="shared" si="4"/>
        <v>6</v>
      </c>
      <c r="E185" s="13" t="str">
        <f t="shared" si="5"/>
        <v>63</v>
      </c>
      <c r="F185" s="15" t="s">
        <v>253</v>
      </c>
      <c r="G185" s="16" t="s">
        <v>575</v>
      </c>
      <c r="H185" s="17">
        <v>0</v>
      </c>
      <c r="I185" s="17">
        <v>926.65</v>
      </c>
      <c r="J185" s="17">
        <v>926.65</v>
      </c>
      <c r="K185" s="17">
        <v>926.65</v>
      </c>
      <c r="L185" s="17">
        <v>926.65</v>
      </c>
      <c r="M185" s="17">
        <v>926.65</v>
      </c>
      <c r="N185" s="17">
        <v>926.65</v>
      </c>
    </row>
    <row r="186" spans="1:14" x14ac:dyDescent="0.25">
      <c r="A186" s="15" t="s">
        <v>16</v>
      </c>
      <c r="B186" s="15" t="s">
        <v>18</v>
      </c>
      <c r="C186" s="12" t="str">
        <f>VLOOKUP(B186,Hoja2!B:C,2,FALSE)</f>
        <v>Planificación y Gestión del Urbanismo</v>
      </c>
      <c r="D186" s="13" t="str">
        <f t="shared" si="4"/>
        <v>7</v>
      </c>
      <c r="E186" s="13" t="str">
        <f t="shared" si="5"/>
        <v>74</v>
      </c>
      <c r="F186" s="15" t="s">
        <v>255</v>
      </c>
      <c r="G186" s="16" t="s">
        <v>589</v>
      </c>
      <c r="H186" s="17">
        <v>0</v>
      </c>
      <c r="I186" s="17">
        <v>3100000</v>
      </c>
      <c r="J186" s="17">
        <v>3100000</v>
      </c>
      <c r="K186" s="17">
        <v>3100000</v>
      </c>
      <c r="L186" s="17">
        <v>3100000</v>
      </c>
      <c r="M186" s="17">
        <v>3100000</v>
      </c>
      <c r="N186" s="17">
        <v>3100000</v>
      </c>
    </row>
    <row r="187" spans="1:14" x14ac:dyDescent="0.25">
      <c r="A187" s="15" t="s">
        <v>16</v>
      </c>
      <c r="B187" s="15" t="s">
        <v>18</v>
      </c>
      <c r="C187" s="12" t="str">
        <f>VLOOKUP(B187,Hoja2!B:C,2,FALSE)</f>
        <v>Planificación y Gestión del Urbanismo</v>
      </c>
      <c r="D187" s="13" t="str">
        <f t="shared" si="4"/>
        <v>8</v>
      </c>
      <c r="E187" s="13" t="str">
        <f t="shared" si="5"/>
        <v>83</v>
      </c>
      <c r="F187" s="15" t="s">
        <v>251</v>
      </c>
      <c r="G187" s="16" t="s">
        <v>598</v>
      </c>
      <c r="H187" s="17">
        <v>300000</v>
      </c>
      <c r="I187" s="17">
        <v>0</v>
      </c>
      <c r="J187" s="17">
        <v>300000</v>
      </c>
      <c r="K187" s="17">
        <v>8523.48</v>
      </c>
      <c r="L187" s="17">
        <v>8523.48</v>
      </c>
      <c r="M187" s="17">
        <v>7044.2</v>
      </c>
      <c r="N187" s="17">
        <v>7044.2</v>
      </c>
    </row>
    <row r="188" spans="1:14" x14ac:dyDescent="0.25">
      <c r="A188" s="15" t="s">
        <v>16</v>
      </c>
      <c r="B188" s="15" t="s">
        <v>18</v>
      </c>
      <c r="C188" s="12" t="str">
        <f>VLOOKUP(B188,Hoja2!B:C,2,FALSE)</f>
        <v>Planificación y Gestión del Urbanismo</v>
      </c>
      <c r="D188" s="13" t="str">
        <f t="shared" si="4"/>
        <v>8</v>
      </c>
      <c r="E188" s="13" t="str">
        <f t="shared" si="5"/>
        <v>83</v>
      </c>
      <c r="F188" s="15" t="s">
        <v>336</v>
      </c>
      <c r="G188" s="16" t="s">
        <v>599</v>
      </c>
      <c r="H188" s="17">
        <v>300000</v>
      </c>
      <c r="I188" s="17">
        <v>0</v>
      </c>
      <c r="J188" s="17">
        <v>300000</v>
      </c>
      <c r="K188" s="17">
        <v>0</v>
      </c>
      <c r="L188" s="17">
        <v>0</v>
      </c>
      <c r="M188" s="17">
        <v>0</v>
      </c>
      <c r="N188" s="17">
        <v>0</v>
      </c>
    </row>
    <row r="189" spans="1:14" x14ac:dyDescent="0.25">
      <c r="A189" s="15" t="s">
        <v>16</v>
      </c>
      <c r="B189" s="15" t="s">
        <v>488</v>
      </c>
      <c r="C189" s="12" t="str">
        <f>VLOOKUP(B189,Hoja2!B:C,2,FALSE)</f>
        <v>Promoción y Gestión de la Vivienda</v>
      </c>
      <c r="D189" s="13" t="str">
        <f t="shared" si="4"/>
        <v>7</v>
      </c>
      <c r="E189" s="13" t="str">
        <f t="shared" si="5"/>
        <v>74</v>
      </c>
      <c r="F189" s="15" t="s">
        <v>255</v>
      </c>
      <c r="G189" s="16" t="s">
        <v>589</v>
      </c>
      <c r="H189" s="17">
        <v>0</v>
      </c>
      <c r="I189" s="17">
        <v>1218810</v>
      </c>
      <c r="J189" s="17">
        <v>1218810</v>
      </c>
      <c r="K189" s="17">
        <v>1218810</v>
      </c>
      <c r="L189" s="17">
        <v>1218810</v>
      </c>
      <c r="M189" s="17">
        <v>1218810</v>
      </c>
      <c r="N189" s="17">
        <v>1218810</v>
      </c>
    </row>
    <row r="190" spans="1:14" x14ac:dyDescent="0.25">
      <c r="A190" s="15" t="s">
        <v>16</v>
      </c>
      <c r="B190" s="15" t="s">
        <v>21</v>
      </c>
      <c r="C190" s="12" t="str">
        <f>VLOOKUP(B190,Hoja2!B:C,2,FALSE)</f>
        <v>Mantenimiento de Edificios e Intalaciones Municipales</v>
      </c>
      <c r="D190" s="13" t="str">
        <f t="shared" si="4"/>
        <v>1</v>
      </c>
      <c r="E190" s="13" t="str">
        <f t="shared" si="5"/>
        <v>12</v>
      </c>
      <c r="F190" s="15" t="s">
        <v>223</v>
      </c>
      <c r="G190" s="16" t="s">
        <v>554</v>
      </c>
      <c r="H190" s="17">
        <v>79641</v>
      </c>
      <c r="I190" s="17">
        <v>0</v>
      </c>
      <c r="J190" s="17">
        <v>79641</v>
      </c>
      <c r="K190" s="17">
        <v>63951.4</v>
      </c>
      <c r="L190" s="17">
        <v>63951.4</v>
      </c>
      <c r="M190" s="17">
        <v>58853.99</v>
      </c>
      <c r="N190" s="17">
        <v>58853.99</v>
      </c>
    </row>
    <row r="191" spans="1:14" x14ac:dyDescent="0.25">
      <c r="A191" s="15" t="s">
        <v>16</v>
      </c>
      <c r="B191" s="15" t="s">
        <v>21</v>
      </c>
      <c r="C191" s="12" t="str">
        <f>VLOOKUP(B191,Hoja2!B:C,2,FALSE)</f>
        <v>Mantenimiento de Edificios e Intalaciones Municipales</v>
      </c>
      <c r="D191" s="13" t="str">
        <f t="shared" si="4"/>
        <v>1</v>
      </c>
      <c r="E191" s="13" t="str">
        <f t="shared" si="5"/>
        <v>12</v>
      </c>
      <c r="F191" s="15" t="s">
        <v>243</v>
      </c>
      <c r="G191" s="16" t="s">
        <v>555</v>
      </c>
      <c r="H191" s="17">
        <v>42019</v>
      </c>
      <c r="I191" s="17">
        <v>0</v>
      </c>
      <c r="J191" s="17">
        <v>42019</v>
      </c>
      <c r="K191" s="17">
        <v>18012.52</v>
      </c>
      <c r="L191" s="17">
        <v>18012.52</v>
      </c>
      <c r="M191" s="17">
        <v>14828.53</v>
      </c>
      <c r="N191" s="17">
        <v>14828.53</v>
      </c>
    </row>
    <row r="192" spans="1:14" x14ac:dyDescent="0.25">
      <c r="A192" s="15" t="s">
        <v>16</v>
      </c>
      <c r="B192" s="15" t="s">
        <v>21</v>
      </c>
      <c r="C192" s="12" t="str">
        <f>VLOOKUP(B192,Hoja2!B:C,2,FALSE)</f>
        <v>Mantenimiento de Edificios e Intalaciones Municipales</v>
      </c>
      <c r="D192" s="13" t="str">
        <f t="shared" si="4"/>
        <v>1</v>
      </c>
      <c r="E192" s="13" t="str">
        <f t="shared" si="5"/>
        <v>12</v>
      </c>
      <c r="F192" s="15" t="s">
        <v>226</v>
      </c>
      <c r="G192" s="16" t="s">
        <v>556</v>
      </c>
      <c r="H192" s="17">
        <v>18185</v>
      </c>
      <c r="I192" s="17">
        <v>0</v>
      </c>
      <c r="J192" s="17">
        <v>18185</v>
      </c>
      <c r="K192" s="17">
        <v>13185.28</v>
      </c>
      <c r="L192" s="17">
        <v>13185.28</v>
      </c>
      <c r="M192" s="17">
        <v>12216.17</v>
      </c>
      <c r="N192" s="17">
        <v>12216.17</v>
      </c>
    </row>
    <row r="193" spans="1:14" x14ac:dyDescent="0.25">
      <c r="A193" s="15" t="s">
        <v>16</v>
      </c>
      <c r="B193" s="15" t="s">
        <v>21</v>
      </c>
      <c r="C193" s="12" t="str">
        <f>VLOOKUP(B193,Hoja2!B:C,2,FALSE)</f>
        <v>Mantenimiento de Edificios e Intalaciones Municipales</v>
      </c>
      <c r="D193" s="13" t="str">
        <f t="shared" si="4"/>
        <v>1</v>
      </c>
      <c r="E193" s="13" t="str">
        <f t="shared" si="5"/>
        <v>12</v>
      </c>
      <c r="F193" s="15" t="s">
        <v>202</v>
      </c>
      <c r="G193" s="16" t="s">
        <v>541</v>
      </c>
      <c r="H193" s="17">
        <v>26031</v>
      </c>
      <c r="I193" s="17">
        <v>0</v>
      </c>
      <c r="J193" s="17">
        <v>26031</v>
      </c>
      <c r="K193" s="17">
        <v>16031.42</v>
      </c>
      <c r="L193" s="17">
        <v>16031.42</v>
      </c>
      <c r="M193" s="17">
        <v>14706.52</v>
      </c>
      <c r="N193" s="17">
        <v>14706.52</v>
      </c>
    </row>
    <row r="194" spans="1:14" x14ac:dyDescent="0.25">
      <c r="A194" s="15" t="s">
        <v>16</v>
      </c>
      <c r="B194" s="15" t="s">
        <v>21</v>
      </c>
      <c r="C194" s="12" t="str">
        <f>VLOOKUP(B194,Hoja2!B:C,2,FALSE)</f>
        <v>Mantenimiento de Edificios e Intalaciones Municipales</v>
      </c>
      <c r="D194" s="13" t="str">
        <f t="shared" ref="D194:D256" si="6">LEFT(F194,1)</f>
        <v>1</v>
      </c>
      <c r="E194" s="13" t="str">
        <f t="shared" ref="E194:E256" si="7">LEFT(F194,2)</f>
        <v>12</v>
      </c>
      <c r="F194" s="15" t="s">
        <v>214</v>
      </c>
      <c r="G194" s="16" t="s">
        <v>542</v>
      </c>
      <c r="H194" s="17">
        <v>81770</v>
      </c>
      <c r="I194" s="17">
        <v>0</v>
      </c>
      <c r="J194" s="17">
        <v>81770</v>
      </c>
      <c r="K194" s="17">
        <v>53295.5</v>
      </c>
      <c r="L194" s="17">
        <v>53295.5</v>
      </c>
      <c r="M194" s="17">
        <v>50693.34</v>
      </c>
      <c r="N194" s="17">
        <v>50693.34</v>
      </c>
    </row>
    <row r="195" spans="1:14" x14ac:dyDescent="0.25">
      <c r="A195" s="15" t="s">
        <v>16</v>
      </c>
      <c r="B195" s="15" t="s">
        <v>21</v>
      </c>
      <c r="C195" s="12" t="str">
        <f>VLOOKUP(B195,Hoja2!B:C,2,FALSE)</f>
        <v>Mantenimiento de Edificios e Intalaciones Municipales</v>
      </c>
      <c r="D195" s="13" t="str">
        <f t="shared" si="6"/>
        <v>1</v>
      </c>
      <c r="E195" s="13" t="str">
        <f t="shared" si="7"/>
        <v>12</v>
      </c>
      <c r="F195" s="15" t="s">
        <v>219</v>
      </c>
      <c r="G195" s="16" t="s">
        <v>543</v>
      </c>
      <c r="H195" s="17">
        <v>202433</v>
      </c>
      <c r="I195" s="17">
        <v>0</v>
      </c>
      <c r="J195" s="17">
        <v>202433</v>
      </c>
      <c r="K195" s="17">
        <v>189530.28</v>
      </c>
      <c r="L195" s="17">
        <v>189530.28</v>
      </c>
      <c r="M195" s="17">
        <v>177741.08</v>
      </c>
      <c r="N195" s="17">
        <v>177741.08</v>
      </c>
    </row>
    <row r="196" spans="1:14" x14ac:dyDescent="0.25">
      <c r="A196" s="15" t="s">
        <v>16</v>
      </c>
      <c r="B196" s="15" t="s">
        <v>21</v>
      </c>
      <c r="C196" s="12" t="str">
        <f>VLOOKUP(B196,Hoja2!B:C,2,FALSE)</f>
        <v>Mantenimiento de Edificios e Intalaciones Municipales</v>
      </c>
      <c r="D196" s="13" t="str">
        <f t="shared" si="6"/>
        <v>1</v>
      </c>
      <c r="E196" s="13" t="str">
        <f t="shared" si="7"/>
        <v>12</v>
      </c>
      <c r="F196" s="15" t="s">
        <v>203</v>
      </c>
      <c r="G196" s="16" t="s">
        <v>544</v>
      </c>
      <c r="H196" s="17">
        <v>15433</v>
      </c>
      <c r="I196" s="17">
        <v>0</v>
      </c>
      <c r="J196" s="17">
        <v>15433</v>
      </c>
      <c r="K196" s="17">
        <v>10433.14</v>
      </c>
      <c r="L196" s="17">
        <v>10433.14</v>
      </c>
      <c r="M196" s="17">
        <v>8773</v>
      </c>
      <c r="N196" s="17">
        <v>8773</v>
      </c>
    </row>
    <row r="197" spans="1:14" x14ac:dyDescent="0.25">
      <c r="A197" s="15" t="s">
        <v>16</v>
      </c>
      <c r="B197" s="15" t="s">
        <v>21</v>
      </c>
      <c r="C197" s="12" t="str">
        <f>VLOOKUP(B197,Hoja2!B:C,2,FALSE)</f>
        <v>Mantenimiento de Edificios e Intalaciones Municipales</v>
      </c>
      <c r="D197" s="13" t="str">
        <f t="shared" si="6"/>
        <v>1</v>
      </c>
      <c r="E197" s="13" t="str">
        <f t="shared" si="7"/>
        <v>13</v>
      </c>
      <c r="F197" s="15" t="s">
        <v>232</v>
      </c>
      <c r="G197" s="16" t="s">
        <v>538</v>
      </c>
      <c r="H197" s="17">
        <v>769413</v>
      </c>
      <c r="I197" s="17">
        <v>-150000</v>
      </c>
      <c r="J197" s="17">
        <v>619413</v>
      </c>
      <c r="K197" s="17">
        <v>563247</v>
      </c>
      <c r="L197" s="17">
        <v>563247</v>
      </c>
      <c r="M197" s="17">
        <v>560005.98</v>
      </c>
      <c r="N197" s="17">
        <v>560005.98</v>
      </c>
    </row>
    <row r="198" spans="1:14" x14ac:dyDescent="0.25">
      <c r="A198" s="15" t="s">
        <v>16</v>
      </c>
      <c r="B198" s="15" t="s">
        <v>21</v>
      </c>
      <c r="C198" s="12" t="str">
        <f>VLOOKUP(B198,Hoja2!B:C,2,FALSE)</f>
        <v>Mantenimiento de Edificios e Intalaciones Municipales</v>
      </c>
      <c r="D198" s="13" t="str">
        <f t="shared" si="6"/>
        <v>1</v>
      </c>
      <c r="E198" s="13" t="str">
        <f t="shared" si="7"/>
        <v>13</v>
      </c>
      <c r="F198" s="15" t="s">
        <v>234</v>
      </c>
      <c r="G198" s="16" t="s">
        <v>562</v>
      </c>
      <c r="H198" s="17">
        <v>30000</v>
      </c>
      <c r="I198" s="17">
        <v>0</v>
      </c>
      <c r="J198" s="17">
        <v>30000</v>
      </c>
      <c r="K198" s="17">
        <v>32397.24</v>
      </c>
      <c r="L198" s="17">
        <v>32397.24</v>
      </c>
      <c r="M198" s="17">
        <v>12233.74</v>
      </c>
      <c r="N198" s="17">
        <v>12233.74</v>
      </c>
    </row>
    <row r="199" spans="1:14" x14ac:dyDescent="0.25">
      <c r="A199" s="15" t="s">
        <v>16</v>
      </c>
      <c r="B199" s="15" t="s">
        <v>21</v>
      </c>
      <c r="C199" s="12" t="str">
        <f>VLOOKUP(B199,Hoja2!B:C,2,FALSE)</f>
        <v>Mantenimiento de Edificios e Intalaciones Municipales</v>
      </c>
      <c r="D199" s="13" t="str">
        <f t="shared" si="6"/>
        <v>1</v>
      </c>
      <c r="E199" s="13" t="str">
        <f t="shared" si="7"/>
        <v>13</v>
      </c>
      <c r="F199" s="15" t="s">
        <v>228</v>
      </c>
      <c r="G199" s="16" t="s">
        <v>563</v>
      </c>
      <c r="H199" s="17">
        <v>789494</v>
      </c>
      <c r="I199" s="17">
        <v>-125000</v>
      </c>
      <c r="J199" s="17">
        <v>664494</v>
      </c>
      <c r="K199" s="17">
        <v>599573.77</v>
      </c>
      <c r="L199" s="17">
        <v>599573.77</v>
      </c>
      <c r="M199" s="17">
        <v>595804.53</v>
      </c>
      <c r="N199" s="17">
        <v>595804.53</v>
      </c>
    </row>
    <row r="200" spans="1:14" x14ac:dyDescent="0.25">
      <c r="A200" s="15" t="s">
        <v>16</v>
      </c>
      <c r="B200" s="15" t="s">
        <v>21</v>
      </c>
      <c r="C200" s="12" t="str">
        <f>VLOOKUP(B200,Hoja2!B:C,2,FALSE)</f>
        <v>Mantenimiento de Edificios e Intalaciones Municipales</v>
      </c>
      <c r="D200" s="13" t="str">
        <f t="shared" si="6"/>
        <v>1</v>
      </c>
      <c r="E200" s="13" t="str">
        <f t="shared" si="7"/>
        <v>15</v>
      </c>
      <c r="F200" s="15" t="s">
        <v>236</v>
      </c>
      <c r="G200" s="16" t="s">
        <v>564</v>
      </c>
      <c r="H200" s="17">
        <v>1000</v>
      </c>
      <c r="I200" s="17">
        <v>0</v>
      </c>
      <c r="J200" s="17">
        <v>1000</v>
      </c>
      <c r="K200" s="17">
        <v>500</v>
      </c>
      <c r="L200" s="17">
        <v>500</v>
      </c>
      <c r="M200" s="17">
        <v>381.8</v>
      </c>
      <c r="N200" s="17">
        <v>381.8</v>
      </c>
    </row>
    <row r="201" spans="1:14" x14ac:dyDescent="0.25">
      <c r="A201" s="15" t="s">
        <v>16</v>
      </c>
      <c r="B201" s="15" t="s">
        <v>21</v>
      </c>
      <c r="C201" s="12" t="str">
        <f>VLOOKUP(B201,Hoja2!B:C,2,FALSE)</f>
        <v>Mantenimiento de Edificios e Intalaciones Municipales</v>
      </c>
      <c r="D201" s="13" t="str">
        <f t="shared" si="6"/>
        <v>2</v>
      </c>
      <c r="E201" s="13" t="str">
        <f t="shared" si="7"/>
        <v>20</v>
      </c>
      <c r="F201" s="15" t="s">
        <v>224</v>
      </c>
      <c r="G201" s="16" t="s">
        <v>557</v>
      </c>
      <c r="H201" s="17">
        <v>4000</v>
      </c>
      <c r="I201" s="17">
        <v>0</v>
      </c>
      <c r="J201" s="17">
        <v>4000</v>
      </c>
      <c r="K201" s="17">
        <v>1414.5</v>
      </c>
      <c r="L201" s="17">
        <v>1414.5</v>
      </c>
      <c r="M201" s="17">
        <v>859</v>
      </c>
      <c r="N201" s="17">
        <v>859</v>
      </c>
    </row>
    <row r="202" spans="1:14" x14ac:dyDescent="0.25">
      <c r="A202" s="15" t="s">
        <v>16</v>
      </c>
      <c r="B202" s="15" t="s">
        <v>21</v>
      </c>
      <c r="C202" s="12" t="str">
        <f>VLOOKUP(B202,Hoja2!B:C,2,FALSE)</f>
        <v>Mantenimiento de Edificios e Intalaciones Municipales</v>
      </c>
      <c r="D202" s="13" t="str">
        <f t="shared" si="6"/>
        <v>2</v>
      </c>
      <c r="E202" s="13" t="str">
        <f t="shared" si="7"/>
        <v>20</v>
      </c>
      <c r="F202" s="15" t="s">
        <v>262</v>
      </c>
      <c r="G202" s="16" t="s">
        <v>600</v>
      </c>
      <c r="H202" s="17">
        <v>6000</v>
      </c>
      <c r="I202" s="17">
        <v>0</v>
      </c>
      <c r="J202" s="17">
        <v>6000</v>
      </c>
      <c r="K202" s="17">
        <v>7924.89</v>
      </c>
      <c r="L202" s="17">
        <v>7924.89</v>
      </c>
      <c r="M202" s="17">
        <v>7924.79</v>
      </c>
      <c r="N202" s="17">
        <v>7924.79</v>
      </c>
    </row>
    <row r="203" spans="1:14" x14ac:dyDescent="0.25">
      <c r="A203" s="15" t="s">
        <v>16</v>
      </c>
      <c r="B203" s="15" t="s">
        <v>21</v>
      </c>
      <c r="C203" s="12" t="str">
        <f>VLOOKUP(B203,Hoja2!B:C,2,FALSE)</f>
        <v>Mantenimiento de Edificios e Intalaciones Municipales</v>
      </c>
      <c r="D203" s="13" t="str">
        <f t="shared" si="6"/>
        <v>2</v>
      </c>
      <c r="E203" s="13" t="str">
        <f t="shared" si="7"/>
        <v>21</v>
      </c>
      <c r="F203" s="15" t="s">
        <v>263</v>
      </c>
      <c r="G203" s="16" t="s">
        <v>601</v>
      </c>
      <c r="H203" s="17">
        <v>50000</v>
      </c>
      <c r="I203" s="17">
        <v>20000</v>
      </c>
      <c r="J203" s="17">
        <v>70000</v>
      </c>
      <c r="K203" s="17">
        <v>63849.120000000003</v>
      </c>
      <c r="L203" s="17">
        <v>63671.58</v>
      </c>
      <c r="M203" s="17">
        <v>44231.040000000001</v>
      </c>
      <c r="N203" s="17">
        <v>41914.89</v>
      </c>
    </row>
    <row r="204" spans="1:14" x14ac:dyDescent="0.25">
      <c r="A204" s="15" t="s">
        <v>16</v>
      </c>
      <c r="B204" s="15" t="s">
        <v>21</v>
      </c>
      <c r="C204" s="12" t="str">
        <f>VLOOKUP(B204,Hoja2!B:C,2,FALSE)</f>
        <v>Mantenimiento de Edificios e Intalaciones Municipales</v>
      </c>
      <c r="D204" s="13" t="str">
        <f t="shared" si="6"/>
        <v>2</v>
      </c>
      <c r="E204" s="13" t="str">
        <f t="shared" si="7"/>
        <v>21</v>
      </c>
      <c r="F204" s="15" t="s">
        <v>222</v>
      </c>
      <c r="G204" s="16" t="s">
        <v>558</v>
      </c>
      <c r="H204" s="17">
        <v>50000</v>
      </c>
      <c r="I204" s="17">
        <v>0</v>
      </c>
      <c r="J204" s="17">
        <v>50000</v>
      </c>
      <c r="K204" s="17">
        <v>50064.95</v>
      </c>
      <c r="L204" s="17">
        <v>50064.95</v>
      </c>
      <c r="M204" s="17">
        <v>45649.67</v>
      </c>
      <c r="N204" s="17">
        <v>45285.63</v>
      </c>
    </row>
    <row r="205" spans="1:14" x14ac:dyDescent="0.25">
      <c r="A205" s="15" t="s">
        <v>16</v>
      </c>
      <c r="B205" s="15" t="s">
        <v>21</v>
      </c>
      <c r="C205" s="12" t="str">
        <f>VLOOKUP(B205,Hoja2!B:C,2,FALSE)</f>
        <v>Mantenimiento de Edificios e Intalaciones Municipales</v>
      </c>
      <c r="D205" s="13" t="str">
        <f t="shared" si="6"/>
        <v>2</v>
      </c>
      <c r="E205" s="13" t="str">
        <f t="shared" si="7"/>
        <v>21</v>
      </c>
      <c r="F205" s="15" t="s">
        <v>240</v>
      </c>
      <c r="G205" s="16" t="s">
        <v>565</v>
      </c>
      <c r="H205" s="17">
        <v>16000</v>
      </c>
      <c r="I205" s="17">
        <v>0</v>
      </c>
      <c r="J205" s="17">
        <v>16000</v>
      </c>
      <c r="K205" s="17">
        <v>13467.37</v>
      </c>
      <c r="L205" s="17">
        <v>11703.47</v>
      </c>
      <c r="M205" s="17">
        <v>8405.4599999999991</v>
      </c>
      <c r="N205" s="17">
        <v>6800.15</v>
      </c>
    </row>
    <row r="206" spans="1:14" x14ac:dyDescent="0.25">
      <c r="A206" s="15" t="s">
        <v>16</v>
      </c>
      <c r="B206" s="15" t="s">
        <v>21</v>
      </c>
      <c r="C206" s="12" t="str">
        <f>VLOOKUP(B206,Hoja2!B:C,2,FALSE)</f>
        <v>Mantenimiento de Edificios e Intalaciones Municipales</v>
      </c>
      <c r="D206" s="13" t="str">
        <f t="shared" si="6"/>
        <v>2</v>
      </c>
      <c r="E206" s="13" t="str">
        <f t="shared" si="7"/>
        <v>22</v>
      </c>
      <c r="F206" s="15" t="s">
        <v>242</v>
      </c>
      <c r="G206" s="16" t="s">
        <v>574</v>
      </c>
      <c r="H206" s="17">
        <v>180000</v>
      </c>
      <c r="I206" s="17">
        <v>0</v>
      </c>
      <c r="J206" s="17">
        <v>180000</v>
      </c>
      <c r="K206" s="17">
        <v>180000</v>
      </c>
      <c r="L206" s="17">
        <v>180000</v>
      </c>
      <c r="M206" s="17">
        <v>178296.66</v>
      </c>
      <c r="N206" s="17">
        <v>168291.48</v>
      </c>
    </row>
    <row r="207" spans="1:14" x14ac:dyDescent="0.25">
      <c r="A207" s="15" t="s">
        <v>16</v>
      </c>
      <c r="B207" s="15" t="s">
        <v>21</v>
      </c>
      <c r="C207" s="12" t="str">
        <f>VLOOKUP(B207,Hoja2!B:C,2,FALSE)</f>
        <v>Mantenimiento de Edificios e Intalaciones Municipales</v>
      </c>
      <c r="D207" s="13" t="str">
        <f t="shared" si="6"/>
        <v>2</v>
      </c>
      <c r="E207" s="13" t="str">
        <f t="shared" si="7"/>
        <v>22</v>
      </c>
      <c r="F207" s="15" t="s">
        <v>264</v>
      </c>
      <c r="G207" s="16" t="s">
        <v>602</v>
      </c>
      <c r="H207" s="17">
        <v>90000</v>
      </c>
      <c r="I207" s="17">
        <v>0</v>
      </c>
      <c r="J207" s="17">
        <v>90000</v>
      </c>
      <c r="K207" s="17">
        <v>90000</v>
      </c>
      <c r="L207" s="17">
        <v>90000</v>
      </c>
      <c r="M207" s="17">
        <v>76586.63</v>
      </c>
      <c r="N207" s="17">
        <v>76586.63</v>
      </c>
    </row>
    <row r="208" spans="1:14" x14ac:dyDescent="0.25">
      <c r="A208" s="15" t="s">
        <v>16</v>
      </c>
      <c r="B208" s="15" t="s">
        <v>21</v>
      </c>
      <c r="C208" s="12" t="str">
        <f>VLOOKUP(B208,Hoja2!B:C,2,FALSE)</f>
        <v>Mantenimiento de Edificios e Intalaciones Municipales</v>
      </c>
      <c r="D208" s="13" t="str">
        <f t="shared" si="6"/>
        <v>2</v>
      </c>
      <c r="E208" s="13" t="str">
        <f t="shared" si="7"/>
        <v>22</v>
      </c>
      <c r="F208" s="15" t="s">
        <v>230</v>
      </c>
      <c r="G208" s="16" t="s">
        <v>567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</row>
    <row r="209" spans="1:14" x14ac:dyDescent="0.25">
      <c r="A209" s="15" t="s">
        <v>16</v>
      </c>
      <c r="B209" s="15" t="s">
        <v>21</v>
      </c>
      <c r="C209" s="12" t="str">
        <f>VLOOKUP(B209,Hoja2!B:C,2,FALSE)</f>
        <v>Mantenimiento de Edificios e Intalaciones Municipales</v>
      </c>
      <c r="D209" s="13" t="str">
        <f t="shared" si="6"/>
        <v>2</v>
      </c>
      <c r="E209" s="13" t="str">
        <f t="shared" si="7"/>
        <v>22</v>
      </c>
      <c r="F209" s="15" t="s">
        <v>229</v>
      </c>
      <c r="G209" s="16" t="s">
        <v>573</v>
      </c>
      <c r="H209" s="17">
        <v>4000</v>
      </c>
      <c r="I209" s="17">
        <v>0</v>
      </c>
      <c r="J209" s="17">
        <v>4000</v>
      </c>
      <c r="K209" s="17">
        <v>2426.42</v>
      </c>
      <c r="L209" s="17">
        <v>2426.42</v>
      </c>
      <c r="M209" s="17">
        <v>1322.95</v>
      </c>
      <c r="N209" s="17">
        <v>1322.95</v>
      </c>
    </row>
    <row r="210" spans="1:14" x14ac:dyDescent="0.25">
      <c r="A210" s="15" t="s">
        <v>16</v>
      </c>
      <c r="B210" s="15" t="s">
        <v>21</v>
      </c>
      <c r="C210" s="12" t="str">
        <f>VLOOKUP(B210,Hoja2!B:C,2,FALSE)</f>
        <v>Mantenimiento de Edificios e Intalaciones Municipales</v>
      </c>
      <c r="D210" s="13" t="str">
        <f t="shared" si="6"/>
        <v>2</v>
      </c>
      <c r="E210" s="13" t="str">
        <f t="shared" si="7"/>
        <v>22</v>
      </c>
      <c r="F210" s="15" t="s">
        <v>265</v>
      </c>
      <c r="G210" s="16" t="s">
        <v>603</v>
      </c>
      <c r="H210" s="17">
        <v>300000</v>
      </c>
      <c r="I210" s="17">
        <v>0</v>
      </c>
      <c r="J210" s="17">
        <v>300000</v>
      </c>
      <c r="K210" s="17">
        <v>297894.15000000002</v>
      </c>
      <c r="L210" s="17">
        <v>297894.15000000002</v>
      </c>
      <c r="M210" s="17">
        <v>294178.88</v>
      </c>
      <c r="N210" s="17">
        <v>294178.88</v>
      </c>
    </row>
    <row r="211" spans="1:14" x14ac:dyDescent="0.25">
      <c r="A211" s="15" t="s">
        <v>16</v>
      </c>
      <c r="B211" s="15" t="s">
        <v>21</v>
      </c>
      <c r="C211" s="12" t="str">
        <f>VLOOKUP(B211,Hoja2!B:C,2,FALSE)</f>
        <v>Mantenimiento de Edificios e Intalaciones Municipales</v>
      </c>
      <c r="D211" s="13" t="str">
        <f t="shared" si="6"/>
        <v>2</v>
      </c>
      <c r="E211" s="13" t="str">
        <f t="shared" si="7"/>
        <v>22</v>
      </c>
      <c r="F211" s="15" t="s">
        <v>227</v>
      </c>
      <c r="G211" s="16" t="s">
        <v>560</v>
      </c>
      <c r="H211" s="17">
        <v>50000</v>
      </c>
      <c r="I211" s="17">
        <v>0</v>
      </c>
      <c r="J211" s="17">
        <v>50000</v>
      </c>
      <c r="K211" s="17">
        <v>50417.8</v>
      </c>
      <c r="L211" s="17">
        <v>417.8</v>
      </c>
      <c r="M211" s="17">
        <v>77.63</v>
      </c>
      <c r="N211" s="17">
        <v>77.63</v>
      </c>
    </row>
    <row r="212" spans="1:14" x14ac:dyDescent="0.25">
      <c r="A212" s="15" t="s">
        <v>16</v>
      </c>
      <c r="B212" s="15" t="s">
        <v>21</v>
      </c>
      <c r="C212" s="12" t="str">
        <f>VLOOKUP(B212,Hoja2!B:C,2,FALSE)</f>
        <v>Mantenimiento de Edificios e Intalaciones Municipales</v>
      </c>
      <c r="D212" s="13" t="str">
        <f t="shared" si="6"/>
        <v>6</v>
      </c>
      <c r="E212" s="13" t="str">
        <f t="shared" si="7"/>
        <v>62</v>
      </c>
      <c r="F212" s="15" t="s">
        <v>487</v>
      </c>
      <c r="G212" s="16" t="s">
        <v>597</v>
      </c>
      <c r="H212" s="17">
        <v>0</v>
      </c>
      <c r="I212" s="17">
        <v>47322.58</v>
      </c>
      <c r="J212" s="17">
        <v>47322.58</v>
      </c>
      <c r="K212" s="17">
        <v>47322.58</v>
      </c>
      <c r="L212" s="17">
        <v>47322.58</v>
      </c>
      <c r="M212" s="17">
        <v>47322.58</v>
      </c>
      <c r="N212" s="17">
        <v>47322.58</v>
      </c>
    </row>
    <row r="213" spans="1:14" x14ac:dyDescent="0.25">
      <c r="A213" s="15" t="s">
        <v>16</v>
      </c>
      <c r="B213" s="15" t="s">
        <v>21</v>
      </c>
      <c r="C213" s="12" t="str">
        <f>VLOOKUP(B213,Hoja2!B:C,2,FALSE)</f>
        <v>Mantenimiento de Edificios e Intalaciones Municipales</v>
      </c>
      <c r="D213" s="13" t="str">
        <f t="shared" si="6"/>
        <v>6</v>
      </c>
      <c r="E213" s="13" t="str">
        <f t="shared" si="7"/>
        <v>63</v>
      </c>
      <c r="F213" s="15" t="s">
        <v>258</v>
      </c>
      <c r="G213" s="16" t="s">
        <v>596</v>
      </c>
      <c r="H213" s="17">
        <v>872000</v>
      </c>
      <c r="I213" s="17">
        <v>117511.71</v>
      </c>
      <c r="J213" s="17">
        <v>989511.71</v>
      </c>
      <c r="K213" s="17">
        <v>647380.42000000004</v>
      </c>
      <c r="L213" s="17">
        <v>565951.77</v>
      </c>
      <c r="M213" s="17">
        <v>68002.83</v>
      </c>
      <c r="N213" s="17">
        <v>68002.83</v>
      </c>
    </row>
    <row r="214" spans="1:14" x14ac:dyDescent="0.25">
      <c r="A214" s="15" t="s">
        <v>16</v>
      </c>
      <c r="B214" s="15" t="s">
        <v>21</v>
      </c>
      <c r="C214" s="12" t="str">
        <f>VLOOKUP(B214,Hoja2!B:C,2,FALSE)</f>
        <v>Mantenimiento de Edificios e Intalaciones Municipales</v>
      </c>
      <c r="D214" s="13" t="str">
        <f t="shared" si="6"/>
        <v>6</v>
      </c>
      <c r="E214" s="13" t="str">
        <f t="shared" si="7"/>
        <v>63</v>
      </c>
      <c r="F214" s="15" t="s">
        <v>253</v>
      </c>
      <c r="G214" s="16" t="s">
        <v>575</v>
      </c>
      <c r="H214" s="17">
        <v>0</v>
      </c>
      <c r="I214" s="17">
        <v>67199.5</v>
      </c>
      <c r="J214" s="17">
        <v>67199.5</v>
      </c>
      <c r="K214" s="17">
        <v>67199.5</v>
      </c>
      <c r="L214" s="17">
        <v>54778.18</v>
      </c>
      <c r="M214" s="17">
        <v>53505.07</v>
      </c>
      <c r="N214" s="17">
        <v>48231.03</v>
      </c>
    </row>
    <row r="215" spans="1:14" x14ac:dyDescent="0.25">
      <c r="A215" s="15" t="s">
        <v>16</v>
      </c>
      <c r="B215" s="15" t="s">
        <v>21</v>
      </c>
      <c r="C215" s="12" t="str">
        <f>VLOOKUP(B215,Hoja2!B:C,2,FALSE)</f>
        <v>Mantenimiento de Edificios e Intalaciones Municipales</v>
      </c>
      <c r="D215" s="13" t="str">
        <f t="shared" si="6"/>
        <v>6</v>
      </c>
      <c r="E215" s="13" t="str">
        <f t="shared" si="7"/>
        <v>63</v>
      </c>
      <c r="F215" s="15" t="s">
        <v>311</v>
      </c>
      <c r="G215" s="16" t="s">
        <v>597</v>
      </c>
      <c r="H215" s="17">
        <v>0</v>
      </c>
      <c r="I215" s="17">
        <v>0</v>
      </c>
      <c r="J215" s="17">
        <v>0</v>
      </c>
      <c r="K215" s="17">
        <v>12761.3</v>
      </c>
      <c r="L215" s="17">
        <v>12761.3</v>
      </c>
      <c r="M215" s="17">
        <v>0</v>
      </c>
      <c r="N215" s="17">
        <v>0</v>
      </c>
    </row>
    <row r="216" spans="1:14" x14ac:dyDescent="0.25">
      <c r="A216" s="15" t="s">
        <v>22</v>
      </c>
      <c r="B216" s="15" t="s">
        <v>24</v>
      </c>
      <c r="C216" s="12" t="str">
        <f>VLOOKUP(B216,Hoja2!B:C,2,FALSE)</f>
        <v>Promoción y Fomento del Deporte</v>
      </c>
      <c r="D216" s="13" t="str">
        <f t="shared" si="6"/>
        <v>4</v>
      </c>
      <c r="E216" s="13" t="str">
        <f t="shared" si="7"/>
        <v>41</v>
      </c>
      <c r="F216" s="15" t="s">
        <v>268</v>
      </c>
      <c r="G216" s="16" t="s">
        <v>604</v>
      </c>
      <c r="H216" s="17">
        <v>8856000</v>
      </c>
      <c r="I216" s="17">
        <v>140000</v>
      </c>
      <c r="J216" s="17">
        <v>8996000</v>
      </c>
      <c r="K216" s="17">
        <v>8856000</v>
      </c>
      <c r="L216" s="17">
        <v>8856000</v>
      </c>
      <c r="M216" s="17">
        <v>8856000</v>
      </c>
      <c r="N216" s="17">
        <v>8856000</v>
      </c>
    </row>
    <row r="217" spans="1:14" x14ac:dyDescent="0.25">
      <c r="A217" s="15" t="s">
        <v>22</v>
      </c>
      <c r="B217" s="15" t="s">
        <v>24</v>
      </c>
      <c r="C217" s="12" t="str">
        <f>VLOOKUP(B217,Hoja2!B:C,2,FALSE)</f>
        <v>Promoción y Fomento del Deporte</v>
      </c>
      <c r="D217" s="13" t="str">
        <f t="shared" si="6"/>
        <v>4</v>
      </c>
      <c r="E217" s="13" t="str">
        <f t="shared" si="7"/>
        <v>47</v>
      </c>
      <c r="F217" s="15" t="s">
        <v>270</v>
      </c>
      <c r="G217" s="16" t="s">
        <v>605</v>
      </c>
      <c r="H217" s="17">
        <v>460000</v>
      </c>
      <c r="I217" s="17">
        <v>0</v>
      </c>
      <c r="J217" s="17">
        <v>460000</v>
      </c>
      <c r="K217" s="17">
        <v>269141.69</v>
      </c>
      <c r="L217" s="17">
        <v>269141.69</v>
      </c>
      <c r="M217" s="17">
        <v>269141.69</v>
      </c>
      <c r="N217" s="17">
        <v>269141.69</v>
      </c>
    </row>
    <row r="218" spans="1:14" x14ac:dyDescent="0.25">
      <c r="A218" s="15" t="s">
        <v>22</v>
      </c>
      <c r="B218" s="15" t="s">
        <v>24</v>
      </c>
      <c r="C218" s="12" t="str">
        <f>VLOOKUP(B218,Hoja2!B:C,2,FALSE)</f>
        <v>Promoción y Fomento del Deporte</v>
      </c>
      <c r="D218" s="13" t="str">
        <f t="shared" si="6"/>
        <v>4</v>
      </c>
      <c r="E218" s="13" t="str">
        <f t="shared" si="7"/>
        <v>48</v>
      </c>
      <c r="F218" s="15" t="s">
        <v>213</v>
      </c>
      <c r="G218" s="16" t="s">
        <v>553</v>
      </c>
      <c r="H218" s="17">
        <v>677000</v>
      </c>
      <c r="I218" s="17">
        <v>60000</v>
      </c>
      <c r="J218" s="17">
        <v>737000</v>
      </c>
      <c r="K218" s="17">
        <v>642900</v>
      </c>
      <c r="L218" s="17">
        <v>642900</v>
      </c>
      <c r="M218" s="17">
        <v>610755</v>
      </c>
      <c r="N218" s="17">
        <v>610755</v>
      </c>
    </row>
    <row r="219" spans="1:14" x14ac:dyDescent="0.25">
      <c r="A219" s="15" t="s">
        <v>22</v>
      </c>
      <c r="B219" s="15" t="s">
        <v>24</v>
      </c>
      <c r="C219" s="12" t="str">
        <f>VLOOKUP(B219,Hoja2!B:C,2,FALSE)</f>
        <v>Promoción y Fomento del Deporte</v>
      </c>
      <c r="D219" s="13" t="str">
        <f t="shared" si="6"/>
        <v>7</v>
      </c>
      <c r="E219" s="13" t="str">
        <f t="shared" si="7"/>
        <v>71</v>
      </c>
      <c r="F219" s="15" t="s">
        <v>269</v>
      </c>
      <c r="G219" s="16" t="s">
        <v>606</v>
      </c>
      <c r="H219" s="17">
        <v>300000</v>
      </c>
      <c r="I219" s="17">
        <v>100000</v>
      </c>
      <c r="J219" s="17">
        <v>400000</v>
      </c>
      <c r="K219" s="17">
        <v>300000</v>
      </c>
      <c r="L219" s="17">
        <v>300000</v>
      </c>
      <c r="M219" s="17">
        <v>233208.14</v>
      </c>
      <c r="N219" s="17">
        <v>233208.14</v>
      </c>
    </row>
    <row r="220" spans="1:14" x14ac:dyDescent="0.25">
      <c r="A220" s="15" t="s">
        <v>22</v>
      </c>
      <c r="B220" s="15" t="s">
        <v>24</v>
      </c>
      <c r="C220" s="12" t="str">
        <f>VLOOKUP(B220,Hoja2!B:C,2,FALSE)</f>
        <v>Promoción y Fomento del Deporte</v>
      </c>
      <c r="D220" s="13" t="str">
        <f t="shared" si="6"/>
        <v>7</v>
      </c>
      <c r="E220" s="13" t="str">
        <f t="shared" si="7"/>
        <v>71</v>
      </c>
      <c r="F220" s="15" t="s">
        <v>337</v>
      </c>
      <c r="G220" s="16" t="s">
        <v>607</v>
      </c>
      <c r="H220" s="17">
        <v>463283</v>
      </c>
      <c r="I220" s="17">
        <v>0</v>
      </c>
      <c r="J220" s="17">
        <v>463283</v>
      </c>
      <c r="K220" s="17">
        <v>463283</v>
      </c>
      <c r="L220" s="17">
        <v>463283</v>
      </c>
      <c r="M220" s="17">
        <v>119615.36</v>
      </c>
      <c r="N220" s="17">
        <v>119615.36</v>
      </c>
    </row>
    <row r="221" spans="1:14" x14ac:dyDescent="0.25">
      <c r="A221" s="15" t="s">
        <v>22</v>
      </c>
      <c r="B221" s="15" t="s">
        <v>24</v>
      </c>
      <c r="C221" s="12" t="str">
        <f>VLOOKUP(B221,Hoja2!B:C,2,FALSE)</f>
        <v>Promoción y Fomento del Deporte</v>
      </c>
      <c r="D221" s="13" t="str">
        <f t="shared" si="6"/>
        <v>7</v>
      </c>
      <c r="E221" s="13" t="str">
        <f t="shared" si="7"/>
        <v>77</v>
      </c>
      <c r="F221" s="15" t="s">
        <v>671</v>
      </c>
      <c r="G221" s="16" t="s">
        <v>672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</row>
    <row r="222" spans="1:14" x14ac:dyDescent="0.25">
      <c r="A222" s="15" t="s">
        <v>22</v>
      </c>
      <c r="B222" s="15" t="s">
        <v>489</v>
      </c>
      <c r="C222" s="12" t="str">
        <f>VLOOKUP(B222,Hoja2!B:C,2,FALSE)</f>
        <v>Sociedad de la Información</v>
      </c>
      <c r="D222" s="13" t="str">
        <f t="shared" si="6"/>
        <v>6</v>
      </c>
      <c r="E222" s="13" t="str">
        <f t="shared" si="7"/>
        <v>64</v>
      </c>
      <c r="F222" s="15" t="s">
        <v>272</v>
      </c>
      <c r="G222" s="16" t="s">
        <v>608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</row>
    <row r="223" spans="1:14" x14ac:dyDescent="0.25">
      <c r="A223" s="15" t="s">
        <v>22</v>
      </c>
      <c r="B223" s="15" t="s">
        <v>25</v>
      </c>
      <c r="C223" s="12" t="str">
        <f>VLOOKUP(B223,Hoja2!B:C,2,FALSE)</f>
        <v>Dirección del Área de Participación Ciudadana</v>
      </c>
      <c r="D223" s="13" t="str">
        <f t="shared" si="6"/>
        <v>1</v>
      </c>
      <c r="E223" s="13" t="str">
        <f t="shared" si="7"/>
        <v>12</v>
      </c>
      <c r="F223" s="15" t="s">
        <v>223</v>
      </c>
      <c r="G223" s="16" t="s">
        <v>554</v>
      </c>
      <c r="H223" s="17">
        <v>63712</v>
      </c>
      <c r="I223" s="17">
        <v>0</v>
      </c>
      <c r="J223" s="17">
        <v>63712</v>
      </c>
      <c r="K223" s="17">
        <v>53712.4</v>
      </c>
      <c r="L223" s="17">
        <v>53712.4</v>
      </c>
      <c r="M223" s="17">
        <v>48964.32</v>
      </c>
      <c r="N223" s="17">
        <v>48964.32</v>
      </c>
    </row>
    <row r="224" spans="1:14" x14ac:dyDescent="0.25">
      <c r="A224" s="15" t="s">
        <v>22</v>
      </c>
      <c r="B224" s="15" t="s">
        <v>25</v>
      </c>
      <c r="C224" s="12" t="str">
        <f>VLOOKUP(B224,Hoja2!B:C,2,FALSE)</f>
        <v>Dirección del Área de Participación Ciudadana</v>
      </c>
      <c r="D224" s="13" t="str">
        <f t="shared" si="6"/>
        <v>1</v>
      </c>
      <c r="E224" s="13" t="str">
        <f t="shared" si="7"/>
        <v>12</v>
      </c>
      <c r="F224" s="15" t="s">
        <v>243</v>
      </c>
      <c r="G224" s="16" t="s">
        <v>555</v>
      </c>
      <c r="H224" s="17">
        <v>14006</v>
      </c>
      <c r="I224" s="17">
        <v>0</v>
      </c>
      <c r="J224" s="17">
        <v>14006</v>
      </c>
      <c r="K224" s="17">
        <v>7006.26</v>
      </c>
      <c r="L224" s="17">
        <v>7006.26</v>
      </c>
      <c r="M224" s="17">
        <v>5962.45</v>
      </c>
      <c r="N224" s="17">
        <v>5962.45</v>
      </c>
    </row>
    <row r="225" spans="1:14" x14ac:dyDescent="0.25">
      <c r="A225" s="15" t="s">
        <v>22</v>
      </c>
      <c r="B225" s="15" t="s">
        <v>25</v>
      </c>
      <c r="C225" s="12" t="str">
        <f>VLOOKUP(B225,Hoja2!B:C,2,FALSE)</f>
        <v>Dirección del Área de Participación Ciudadana</v>
      </c>
      <c r="D225" s="13" t="str">
        <f t="shared" si="6"/>
        <v>1</v>
      </c>
      <c r="E225" s="13" t="str">
        <f t="shared" si="7"/>
        <v>12</v>
      </c>
      <c r="F225" s="15" t="s">
        <v>201</v>
      </c>
      <c r="G225" s="16" t="s">
        <v>540</v>
      </c>
      <c r="H225" s="17">
        <v>21454</v>
      </c>
      <c r="I225" s="17">
        <v>0</v>
      </c>
      <c r="J225" s="17">
        <v>21454</v>
      </c>
      <c r="K225" s="17">
        <v>21464.48</v>
      </c>
      <c r="L225" s="17">
        <v>21464.48</v>
      </c>
      <c r="M225" s="17">
        <v>21454.76</v>
      </c>
      <c r="N225" s="17">
        <v>21454.76</v>
      </c>
    </row>
    <row r="226" spans="1:14" x14ac:dyDescent="0.25">
      <c r="A226" s="15" t="s">
        <v>22</v>
      </c>
      <c r="B226" s="15" t="s">
        <v>25</v>
      </c>
      <c r="C226" s="12" t="str">
        <f>VLOOKUP(B226,Hoja2!B:C,2,FALSE)</f>
        <v>Dirección del Área de Participación Ciudadana</v>
      </c>
      <c r="D226" s="13" t="str">
        <f t="shared" si="6"/>
        <v>1</v>
      </c>
      <c r="E226" s="13" t="str">
        <f t="shared" si="7"/>
        <v>12</v>
      </c>
      <c r="F226" s="15" t="s">
        <v>226</v>
      </c>
      <c r="G226" s="16" t="s">
        <v>556</v>
      </c>
      <c r="H226" s="17">
        <v>9093</v>
      </c>
      <c r="I226" s="17">
        <v>0</v>
      </c>
      <c r="J226" s="17">
        <v>9093</v>
      </c>
      <c r="K226" s="17">
        <v>9102.64</v>
      </c>
      <c r="L226" s="17">
        <v>9102.64</v>
      </c>
      <c r="M226" s="17">
        <v>9092.76</v>
      </c>
      <c r="N226" s="17">
        <v>9092.76</v>
      </c>
    </row>
    <row r="227" spans="1:14" x14ac:dyDescent="0.25">
      <c r="A227" s="15" t="s">
        <v>22</v>
      </c>
      <c r="B227" s="15" t="s">
        <v>25</v>
      </c>
      <c r="C227" s="12" t="str">
        <f>VLOOKUP(B227,Hoja2!B:C,2,FALSE)</f>
        <v>Dirección del Área de Participación Ciudadana</v>
      </c>
      <c r="D227" s="13" t="str">
        <f t="shared" si="6"/>
        <v>1</v>
      </c>
      <c r="E227" s="13" t="str">
        <f t="shared" si="7"/>
        <v>12</v>
      </c>
      <c r="F227" s="15" t="s">
        <v>202</v>
      </c>
      <c r="G227" s="16" t="s">
        <v>541</v>
      </c>
      <c r="H227" s="17">
        <v>38223</v>
      </c>
      <c r="I227" s="17">
        <v>0</v>
      </c>
      <c r="J227" s="17">
        <v>38223</v>
      </c>
      <c r="K227" s="17">
        <v>29222.58</v>
      </c>
      <c r="L227" s="17">
        <v>29222.58</v>
      </c>
      <c r="M227" s="17">
        <v>28205.200000000001</v>
      </c>
      <c r="N227" s="17">
        <v>28205.200000000001</v>
      </c>
    </row>
    <row r="228" spans="1:14" x14ac:dyDescent="0.25">
      <c r="A228" s="15" t="s">
        <v>22</v>
      </c>
      <c r="B228" s="15" t="s">
        <v>25</v>
      </c>
      <c r="C228" s="12" t="str">
        <f>VLOOKUP(B228,Hoja2!B:C,2,FALSE)</f>
        <v>Dirección del Área de Participación Ciudadana</v>
      </c>
      <c r="D228" s="13" t="str">
        <f t="shared" si="6"/>
        <v>1</v>
      </c>
      <c r="E228" s="13" t="str">
        <f t="shared" si="7"/>
        <v>12</v>
      </c>
      <c r="F228" s="15" t="s">
        <v>214</v>
      </c>
      <c r="G228" s="16" t="s">
        <v>542</v>
      </c>
      <c r="H228" s="17">
        <v>82263</v>
      </c>
      <c r="I228" s="17">
        <v>0</v>
      </c>
      <c r="J228" s="17">
        <v>82263</v>
      </c>
      <c r="K228" s="17">
        <v>72263.44</v>
      </c>
      <c r="L228" s="17">
        <v>72263.44</v>
      </c>
      <c r="M228" s="17">
        <v>66124.570000000007</v>
      </c>
      <c r="N228" s="17">
        <v>66124.570000000007</v>
      </c>
    </row>
    <row r="229" spans="1:14" x14ac:dyDescent="0.25">
      <c r="A229" s="15" t="s">
        <v>22</v>
      </c>
      <c r="B229" s="15" t="s">
        <v>25</v>
      </c>
      <c r="C229" s="12" t="str">
        <f>VLOOKUP(B229,Hoja2!B:C,2,FALSE)</f>
        <v>Dirección del Área de Participación Ciudadana</v>
      </c>
      <c r="D229" s="13" t="str">
        <f t="shared" si="6"/>
        <v>1</v>
      </c>
      <c r="E229" s="13" t="str">
        <f t="shared" si="7"/>
        <v>12</v>
      </c>
      <c r="F229" s="15" t="s">
        <v>219</v>
      </c>
      <c r="G229" s="16" t="s">
        <v>543</v>
      </c>
      <c r="H229" s="17">
        <v>183474</v>
      </c>
      <c r="I229" s="17">
        <v>0</v>
      </c>
      <c r="J229" s="17">
        <v>183474</v>
      </c>
      <c r="K229" s="17">
        <v>153474.06</v>
      </c>
      <c r="L229" s="17">
        <v>153474.06</v>
      </c>
      <c r="M229" s="17">
        <v>147201.04</v>
      </c>
      <c r="N229" s="17">
        <v>147201.04</v>
      </c>
    </row>
    <row r="230" spans="1:14" x14ac:dyDescent="0.25">
      <c r="A230" s="15" t="s">
        <v>22</v>
      </c>
      <c r="B230" s="15" t="s">
        <v>25</v>
      </c>
      <c r="C230" s="12" t="str">
        <f>VLOOKUP(B230,Hoja2!B:C,2,FALSE)</f>
        <v>Dirección del Área de Participación Ciudadana</v>
      </c>
      <c r="D230" s="13" t="str">
        <f t="shared" si="6"/>
        <v>1</v>
      </c>
      <c r="E230" s="13" t="str">
        <f t="shared" si="7"/>
        <v>12</v>
      </c>
      <c r="F230" s="15" t="s">
        <v>203</v>
      </c>
      <c r="G230" s="16" t="s">
        <v>544</v>
      </c>
      <c r="H230" s="17">
        <v>20419</v>
      </c>
      <c r="I230" s="17">
        <v>-6000</v>
      </c>
      <c r="J230" s="17">
        <v>14419</v>
      </c>
      <c r="K230" s="17">
        <v>15418</v>
      </c>
      <c r="L230" s="17">
        <v>15418</v>
      </c>
      <c r="M230" s="17">
        <v>15207.84</v>
      </c>
      <c r="N230" s="17">
        <v>15207.84</v>
      </c>
    </row>
    <row r="231" spans="1:14" x14ac:dyDescent="0.25">
      <c r="A231" s="15" t="s">
        <v>22</v>
      </c>
      <c r="B231" s="15" t="s">
        <v>25</v>
      </c>
      <c r="C231" s="12" t="str">
        <f>VLOOKUP(B231,Hoja2!B:C,2,FALSE)</f>
        <v>Dirección del Área de Participación Ciudadana</v>
      </c>
      <c r="D231" s="13" t="str">
        <f t="shared" si="6"/>
        <v>1</v>
      </c>
      <c r="E231" s="13" t="str">
        <f t="shared" si="7"/>
        <v>15</v>
      </c>
      <c r="F231" s="15" t="s">
        <v>236</v>
      </c>
      <c r="G231" s="16" t="s">
        <v>564</v>
      </c>
      <c r="H231" s="17">
        <v>0</v>
      </c>
      <c r="I231" s="17">
        <v>6000</v>
      </c>
      <c r="J231" s="17">
        <v>6000</v>
      </c>
      <c r="K231" s="17">
        <v>4213.78</v>
      </c>
      <c r="L231" s="17">
        <v>4213.78</v>
      </c>
      <c r="M231" s="17">
        <v>4213.78</v>
      </c>
      <c r="N231" s="17">
        <v>4213.78</v>
      </c>
    </row>
    <row r="232" spans="1:14" x14ac:dyDescent="0.25">
      <c r="A232" s="15" t="s">
        <v>22</v>
      </c>
      <c r="B232" s="15" t="s">
        <v>25</v>
      </c>
      <c r="C232" s="12" t="str">
        <f>VLOOKUP(B232,Hoja2!B:C,2,FALSE)</f>
        <v>Dirección del Área de Participación Ciudadana</v>
      </c>
      <c r="D232" s="13" t="str">
        <f t="shared" si="6"/>
        <v>2</v>
      </c>
      <c r="E232" s="13" t="str">
        <f t="shared" si="7"/>
        <v>22</v>
      </c>
      <c r="F232" s="15" t="s">
        <v>235</v>
      </c>
      <c r="G232" s="16" t="s">
        <v>571</v>
      </c>
      <c r="H232" s="17">
        <v>3000</v>
      </c>
      <c r="I232" s="17">
        <v>0</v>
      </c>
      <c r="J232" s="17">
        <v>3000</v>
      </c>
      <c r="K232" s="17">
        <v>217.8</v>
      </c>
      <c r="L232" s="17">
        <v>217.8</v>
      </c>
      <c r="M232" s="17">
        <v>217.8</v>
      </c>
      <c r="N232" s="17">
        <v>217.8</v>
      </c>
    </row>
    <row r="233" spans="1:14" x14ac:dyDescent="0.25">
      <c r="A233" s="15" t="s">
        <v>22</v>
      </c>
      <c r="B233" s="15" t="s">
        <v>25</v>
      </c>
      <c r="C233" s="12" t="str">
        <f>VLOOKUP(B233,Hoja2!B:C,2,FALSE)</f>
        <v>Dirección del Área de Participación Ciudadana</v>
      </c>
      <c r="D233" s="13" t="str">
        <f t="shared" si="6"/>
        <v>2</v>
      </c>
      <c r="E233" s="13" t="str">
        <f t="shared" si="7"/>
        <v>22</v>
      </c>
      <c r="F233" s="15" t="s">
        <v>229</v>
      </c>
      <c r="G233" s="16" t="s">
        <v>573</v>
      </c>
      <c r="H233" s="17">
        <v>2000</v>
      </c>
      <c r="I233" s="17">
        <v>0</v>
      </c>
      <c r="J233" s="17">
        <v>2000</v>
      </c>
      <c r="K233" s="17">
        <v>447.67</v>
      </c>
      <c r="L233" s="17">
        <v>447.67</v>
      </c>
      <c r="M233" s="17">
        <v>447.67</v>
      </c>
      <c r="N233" s="17">
        <v>447.67</v>
      </c>
    </row>
    <row r="234" spans="1:14" x14ac:dyDescent="0.25">
      <c r="A234" s="15" t="s">
        <v>22</v>
      </c>
      <c r="B234" s="15" t="s">
        <v>25</v>
      </c>
      <c r="C234" s="12" t="str">
        <f>VLOOKUP(B234,Hoja2!B:C,2,FALSE)</f>
        <v>Dirección del Área de Participación Ciudadana</v>
      </c>
      <c r="D234" s="13" t="str">
        <f t="shared" si="6"/>
        <v>2</v>
      </c>
      <c r="E234" s="13" t="str">
        <f t="shared" si="7"/>
        <v>22</v>
      </c>
      <c r="F234" s="15" t="s">
        <v>217</v>
      </c>
      <c r="G234" s="16" t="s">
        <v>577</v>
      </c>
      <c r="H234" s="17">
        <v>15000</v>
      </c>
      <c r="I234" s="17">
        <v>0</v>
      </c>
      <c r="J234" s="17">
        <v>15000</v>
      </c>
      <c r="K234" s="17">
        <v>0</v>
      </c>
      <c r="L234" s="17">
        <v>0</v>
      </c>
      <c r="M234" s="17">
        <v>0</v>
      </c>
      <c r="N234" s="17">
        <v>0</v>
      </c>
    </row>
    <row r="235" spans="1:14" x14ac:dyDescent="0.25">
      <c r="A235" s="15" t="s">
        <v>22</v>
      </c>
      <c r="B235" s="15" t="s">
        <v>25</v>
      </c>
      <c r="C235" s="12" t="str">
        <f>VLOOKUP(B235,Hoja2!B:C,2,FALSE)</f>
        <v>Dirección del Área de Participación Ciudadana</v>
      </c>
      <c r="D235" s="13" t="str">
        <f t="shared" si="6"/>
        <v>2</v>
      </c>
      <c r="E235" s="13" t="str">
        <f t="shared" si="7"/>
        <v>23</v>
      </c>
      <c r="F235" s="15" t="s">
        <v>210</v>
      </c>
      <c r="G235" s="16" t="s">
        <v>551</v>
      </c>
      <c r="H235" s="17">
        <v>400</v>
      </c>
      <c r="I235" s="17">
        <v>0</v>
      </c>
      <c r="J235" s="17">
        <v>400</v>
      </c>
      <c r="K235" s="17">
        <v>0</v>
      </c>
      <c r="L235" s="17">
        <v>0</v>
      </c>
      <c r="M235" s="17">
        <v>0</v>
      </c>
      <c r="N235" s="17">
        <v>0</v>
      </c>
    </row>
    <row r="236" spans="1:14" x14ac:dyDescent="0.25">
      <c r="A236" s="15" t="s">
        <v>22</v>
      </c>
      <c r="B236" s="15" t="s">
        <v>25</v>
      </c>
      <c r="C236" s="12" t="str">
        <f>VLOOKUP(B236,Hoja2!B:C,2,FALSE)</f>
        <v>Dirección del Área de Participación Ciudadana</v>
      </c>
      <c r="D236" s="13" t="str">
        <f t="shared" si="6"/>
        <v>8</v>
      </c>
      <c r="E236" s="13" t="str">
        <f t="shared" si="7"/>
        <v>83</v>
      </c>
      <c r="F236" s="15" t="s">
        <v>247</v>
      </c>
      <c r="G236" s="16" t="s">
        <v>591</v>
      </c>
      <c r="H236" s="17">
        <v>10000</v>
      </c>
      <c r="I236" s="17">
        <v>0</v>
      </c>
      <c r="J236" s="17">
        <v>10000</v>
      </c>
      <c r="K236" s="17">
        <v>0</v>
      </c>
      <c r="L236" s="17">
        <v>0</v>
      </c>
      <c r="M236" s="17">
        <v>0</v>
      </c>
      <c r="N236" s="17">
        <v>0</v>
      </c>
    </row>
    <row r="237" spans="1:14" x14ac:dyDescent="0.25">
      <c r="A237" s="15" t="s">
        <v>22</v>
      </c>
      <c r="B237" s="15" t="s">
        <v>28</v>
      </c>
      <c r="C237" s="12" t="str">
        <f>VLOOKUP(B237,Hoja2!B:C,2,FALSE)</f>
        <v>Participación Ciudadana</v>
      </c>
      <c r="D237" s="13" t="str">
        <f t="shared" si="6"/>
        <v>1</v>
      </c>
      <c r="E237" s="13" t="str">
        <f t="shared" si="7"/>
        <v>12</v>
      </c>
      <c r="F237" s="15" t="s">
        <v>223</v>
      </c>
      <c r="G237" s="16" t="s">
        <v>554</v>
      </c>
      <c r="H237" s="17">
        <v>15928</v>
      </c>
      <c r="I237" s="17">
        <v>0</v>
      </c>
      <c r="J237" s="17">
        <v>15928</v>
      </c>
      <c r="K237" s="17">
        <v>16928.099999999999</v>
      </c>
      <c r="L237" s="17">
        <v>16928.099999999999</v>
      </c>
      <c r="M237" s="17">
        <v>16535.09</v>
      </c>
      <c r="N237" s="17">
        <v>16535.09</v>
      </c>
    </row>
    <row r="238" spans="1:14" x14ac:dyDescent="0.25">
      <c r="A238" s="15" t="s">
        <v>22</v>
      </c>
      <c r="B238" s="15" t="s">
        <v>28</v>
      </c>
      <c r="C238" s="12" t="str">
        <f>VLOOKUP(B238,Hoja2!B:C,2,FALSE)</f>
        <v>Participación Ciudadana</v>
      </c>
      <c r="D238" s="13" t="str">
        <f t="shared" si="6"/>
        <v>1</v>
      </c>
      <c r="E238" s="13" t="str">
        <f t="shared" si="7"/>
        <v>12</v>
      </c>
      <c r="F238" s="15" t="s">
        <v>243</v>
      </c>
      <c r="G238" s="16" t="s">
        <v>555</v>
      </c>
      <c r="H238" s="17">
        <v>221182</v>
      </c>
      <c r="I238" s="17">
        <v>0</v>
      </c>
      <c r="J238" s="17">
        <v>221182</v>
      </c>
      <c r="K238" s="17">
        <v>208263.46</v>
      </c>
      <c r="L238" s="17">
        <v>208263.46</v>
      </c>
      <c r="M238" s="17">
        <v>202300.74</v>
      </c>
      <c r="N238" s="17">
        <v>202300.74</v>
      </c>
    </row>
    <row r="239" spans="1:14" x14ac:dyDescent="0.25">
      <c r="A239" s="15" t="s">
        <v>22</v>
      </c>
      <c r="B239" s="15" t="s">
        <v>28</v>
      </c>
      <c r="C239" s="12" t="str">
        <f>VLOOKUP(B239,Hoja2!B:C,2,FALSE)</f>
        <v>Participación Ciudadana</v>
      </c>
      <c r="D239" s="13" t="str">
        <f t="shared" si="6"/>
        <v>1</v>
      </c>
      <c r="E239" s="13" t="str">
        <f t="shared" si="7"/>
        <v>12</v>
      </c>
      <c r="F239" s="15" t="s">
        <v>201</v>
      </c>
      <c r="G239" s="16" t="s">
        <v>540</v>
      </c>
      <c r="H239" s="17">
        <v>10727</v>
      </c>
      <c r="I239" s="17">
        <v>0</v>
      </c>
      <c r="J239" s="17">
        <v>10727</v>
      </c>
      <c r="K239" s="17">
        <v>10727.24</v>
      </c>
      <c r="L239" s="17">
        <v>10727.24</v>
      </c>
      <c r="M239" s="17">
        <v>8305.07</v>
      </c>
      <c r="N239" s="17">
        <v>8305.07</v>
      </c>
    </row>
    <row r="240" spans="1:14" x14ac:dyDescent="0.25">
      <c r="A240" s="15" t="s">
        <v>22</v>
      </c>
      <c r="B240" s="15" t="s">
        <v>28</v>
      </c>
      <c r="C240" s="12" t="str">
        <f>VLOOKUP(B240,Hoja2!B:C,2,FALSE)</f>
        <v>Participación Ciudadana</v>
      </c>
      <c r="D240" s="13" t="str">
        <f t="shared" si="6"/>
        <v>1</v>
      </c>
      <c r="E240" s="13" t="str">
        <f t="shared" si="7"/>
        <v>12</v>
      </c>
      <c r="F240" s="15" t="s">
        <v>226</v>
      </c>
      <c r="G240" s="16" t="s">
        <v>556</v>
      </c>
      <c r="H240" s="17">
        <v>9093</v>
      </c>
      <c r="I240" s="17">
        <v>0</v>
      </c>
      <c r="J240" s="17">
        <v>9093</v>
      </c>
      <c r="K240" s="17">
        <v>8151.49</v>
      </c>
      <c r="L240" s="17">
        <v>8151.49</v>
      </c>
      <c r="M240" s="17">
        <v>7570.14</v>
      </c>
      <c r="N240" s="17">
        <v>7570.14</v>
      </c>
    </row>
    <row r="241" spans="1:14" x14ac:dyDescent="0.25">
      <c r="A241" s="15" t="s">
        <v>22</v>
      </c>
      <c r="B241" s="15" t="s">
        <v>28</v>
      </c>
      <c r="C241" s="12" t="str">
        <f>VLOOKUP(B241,Hoja2!B:C,2,FALSE)</f>
        <v>Participación Ciudadana</v>
      </c>
      <c r="D241" s="13" t="str">
        <f t="shared" si="6"/>
        <v>1</v>
      </c>
      <c r="E241" s="13" t="str">
        <f t="shared" si="7"/>
        <v>12</v>
      </c>
      <c r="F241" s="15" t="s">
        <v>237</v>
      </c>
      <c r="G241" s="16" t="s">
        <v>561</v>
      </c>
      <c r="H241" s="17">
        <v>8333</v>
      </c>
      <c r="I241" s="17">
        <v>0</v>
      </c>
      <c r="J241" s="17">
        <v>8333</v>
      </c>
      <c r="K241" s="17">
        <v>8332.94</v>
      </c>
      <c r="L241" s="17">
        <v>8332.94</v>
      </c>
      <c r="M241" s="17">
        <v>8035.47</v>
      </c>
      <c r="N241" s="17">
        <v>8035.47</v>
      </c>
    </row>
    <row r="242" spans="1:14" x14ac:dyDescent="0.25">
      <c r="A242" s="15" t="s">
        <v>22</v>
      </c>
      <c r="B242" s="15" t="s">
        <v>28</v>
      </c>
      <c r="C242" s="12" t="str">
        <f>VLOOKUP(B242,Hoja2!B:C,2,FALSE)</f>
        <v>Participación Ciudadana</v>
      </c>
      <c r="D242" s="13" t="str">
        <f t="shared" si="6"/>
        <v>1</v>
      </c>
      <c r="E242" s="13" t="str">
        <f t="shared" si="7"/>
        <v>12</v>
      </c>
      <c r="F242" s="15" t="s">
        <v>202</v>
      </c>
      <c r="G242" s="16" t="s">
        <v>541</v>
      </c>
      <c r="H242" s="17">
        <v>86521</v>
      </c>
      <c r="I242" s="17">
        <v>0</v>
      </c>
      <c r="J242" s="17">
        <v>86521</v>
      </c>
      <c r="K242" s="17">
        <v>81520.62</v>
      </c>
      <c r="L242" s="17">
        <v>81520.62</v>
      </c>
      <c r="M242" s="17">
        <v>79502.460000000006</v>
      </c>
      <c r="N242" s="17">
        <v>79502.460000000006</v>
      </c>
    </row>
    <row r="243" spans="1:14" x14ac:dyDescent="0.25">
      <c r="A243" s="15" t="s">
        <v>22</v>
      </c>
      <c r="B243" s="15" t="s">
        <v>28</v>
      </c>
      <c r="C243" s="12" t="str">
        <f>VLOOKUP(B243,Hoja2!B:C,2,FALSE)</f>
        <v>Participación Ciudadana</v>
      </c>
      <c r="D243" s="13" t="str">
        <f t="shared" si="6"/>
        <v>1</v>
      </c>
      <c r="E243" s="13" t="str">
        <f t="shared" si="7"/>
        <v>12</v>
      </c>
      <c r="F243" s="15" t="s">
        <v>214</v>
      </c>
      <c r="G243" s="16" t="s">
        <v>542</v>
      </c>
      <c r="H243" s="17">
        <v>135588</v>
      </c>
      <c r="I243" s="17">
        <v>0</v>
      </c>
      <c r="J243" s="17">
        <v>135588</v>
      </c>
      <c r="K243" s="17">
        <v>127053.36</v>
      </c>
      <c r="L243" s="17">
        <v>127053.36</v>
      </c>
      <c r="M243" s="17">
        <v>124673.9</v>
      </c>
      <c r="N243" s="17">
        <v>124673.9</v>
      </c>
    </row>
    <row r="244" spans="1:14" x14ac:dyDescent="0.25">
      <c r="A244" s="15" t="s">
        <v>22</v>
      </c>
      <c r="B244" s="15" t="s">
        <v>28</v>
      </c>
      <c r="C244" s="12" t="str">
        <f>VLOOKUP(B244,Hoja2!B:C,2,FALSE)</f>
        <v>Participación Ciudadana</v>
      </c>
      <c r="D244" s="13" t="str">
        <f t="shared" si="6"/>
        <v>1</v>
      </c>
      <c r="E244" s="13" t="str">
        <f t="shared" si="7"/>
        <v>12</v>
      </c>
      <c r="F244" s="15" t="s">
        <v>219</v>
      </c>
      <c r="G244" s="16" t="s">
        <v>543</v>
      </c>
      <c r="H244" s="17">
        <v>346208</v>
      </c>
      <c r="I244" s="17">
        <v>0</v>
      </c>
      <c r="J244" s="17">
        <v>346208</v>
      </c>
      <c r="K244" s="17">
        <v>361822.28</v>
      </c>
      <c r="L244" s="17">
        <v>361822.28</v>
      </c>
      <c r="M244" s="17">
        <v>359510.24</v>
      </c>
      <c r="N244" s="17">
        <v>359510.24</v>
      </c>
    </row>
    <row r="245" spans="1:14" x14ac:dyDescent="0.25">
      <c r="A245" s="15" t="s">
        <v>22</v>
      </c>
      <c r="B245" s="15" t="s">
        <v>28</v>
      </c>
      <c r="C245" s="12" t="str">
        <f>VLOOKUP(B245,Hoja2!B:C,2,FALSE)</f>
        <v>Participación Ciudadana</v>
      </c>
      <c r="D245" s="13" t="str">
        <f t="shared" si="6"/>
        <v>1</v>
      </c>
      <c r="E245" s="13" t="str">
        <f t="shared" si="7"/>
        <v>12</v>
      </c>
      <c r="F245" s="15" t="s">
        <v>203</v>
      </c>
      <c r="G245" s="16" t="s">
        <v>544</v>
      </c>
      <c r="H245" s="17">
        <v>40928</v>
      </c>
      <c r="I245" s="17">
        <v>0</v>
      </c>
      <c r="J245" s="17">
        <v>40928</v>
      </c>
      <c r="K245" s="17">
        <v>38928.18</v>
      </c>
      <c r="L245" s="17">
        <v>38928.18</v>
      </c>
      <c r="M245" s="17">
        <v>37595.440000000002</v>
      </c>
      <c r="N245" s="17">
        <v>37595.440000000002</v>
      </c>
    </row>
    <row r="246" spans="1:14" x14ac:dyDescent="0.25">
      <c r="A246" s="15" t="s">
        <v>22</v>
      </c>
      <c r="B246" s="15" t="s">
        <v>28</v>
      </c>
      <c r="C246" s="12" t="str">
        <f>VLOOKUP(B246,Hoja2!B:C,2,FALSE)</f>
        <v>Participación Ciudadana</v>
      </c>
      <c r="D246" s="13" t="str">
        <f t="shared" si="6"/>
        <v>1</v>
      </c>
      <c r="E246" s="13" t="str">
        <f t="shared" si="7"/>
        <v>13</v>
      </c>
      <c r="F246" s="15" t="s">
        <v>232</v>
      </c>
      <c r="G246" s="16" t="s">
        <v>538</v>
      </c>
      <c r="H246" s="17">
        <v>474496</v>
      </c>
      <c r="I246" s="17">
        <v>0</v>
      </c>
      <c r="J246" s="17">
        <v>474496</v>
      </c>
      <c r="K246" s="17">
        <v>439496.4</v>
      </c>
      <c r="L246" s="17">
        <v>439496.4</v>
      </c>
      <c r="M246" s="17">
        <v>432122.14</v>
      </c>
      <c r="N246" s="17">
        <v>432122.14</v>
      </c>
    </row>
    <row r="247" spans="1:14" x14ac:dyDescent="0.25">
      <c r="A247" s="15" t="s">
        <v>22</v>
      </c>
      <c r="B247" s="15" t="s">
        <v>28</v>
      </c>
      <c r="C247" s="12" t="str">
        <f>VLOOKUP(B247,Hoja2!B:C,2,FALSE)</f>
        <v>Participación Ciudadana</v>
      </c>
      <c r="D247" s="13" t="str">
        <f t="shared" si="6"/>
        <v>1</v>
      </c>
      <c r="E247" s="13" t="str">
        <f t="shared" si="7"/>
        <v>13</v>
      </c>
      <c r="F247" s="15" t="s">
        <v>228</v>
      </c>
      <c r="G247" s="16" t="s">
        <v>563</v>
      </c>
      <c r="H247" s="17">
        <v>397105</v>
      </c>
      <c r="I247" s="17">
        <v>0</v>
      </c>
      <c r="J247" s="17">
        <v>397105</v>
      </c>
      <c r="K247" s="17">
        <v>422546</v>
      </c>
      <c r="L247" s="17">
        <v>422546</v>
      </c>
      <c r="M247" s="17">
        <v>422545.73</v>
      </c>
      <c r="N247" s="17">
        <v>422545.73</v>
      </c>
    </row>
    <row r="248" spans="1:14" x14ac:dyDescent="0.25">
      <c r="A248" s="15" t="s">
        <v>22</v>
      </c>
      <c r="B248" s="15" t="s">
        <v>28</v>
      </c>
      <c r="C248" s="12" t="str">
        <f>VLOOKUP(B248,Hoja2!B:C,2,FALSE)</f>
        <v>Participación Ciudadana</v>
      </c>
      <c r="D248" s="13" t="str">
        <f t="shared" si="6"/>
        <v>2</v>
      </c>
      <c r="E248" s="13" t="str">
        <f t="shared" si="7"/>
        <v>20</v>
      </c>
      <c r="F248" s="15" t="s">
        <v>281</v>
      </c>
      <c r="G248" s="16" t="s">
        <v>583</v>
      </c>
      <c r="H248" s="17">
        <v>5000</v>
      </c>
      <c r="I248" s="17">
        <v>7000</v>
      </c>
      <c r="J248" s="17">
        <v>12000</v>
      </c>
      <c r="K248" s="17">
        <v>2171.7600000000002</v>
      </c>
      <c r="L248" s="17">
        <v>2171.7600000000002</v>
      </c>
      <c r="M248" s="17">
        <v>2171.7600000000002</v>
      </c>
      <c r="N248" s="17">
        <v>1048.8800000000001</v>
      </c>
    </row>
    <row r="249" spans="1:14" x14ac:dyDescent="0.25">
      <c r="A249" s="15" t="s">
        <v>22</v>
      </c>
      <c r="B249" s="15" t="s">
        <v>28</v>
      </c>
      <c r="C249" s="12" t="str">
        <f>VLOOKUP(B249,Hoja2!B:C,2,FALSE)</f>
        <v>Participación Ciudadana</v>
      </c>
      <c r="D249" s="13" t="str">
        <f t="shared" si="6"/>
        <v>2</v>
      </c>
      <c r="E249" s="13" t="str">
        <f t="shared" si="7"/>
        <v>20</v>
      </c>
      <c r="F249" s="15" t="s">
        <v>224</v>
      </c>
      <c r="G249" s="16" t="s">
        <v>557</v>
      </c>
      <c r="H249" s="17">
        <v>15000</v>
      </c>
      <c r="I249" s="17">
        <v>0</v>
      </c>
      <c r="J249" s="17">
        <v>15000</v>
      </c>
      <c r="K249" s="17">
        <v>15624.94</v>
      </c>
      <c r="L249" s="17">
        <v>15624.94</v>
      </c>
      <c r="M249" s="17">
        <v>10487.97</v>
      </c>
      <c r="N249" s="17">
        <v>10487.97</v>
      </c>
    </row>
    <row r="250" spans="1:14" x14ac:dyDescent="0.25">
      <c r="A250" s="15" t="s">
        <v>22</v>
      </c>
      <c r="B250" s="15" t="s">
        <v>28</v>
      </c>
      <c r="C250" s="12" t="str">
        <f>VLOOKUP(B250,Hoja2!B:C,2,FALSE)</f>
        <v>Participación Ciudadana</v>
      </c>
      <c r="D250" s="13" t="str">
        <f t="shared" si="6"/>
        <v>2</v>
      </c>
      <c r="E250" s="13" t="str">
        <f t="shared" si="7"/>
        <v>21</v>
      </c>
      <c r="F250" s="15" t="s">
        <v>263</v>
      </c>
      <c r="G250" s="16" t="s">
        <v>601</v>
      </c>
      <c r="H250" s="17">
        <v>75000</v>
      </c>
      <c r="I250" s="17">
        <v>20000</v>
      </c>
      <c r="J250" s="17">
        <v>95000</v>
      </c>
      <c r="K250" s="17">
        <v>71704.37</v>
      </c>
      <c r="L250" s="17">
        <v>54540.39</v>
      </c>
      <c r="M250" s="17">
        <v>29687.87</v>
      </c>
      <c r="N250" s="17">
        <v>28216.01</v>
      </c>
    </row>
    <row r="251" spans="1:14" x14ac:dyDescent="0.25">
      <c r="A251" s="15" t="s">
        <v>22</v>
      </c>
      <c r="B251" s="15" t="s">
        <v>28</v>
      </c>
      <c r="C251" s="12" t="str">
        <f>VLOOKUP(B251,Hoja2!B:C,2,FALSE)</f>
        <v>Participación Ciudadana</v>
      </c>
      <c r="D251" s="13" t="str">
        <f t="shared" si="6"/>
        <v>2</v>
      </c>
      <c r="E251" s="13" t="str">
        <f t="shared" si="7"/>
        <v>21</v>
      </c>
      <c r="F251" s="15" t="s">
        <v>222</v>
      </c>
      <c r="G251" s="16" t="s">
        <v>558</v>
      </c>
      <c r="H251" s="17">
        <v>130000</v>
      </c>
      <c r="I251" s="17">
        <v>40000</v>
      </c>
      <c r="J251" s="17">
        <v>170000</v>
      </c>
      <c r="K251" s="17">
        <v>122199.66</v>
      </c>
      <c r="L251" s="17">
        <v>118691.07</v>
      </c>
      <c r="M251" s="17">
        <v>117629.88</v>
      </c>
      <c r="N251" s="17">
        <v>115957.27</v>
      </c>
    </row>
    <row r="252" spans="1:14" x14ac:dyDescent="0.25">
      <c r="A252" s="15" t="s">
        <v>22</v>
      </c>
      <c r="B252" s="15" t="s">
        <v>28</v>
      </c>
      <c r="C252" s="12" t="str">
        <f>VLOOKUP(B252,Hoja2!B:C,2,FALSE)</f>
        <v>Participación Ciudadana</v>
      </c>
      <c r="D252" s="13" t="str">
        <f t="shared" si="6"/>
        <v>2</v>
      </c>
      <c r="E252" s="13" t="str">
        <f t="shared" si="7"/>
        <v>22</v>
      </c>
      <c r="F252" s="15" t="s">
        <v>242</v>
      </c>
      <c r="G252" s="16" t="s">
        <v>574</v>
      </c>
      <c r="H252" s="17">
        <v>520000</v>
      </c>
      <c r="I252" s="17">
        <v>-30000</v>
      </c>
      <c r="J252" s="17">
        <v>490000</v>
      </c>
      <c r="K252" s="17">
        <v>380000</v>
      </c>
      <c r="L252" s="17">
        <v>380000</v>
      </c>
      <c r="M252" s="17">
        <v>296277.07</v>
      </c>
      <c r="N252" s="17">
        <v>266060.27</v>
      </c>
    </row>
    <row r="253" spans="1:14" x14ac:dyDescent="0.25">
      <c r="A253" s="15" t="s">
        <v>22</v>
      </c>
      <c r="B253" s="15" t="s">
        <v>28</v>
      </c>
      <c r="C253" s="12" t="str">
        <f>VLOOKUP(B253,Hoja2!B:C,2,FALSE)</f>
        <v>Participación Ciudadana</v>
      </c>
      <c r="D253" s="13" t="str">
        <f t="shared" si="6"/>
        <v>2</v>
      </c>
      <c r="E253" s="13" t="str">
        <f t="shared" si="7"/>
        <v>22</v>
      </c>
      <c r="F253" s="15" t="s">
        <v>341</v>
      </c>
      <c r="G253" s="16" t="s">
        <v>641</v>
      </c>
      <c r="H253" s="17">
        <v>0</v>
      </c>
      <c r="I253" s="17">
        <v>0</v>
      </c>
      <c r="J253" s="17">
        <v>0</v>
      </c>
      <c r="K253" s="17">
        <v>2123.7199999999998</v>
      </c>
      <c r="L253" s="17">
        <v>2123.7199999999998</v>
      </c>
      <c r="M253" s="17">
        <v>2123.7199999999998</v>
      </c>
      <c r="N253" s="17">
        <v>2123.7199999999998</v>
      </c>
    </row>
    <row r="254" spans="1:14" x14ac:dyDescent="0.25">
      <c r="A254" s="15" t="s">
        <v>22</v>
      </c>
      <c r="B254" s="15" t="s">
        <v>28</v>
      </c>
      <c r="C254" s="12" t="str">
        <f>VLOOKUP(B254,Hoja2!B:C,2,FALSE)</f>
        <v>Participación Ciudadana</v>
      </c>
      <c r="D254" s="13" t="str">
        <f t="shared" si="6"/>
        <v>2</v>
      </c>
      <c r="E254" s="13" t="str">
        <f t="shared" si="7"/>
        <v>22</v>
      </c>
      <c r="F254" s="15" t="s">
        <v>264</v>
      </c>
      <c r="G254" s="16" t="s">
        <v>602</v>
      </c>
      <c r="H254" s="17">
        <v>430000</v>
      </c>
      <c r="I254" s="17">
        <v>-7000</v>
      </c>
      <c r="J254" s="17">
        <v>423000</v>
      </c>
      <c r="K254" s="17">
        <v>260000</v>
      </c>
      <c r="L254" s="17">
        <v>260000</v>
      </c>
      <c r="M254" s="17">
        <v>200268.71</v>
      </c>
      <c r="N254" s="17">
        <v>200268.71</v>
      </c>
    </row>
    <row r="255" spans="1:14" x14ac:dyDescent="0.25">
      <c r="A255" s="15" t="s">
        <v>22</v>
      </c>
      <c r="B255" s="15" t="s">
        <v>28</v>
      </c>
      <c r="C255" s="12" t="str">
        <f>VLOOKUP(B255,Hoja2!B:C,2,FALSE)</f>
        <v>Participación Ciudadana</v>
      </c>
      <c r="D255" s="13" t="str">
        <f t="shared" si="6"/>
        <v>2</v>
      </c>
      <c r="E255" s="13" t="str">
        <f t="shared" si="7"/>
        <v>22</v>
      </c>
      <c r="F255" s="15" t="s">
        <v>230</v>
      </c>
      <c r="G255" s="16" t="s">
        <v>567</v>
      </c>
      <c r="H255" s="17">
        <v>8000</v>
      </c>
      <c r="I255" s="17">
        <v>0</v>
      </c>
      <c r="J255" s="17">
        <v>8000</v>
      </c>
      <c r="K255" s="17">
        <v>5100.5600000000004</v>
      </c>
      <c r="L255" s="17">
        <v>5100.5600000000004</v>
      </c>
      <c r="M255" s="17">
        <v>3262.66</v>
      </c>
      <c r="N255" s="17">
        <v>2750.83</v>
      </c>
    </row>
    <row r="256" spans="1:14" x14ac:dyDescent="0.25">
      <c r="A256" s="15" t="s">
        <v>22</v>
      </c>
      <c r="B256" s="15" t="s">
        <v>28</v>
      </c>
      <c r="C256" s="12" t="str">
        <f>VLOOKUP(B256,Hoja2!B:C,2,FALSE)</f>
        <v>Participación Ciudadana</v>
      </c>
      <c r="D256" s="13" t="str">
        <f t="shared" si="6"/>
        <v>2</v>
      </c>
      <c r="E256" s="13" t="str">
        <f t="shared" si="7"/>
        <v>22</v>
      </c>
      <c r="F256" s="15" t="s">
        <v>231</v>
      </c>
      <c r="G256" s="16" t="s">
        <v>568</v>
      </c>
      <c r="H256" s="17">
        <v>15796</v>
      </c>
      <c r="I256" s="17">
        <v>0</v>
      </c>
      <c r="J256" s="17">
        <v>15796</v>
      </c>
      <c r="K256" s="17">
        <v>23642.75</v>
      </c>
      <c r="L256" s="17">
        <v>23642.75</v>
      </c>
      <c r="M256" s="17">
        <v>0</v>
      </c>
      <c r="N256" s="17">
        <v>0</v>
      </c>
    </row>
    <row r="257" spans="1:14" x14ac:dyDescent="0.25">
      <c r="A257" s="15" t="s">
        <v>22</v>
      </c>
      <c r="B257" s="15" t="s">
        <v>28</v>
      </c>
      <c r="C257" s="12" t="str">
        <f>VLOOKUP(B257,Hoja2!B:C,2,FALSE)</f>
        <v>Participación Ciudadana</v>
      </c>
      <c r="D257" s="13" t="str">
        <f t="shared" ref="D257:D320" si="8">LEFT(F257,1)</f>
        <v>2</v>
      </c>
      <c r="E257" s="13" t="str">
        <f t="shared" ref="E257:E320" si="9">LEFT(F257,2)</f>
        <v>22</v>
      </c>
      <c r="F257" s="15" t="s">
        <v>238</v>
      </c>
      <c r="G257" s="16" t="s">
        <v>569</v>
      </c>
      <c r="H257" s="17">
        <v>0</v>
      </c>
      <c r="I257" s="17">
        <v>0</v>
      </c>
      <c r="J257" s="17">
        <v>0</v>
      </c>
      <c r="K257" s="17">
        <v>7322.45</v>
      </c>
      <c r="L257" s="17">
        <v>7322.45</v>
      </c>
      <c r="M257" s="17">
        <v>7322.45</v>
      </c>
      <c r="N257" s="17">
        <v>7322.45</v>
      </c>
    </row>
    <row r="258" spans="1:14" x14ac:dyDescent="0.25">
      <c r="A258" s="15" t="s">
        <v>22</v>
      </c>
      <c r="B258" s="15" t="s">
        <v>28</v>
      </c>
      <c r="C258" s="12" t="str">
        <f>VLOOKUP(B258,Hoja2!B:C,2,FALSE)</f>
        <v>Participación Ciudadana</v>
      </c>
      <c r="D258" s="13" t="str">
        <f t="shared" si="8"/>
        <v>2</v>
      </c>
      <c r="E258" s="13" t="str">
        <f t="shared" si="9"/>
        <v>22</v>
      </c>
      <c r="F258" s="15" t="s">
        <v>233</v>
      </c>
      <c r="G258" s="16" t="s">
        <v>570</v>
      </c>
      <c r="H258" s="17">
        <v>5000</v>
      </c>
      <c r="I258" s="17">
        <v>0</v>
      </c>
      <c r="J258" s="17">
        <v>5000</v>
      </c>
      <c r="K258" s="17">
        <v>3437.08</v>
      </c>
      <c r="L258" s="17">
        <v>3437.08</v>
      </c>
      <c r="M258" s="17">
        <v>3437.08</v>
      </c>
      <c r="N258" s="17">
        <v>3437.08</v>
      </c>
    </row>
    <row r="259" spans="1:14" x14ac:dyDescent="0.25">
      <c r="A259" s="15" t="s">
        <v>22</v>
      </c>
      <c r="B259" s="15" t="s">
        <v>28</v>
      </c>
      <c r="C259" s="12" t="str">
        <f>VLOOKUP(B259,Hoja2!B:C,2,FALSE)</f>
        <v>Participación Ciudadana</v>
      </c>
      <c r="D259" s="13" t="str">
        <f t="shared" si="8"/>
        <v>2</v>
      </c>
      <c r="E259" s="13" t="str">
        <f t="shared" si="9"/>
        <v>22</v>
      </c>
      <c r="F259" s="15" t="s">
        <v>278</v>
      </c>
      <c r="G259" s="16" t="s">
        <v>609</v>
      </c>
      <c r="H259" s="17">
        <v>55000</v>
      </c>
      <c r="I259" s="17">
        <v>0</v>
      </c>
      <c r="J259" s="17">
        <v>55000</v>
      </c>
      <c r="K259" s="17">
        <v>41123.800000000003</v>
      </c>
      <c r="L259" s="17">
        <v>41123.800000000003</v>
      </c>
      <c r="M259" s="17">
        <v>41123.760000000002</v>
      </c>
      <c r="N259" s="17">
        <v>37696.78</v>
      </c>
    </row>
    <row r="260" spans="1:14" x14ac:dyDescent="0.25">
      <c r="A260" s="15" t="s">
        <v>22</v>
      </c>
      <c r="B260" s="15" t="s">
        <v>28</v>
      </c>
      <c r="C260" s="12" t="str">
        <f>VLOOKUP(B260,Hoja2!B:C,2,FALSE)</f>
        <v>Participación Ciudadana</v>
      </c>
      <c r="D260" s="13" t="str">
        <f t="shared" si="8"/>
        <v>2</v>
      </c>
      <c r="E260" s="13" t="str">
        <f t="shared" si="9"/>
        <v>22</v>
      </c>
      <c r="F260" s="15" t="s">
        <v>235</v>
      </c>
      <c r="G260" s="16" t="s">
        <v>571</v>
      </c>
      <c r="H260" s="17">
        <v>50000</v>
      </c>
      <c r="I260" s="17">
        <v>0</v>
      </c>
      <c r="J260" s="17">
        <v>50000</v>
      </c>
      <c r="K260" s="17">
        <v>23575.41</v>
      </c>
      <c r="L260" s="17">
        <v>23575.41</v>
      </c>
      <c r="M260" s="17">
        <v>15440.24</v>
      </c>
      <c r="N260" s="17">
        <v>15210.26</v>
      </c>
    </row>
    <row r="261" spans="1:14" x14ac:dyDescent="0.25">
      <c r="A261" s="15" t="s">
        <v>22</v>
      </c>
      <c r="B261" s="15" t="s">
        <v>28</v>
      </c>
      <c r="C261" s="12" t="str">
        <f>VLOOKUP(B261,Hoja2!B:C,2,FALSE)</f>
        <v>Participación Ciudadana</v>
      </c>
      <c r="D261" s="13" t="str">
        <f t="shared" si="8"/>
        <v>2</v>
      </c>
      <c r="E261" s="13" t="str">
        <f t="shared" si="9"/>
        <v>22</v>
      </c>
      <c r="F261" s="15" t="s">
        <v>225</v>
      </c>
      <c r="G261" s="16" t="s">
        <v>559</v>
      </c>
      <c r="H261" s="17">
        <v>0</v>
      </c>
      <c r="I261" s="17">
        <v>0</v>
      </c>
      <c r="J261" s="17">
        <v>0</v>
      </c>
      <c r="K261" s="17">
        <v>6650.07</v>
      </c>
      <c r="L261" s="17">
        <v>6650.07</v>
      </c>
      <c r="M261" s="17">
        <v>6650.07</v>
      </c>
      <c r="N261" s="17">
        <v>6650.07</v>
      </c>
    </row>
    <row r="262" spans="1:14" x14ac:dyDescent="0.25">
      <c r="A262" s="15" t="s">
        <v>22</v>
      </c>
      <c r="B262" s="15" t="s">
        <v>28</v>
      </c>
      <c r="C262" s="12" t="str">
        <f>VLOOKUP(B262,Hoja2!B:C,2,FALSE)</f>
        <v>Participación Ciudadana</v>
      </c>
      <c r="D262" s="13" t="str">
        <f t="shared" si="8"/>
        <v>2</v>
      </c>
      <c r="E262" s="13" t="str">
        <f t="shared" si="9"/>
        <v>22</v>
      </c>
      <c r="F262" s="15" t="s">
        <v>266</v>
      </c>
      <c r="G262" s="16" t="s">
        <v>610</v>
      </c>
      <c r="H262" s="17">
        <v>170000</v>
      </c>
      <c r="I262" s="17">
        <v>-60000</v>
      </c>
      <c r="J262" s="17">
        <v>110000</v>
      </c>
      <c r="K262" s="17">
        <v>68016.289999999994</v>
      </c>
      <c r="L262" s="17">
        <v>68016.289999999994</v>
      </c>
      <c r="M262" s="17">
        <v>68016.289999999994</v>
      </c>
      <c r="N262" s="17">
        <v>65496.29</v>
      </c>
    </row>
    <row r="263" spans="1:14" x14ac:dyDescent="0.25">
      <c r="A263" s="15" t="s">
        <v>22</v>
      </c>
      <c r="B263" s="15" t="s">
        <v>28</v>
      </c>
      <c r="C263" s="12" t="str">
        <f>VLOOKUP(B263,Hoja2!B:C,2,FALSE)</f>
        <v>Participación Ciudadana</v>
      </c>
      <c r="D263" s="13" t="str">
        <f t="shared" si="8"/>
        <v>2</v>
      </c>
      <c r="E263" s="13" t="str">
        <f t="shared" si="9"/>
        <v>22</v>
      </c>
      <c r="F263" s="15" t="s">
        <v>229</v>
      </c>
      <c r="G263" s="16" t="s">
        <v>573</v>
      </c>
      <c r="H263" s="17">
        <v>61000</v>
      </c>
      <c r="I263" s="17">
        <v>0</v>
      </c>
      <c r="J263" s="17">
        <v>61000</v>
      </c>
      <c r="K263" s="17">
        <v>55427.69</v>
      </c>
      <c r="L263" s="17">
        <v>55427.69</v>
      </c>
      <c r="M263" s="17">
        <v>34941.730000000003</v>
      </c>
      <c r="N263" s="17">
        <v>34235.089999999997</v>
      </c>
    </row>
    <row r="264" spans="1:14" x14ac:dyDescent="0.25">
      <c r="A264" s="15" t="s">
        <v>22</v>
      </c>
      <c r="B264" s="15" t="s">
        <v>28</v>
      </c>
      <c r="C264" s="12" t="str">
        <f>VLOOKUP(B264,Hoja2!B:C,2,FALSE)</f>
        <v>Participación Ciudadana</v>
      </c>
      <c r="D264" s="13" t="str">
        <f t="shared" si="8"/>
        <v>2</v>
      </c>
      <c r="E264" s="13" t="str">
        <f t="shared" si="9"/>
        <v>22</v>
      </c>
      <c r="F264" s="15" t="s">
        <v>265</v>
      </c>
      <c r="G264" s="16" t="s">
        <v>603</v>
      </c>
      <c r="H264" s="17">
        <v>525000</v>
      </c>
      <c r="I264" s="17">
        <v>-30000</v>
      </c>
      <c r="J264" s="17">
        <v>495000</v>
      </c>
      <c r="K264" s="17">
        <v>428864.78</v>
      </c>
      <c r="L264" s="17">
        <v>428864.78</v>
      </c>
      <c r="M264" s="17">
        <v>428864.56</v>
      </c>
      <c r="N264" s="17">
        <v>428136.27</v>
      </c>
    </row>
    <row r="265" spans="1:14" x14ac:dyDescent="0.25">
      <c r="A265" s="15" t="s">
        <v>22</v>
      </c>
      <c r="B265" s="15" t="s">
        <v>28</v>
      </c>
      <c r="C265" s="12" t="str">
        <f>VLOOKUP(B265,Hoja2!B:C,2,FALSE)</f>
        <v>Participación Ciudadana</v>
      </c>
      <c r="D265" s="13" t="str">
        <f t="shared" si="8"/>
        <v>2</v>
      </c>
      <c r="E265" s="13" t="str">
        <f t="shared" si="9"/>
        <v>22</v>
      </c>
      <c r="F265" s="15" t="s">
        <v>273</v>
      </c>
      <c r="G265" s="16" t="s">
        <v>611</v>
      </c>
      <c r="H265" s="17">
        <v>265000</v>
      </c>
      <c r="I265" s="17">
        <v>60000</v>
      </c>
      <c r="J265" s="17">
        <v>325000</v>
      </c>
      <c r="K265" s="17">
        <v>275737.64</v>
      </c>
      <c r="L265" s="17">
        <v>237110.49</v>
      </c>
      <c r="M265" s="17">
        <v>167179.62</v>
      </c>
      <c r="N265" s="17">
        <v>144117.06</v>
      </c>
    </row>
    <row r="266" spans="1:14" x14ac:dyDescent="0.25">
      <c r="A266" s="15" t="s">
        <v>22</v>
      </c>
      <c r="B266" s="15" t="s">
        <v>28</v>
      </c>
      <c r="C266" s="12" t="str">
        <f>VLOOKUP(B266,Hoja2!B:C,2,FALSE)</f>
        <v>Participación Ciudadana</v>
      </c>
      <c r="D266" s="13" t="str">
        <f t="shared" si="8"/>
        <v>2</v>
      </c>
      <c r="E266" s="13" t="str">
        <f t="shared" si="9"/>
        <v>22</v>
      </c>
      <c r="F266" s="15" t="s">
        <v>217</v>
      </c>
      <c r="G266" s="16" t="s">
        <v>577</v>
      </c>
      <c r="H266" s="17">
        <v>40000</v>
      </c>
      <c r="I266" s="17">
        <v>0</v>
      </c>
      <c r="J266" s="17">
        <v>40000</v>
      </c>
      <c r="K266" s="17">
        <v>21945.78</v>
      </c>
      <c r="L266" s="17">
        <v>21945.78</v>
      </c>
      <c r="M266" s="17">
        <v>13466.14</v>
      </c>
      <c r="N266" s="17">
        <v>13466.14</v>
      </c>
    </row>
    <row r="267" spans="1:14" x14ac:dyDescent="0.25">
      <c r="A267" s="15" t="s">
        <v>22</v>
      </c>
      <c r="B267" s="15" t="s">
        <v>28</v>
      </c>
      <c r="C267" s="12" t="str">
        <f>VLOOKUP(B267,Hoja2!B:C,2,FALSE)</f>
        <v>Participación Ciudadana</v>
      </c>
      <c r="D267" s="13" t="str">
        <f t="shared" si="8"/>
        <v>2</v>
      </c>
      <c r="E267" s="13" t="str">
        <f t="shared" si="9"/>
        <v>22</v>
      </c>
      <c r="F267" s="15" t="s">
        <v>227</v>
      </c>
      <c r="G267" s="16" t="s">
        <v>560</v>
      </c>
      <c r="H267" s="17">
        <v>374180</v>
      </c>
      <c r="I267" s="17">
        <v>0</v>
      </c>
      <c r="J267" s="17">
        <v>374180</v>
      </c>
      <c r="K267" s="17">
        <v>373678.96</v>
      </c>
      <c r="L267" s="17">
        <v>373678.96</v>
      </c>
      <c r="M267" s="17">
        <v>247269.04</v>
      </c>
      <c r="N267" s="17">
        <v>247269.04</v>
      </c>
    </row>
    <row r="268" spans="1:14" x14ac:dyDescent="0.25">
      <c r="A268" s="15" t="s">
        <v>22</v>
      </c>
      <c r="B268" s="15" t="s">
        <v>28</v>
      </c>
      <c r="C268" s="12" t="str">
        <f>VLOOKUP(B268,Hoja2!B:C,2,FALSE)</f>
        <v>Participación Ciudadana</v>
      </c>
      <c r="D268" s="13" t="str">
        <f t="shared" si="8"/>
        <v>4</v>
      </c>
      <c r="E268" s="13" t="str">
        <f t="shared" si="9"/>
        <v>48</v>
      </c>
      <c r="F268" s="15" t="s">
        <v>282</v>
      </c>
      <c r="G268" s="16" t="s">
        <v>612</v>
      </c>
      <c r="H268" s="17">
        <v>42000</v>
      </c>
      <c r="I268" s="17">
        <v>0</v>
      </c>
      <c r="J268" s="17">
        <v>42000</v>
      </c>
      <c r="K268" s="17">
        <v>42000</v>
      </c>
      <c r="L268" s="17">
        <v>37200</v>
      </c>
      <c r="M268" s="17">
        <v>20400</v>
      </c>
      <c r="N268" s="17">
        <v>20400</v>
      </c>
    </row>
    <row r="269" spans="1:14" x14ac:dyDescent="0.25">
      <c r="A269" s="15" t="s">
        <v>22</v>
      </c>
      <c r="B269" s="15" t="s">
        <v>28</v>
      </c>
      <c r="C269" s="12" t="str">
        <f>VLOOKUP(B269,Hoja2!B:C,2,FALSE)</f>
        <v>Participación Ciudadana</v>
      </c>
      <c r="D269" s="13" t="str">
        <f t="shared" si="8"/>
        <v>4</v>
      </c>
      <c r="E269" s="13" t="str">
        <f t="shared" si="9"/>
        <v>48</v>
      </c>
      <c r="F269" s="15" t="s">
        <v>213</v>
      </c>
      <c r="G269" s="16" t="s">
        <v>553</v>
      </c>
      <c r="H269" s="17">
        <v>492821</v>
      </c>
      <c r="I269" s="17">
        <v>0</v>
      </c>
      <c r="J269" s="17">
        <v>492821</v>
      </c>
      <c r="K269" s="17">
        <v>458928.22</v>
      </c>
      <c r="L269" s="17">
        <v>455065.89</v>
      </c>
      <c r="M269" s="17">
        <v>440298.49</v>
      </c>
      <c r="N269" s="17">
        <v>435714.61</v>
      </c>
    </row>
    <row r="270" spans="1:14" x14ac:dyDescent="0.25">
      <c r="A270" s="15" t="s">
        <v>22</v>
      </c>
      <c r="B270" s="15" t="s">
        <v>28</v>
      </c>
      <c r="C270" s="12" t="str">
        <f>VLOOKUP(B270,Hoja2!B:C,2,FALSE)</f>
        <v>Participación Ciudadana</v>
      </c>
      <c r="D270" s="13" t="str">
        <f t="shared" si="8"/>
        <v>6</v>
      </c>
      <c r="E270" s="13" t="str">
        <f t="shared" si="9"/>
        <v>60</v>
      </c>
      <c r="F270" s="15" t="s">
        <v>257</v>
      </c>
      <c r="G270" s="16" t="s">
        <v>594</v>
      </c>
      <c r="H270" s="17">
        <v>1000</v>
      </c>
      <c r="I270" s="17">
        <v>0</v>
      </c>
      <c r="J270" s="17">
        <v>1000</v>
      </c>
      <c r="K270" s="17">
        <v>1000</v>
      </c>
      <c r="L270" s="17">
        <v>1000</v>
      </c>
      <c r="M270" s="17">
        <v>1000</v>
      </c>
      <c r="N270" s="17">
        <v>1000</v>
      </c>
    </row>
    <row r="271" spans="1:14" x14ac:dyDescent="0.25">
      <c r="A271" s="15" t="s">
        <v>22</v>
      </c>
      <c r="B271" s="15" t="s">
        <v>28</v>
      </c>
      <c r="C271" s="12" t="str">
        <f>VLOOKUP(B271,Hoja2!B:C,2,FALSE)</f>
        <v>Participación Ciudadana</v>
      </c>
      <c r="D271" s="13" t="str">
        <f t="shared" si="8"/>
        <v>6</v>
      </c>
      <c r="E271" s="13" t="str">
        <f t="shared" si="9"/>
        <v>62</v>
      </c>
      <c r="F271" s="15" t="s">
        <v>241</v>
      </c>
      <c r="G271" s="16" t="s">
        <v>575</v>
      </c>
      <c r="H271" s="17">
        <v>0</v>
      </c>
      <c r="I271" s="17">
        <v>7242</v>
      </c>
      <c r="J271" s="17">
        <v>7242</v>
      </c>
      <c r="K271" s="17">
        <v>7241.98</v>
      </c>
      <c r="L271" s="17">
        <v>7241.98</v>
      </c>
      <c r="M271" s="17">
        <v>7241.98</v>
      </c>
      <c r="N271" s="17">
        <v>7241.98</v>
      </c>
    </row>
    <row r="272" spans="1:14" x14ac:dyDescent="0.25">
      <c r="A272" s="15" t="s">
        <v>22</v>
      </c>
      <c r="B272" s="15" t="s">
        <v>28</v>
      </c>
      <c r="C272" s="12" t="str">
        <f>VLOOKUP(B272,Hoja2!B:C,2,FALSE)</f>
        <v>Participación Ciudadana</v>
      </c>
      <c r="D272" s="13" t="str">
        <f t="shared" si="8"/>
        <v>6</v>
      </c>
      <c r="E272" s="13" t="str">
        <f t="shared" si="9"/>
        <v>62</v>
      </c>
      <c r="F272" s="15" t="s">
        <v>302</v>
      </c>
      <c r="G272" s="16" t="s">
        <v>566</v>
      </c>
      <c r="H272" s="17">
        <v>28172</v>
      </c>
      <c r="I272" s="17">
        <v>26189.49</v>
      </c>
      <c r="J272" s="17">
        <v>54361.49</v>
      </c>
      <c r="K272" s="17">
        <v>54361.49</v>
      </c>
      <c r="L272" s="17">
        <v>41803.35</v>
      </c>
      <c r="M272" s="17">
        <v>599.25</v>
      </c>
      <c r="N272" s="17">
        <v>0</v>
      </c>
    </row>
    <row r="273" spans="1:14" x14ac:dyDescent="0.25">
      <c r="A273" s="15" t="s">
        <v>22</v>
      </c>
      <c r="B273" s="15" t="s">
        <v>28</v>
      </c>
      <c r="C273" s="12" t="str">
        <f>VLOOKUP(B273,Hoja2!B:C,2,FALSE)</f>
        <v>Participación Ciudadana</v>
      </c>
      <c r="D273" s="13" t="str">
        <f t="shared" si="8"/>
        <v>6</v>
      </c>
      <c r="E273" s="13" t="str">
        <f t="shared" si="9"/>
        <v>63</v>
      </c>
      <c r="F273" s="15" t="s">
        <v>258</v>
      </c>
      <c r="G273" s="16" t="s">
        <v>596</v>
      </c>
      <c r="H273" s="17">
        <v>615543</v>
      </c>
      <c r="I273" s="17">
        <v>196814.59</v>
      </c>
      <c r="J273" s="17">
        <v>812357.59</v>
      </c>
      <c r="K273" s="17">
        <v>679253.56</v>
      </c>
      <c r="L273" s="17">
        <v>627253.41</v>
      </c>
      <c r="M273" s="17">
        <v>193718.71</v>
      </c>
      <c r="N273" s="17">
        <v>180910.33</v>
      </c>
    </row>
    <row r="274" spans="1:14" x14ac:dyDescent="0.25">
      <c r="A274" s="15" t="s">
        <v>22</v>
      </c>
      <c r="B274" s="15" t="s">
        <v>28</v>
      </c>
      <c r="C274" s="12" t="str">
        <f>VLOOKUP(B274,Hoja2!B:C,2,FALSE)</f>
        <v>Participación Ciudadana</v>
      </c>
      <c r="D274" s="13" t="str">
        <f t="shared" si="8"/>
        <v>6</v>
      </c>
      <c r="E274" s="13" t="str">
        <f t="shared" si="9"/>
        <v>63</v>
      </c>
      <c r="F274" s="15" t="s">
        <v>253</v>
      </c>
      <c r="G274" s="16" t="s">
        <v>575</v>
      </c>
      <c r="H274" s="17">
        <v>0</v>
      </c>
      <c r="I274" s="17">
        <v>0</v>
      </c>
      <c r="J274" s="17">
        <v>0</v>
      </c>
      <c r="K274" s="17">
        <v>59514.720000000001</v>
      </c>
      <c r="L274" s="17">
        <v>59514.720000000001</v>
      </c>
      <c r="M274" s="17">
        <v>3596.12</v>
      </c>
      <c r="N274" s="17">
        <v>3596.12</v>
      </c>
    </row>
    <row r="275" spans="1:14" x14ac:dyDescent="0.25">
      <c r="A275" s="15" t="s">
        <v>22</v>
      </c>
      <c r="B275" s="15" t="s">
        <v>490</v>
      </c>
      <c r="C275" s="12" t="str">
        <f>VLOOKUP(B275,Hoja2!B:C,2,FALSE)</f>
        <v>Patrimonio IFS Área 03</v>
      </c>
      <c r="D275" s="13" t="str">
        <f t="shared" si="8"/>
        <v>6</v>
      </c>
      <c r="E275" s="13" t="str">
        <f t="shared" si="9"/>
        <v>63</v>
      </c>
      <c r="F275" s="15" t="s">
        <v>258</v>
      </c>
      <c r="G275" s="16" t="s">
        <v>596</v>
      </c>
      <c r="H275" s="17">
        <v>0</v>
      </c>
      <c r="I275" s="17">
        <v>59785.81</v>
      </c>
      <c r="J275" s="17">
        <v>59785.81</v>
      </c>
      <c r="K275" s="17">
        <v>59785.81</v>
      </c>
      <c r="L275" s="17">
        <v>59785.81</v>
      </c>
      <c r="M275" s="17">
        <v>55781.74</v>
      </c>
      <c r="N275" s="17">
        <v>55781.74</v>
      </c>
    </row>
    <row r="276" spans="1:14" x14ac:dyDescent="0.25">
      <c r="A276" s="15" t="s">
        <v>22</v>
      </c>
      <c r="B276" s="15" t="s">
        <v>490</v>
      </c>
      <c r="C276" s="12" t="str">
        <f>VLOOKUP(B276,Hoja2!B:C,2,FALSE)</f>
        <v>Patrimonio IFS Área 03</v>
      </c>
      <c r="D276" s="13" t="str">
        <f t="shared" si="8"/>
        <v>6</v>
      </c>
      <c r="E276" s="13" t="str">
        <f t="shared" si="9"/>
        <v>63</v>
      </c>
      <c r="F276" s="15" t="s">
        <v>253</v>
      </c>
      <c r="G276" s="16" t="s">
        <v>575</v>
      </c>
      <c r="H276" s="17">
        <v>0</v>
      </c>
      <c r="I276" s="17">
        <v>33985.43</v>
      </c>
      <c r="J276" s="17">
        <v>33985.43</v>
      </c>
      <c r="K276" s="17">
        <v>33985.43</v>
      </c>
      <c r="L276" s="17">
        <v>33905.660000000003</v>
      </c>
      <c r="M276" s="17">
        <v>33392.86</v>
      </c>
      <c r="N276" s="17">
        <v>480.86</v>
      </c>
    </row>
    <row r="277" spans="1:14" x14ac:dyDescent="0.25">
      <c r="A277" s="15" t="s">
        <v>29</v>
      </c>
      <c r="B277" s="15" t="s">
        <v>30</v>
      </c>
      <c r="C277" s="12" t="str">
        <f>VLOOKUP(B277,Hoja2!B:C,2,FALSE)</f>
        <v>Deuda Pública</v>
      </c>
      <c r="D277" s="13" t="str">
        <f t="shared" si="8"/>
        <v>3</v>
      </c>
      <c r="E277" s="13" t="str">
        <f t="shared" si="9"/>
        <v>31</v>
      </c>
      <c r="F277" s="15" t="s">
        <v>285</v>
      </c>
      <c r="G277" s="16" t="s">
        <v>613</v>
      </c>
      <c r="H277" s="17">
        <v>1000000</v>
      </c>
      <c r="I277" s="17">
        <v>0</v>
      </c>
      <c r="J277" s="17">
        <v>1000000</v>
      </c>
      <c r="K277" s="17">
        <v>265273.51</v>
      </c>
      <c r="L277" s="17">
        <v>265273.51</v>
      </c>
      <c r="M277" s="17">
        <v>265273.51</v>
      </c>
      <c r="N277" s="17">
        <v>265273.51</v>
      </c>
    </row>
    <row r="278" spans="1:14" x14ac:dyDescent="0.25">
      <c r="A278" s="15" t="s">
        <v>29</v>
      </c>
      <c r="B278" s="15" t="s">
        <v>30</v>
      </c>
      <c r="C278" s="12" t="str">
        <f>VLOOKUP(B278,Hoja2!B:C,2,FALSE)</f>
        <v>Deuda Pública</v>
      </c>
      <c r="D278" s="13" t="str">
        <f t="shared" si="8"/>
        <v>9</v>
      </c>
      <c r="E278" s="13" t="str">
        <f t="shared" si="9"/>
        <v>91</v>
      </c>
      <c r="F278" s="15" t="s">
        <v>284</v>
      </c>
      <c r="G278" s="16" t="s">
        <v>614</v>
      </c>
      <c r="H278" s="17">
        <v>10800000</v>
      </c>
      <c r="I278" s="17">
        <v>1959178.52</v>
      </c>
      <c r="J278" s="17">
        <v>12759178.52</v>
      </c>
      <c r="K278" s="17">
        <v>12749505.619999999</v>
      </c>
      <c r="L278" s="17">
        <v>12749505.619999999</v>
      </c>
      <c r="M278" s="17">
        <v>7862131.0999999996</v>
      </c>
      <c r="N278" s="17">
        <v>7862131.0999999996</v>
      </c>
    </row>
    <row r="279" spans="1:14" x14ac:dyDescent="0.25">
      <c r="A279" s="15" t="s">
        <v>29</v>
      </c>
      <c r="B279" s="15" t="s">
        <v>32</v>
      </c>
      <c r="C279" s="12" t="str">
        <f>VLOOKUP(B279,Hoja2!B:C,2,FALSE)</f>
        <v>Prevención y Salud Laboral</v>
      </c>
      <c r="D279" s="13" t="str">
        <f t="shared" si="8"/>
        <v>1</v>
      </c>
      <c r="E279" s="13" t="str">
        <f t="shared" si="9"/>
        <v>12</v>
      </c>
      <c r="F279" s="15" t="s">
        <v>223</v>
      </c>
      <c r="G279" s="16" t="s">
        <v>554</v>
      </c>
      <c r="H279" s="17">
        <v>79641</v>
      </c>
      <c r="I279" s="17">
        <v>0</v>
      </c>
      <c r="J279" s="17">
        <v>79641</v>
      </c>
      <c r="K279" s="17">
        <v>53712.4</v>
      </c>
      <c r="L279" s="17">
        <v>53712.4</v>
      </c>
      <c r="M279" s="17">
        <v>50828.3</v>
      </c>
      <c r="N279" s="17">
        <v>50828.3</v>
      </c>
    </row>
    <row r="280" spans="1:14" x14ac:dyDescent="0.25">
      <c r="A280" s="15" t="s">
        <v>29</v>
      </c>
      <c r="B280" s="15" t="s">
        <v>32</v>
      </c>
      <c r="C280" s="12" t="str">
        <f>VLOOKUP(B280,Hoja2!B:C,2,FALSE)</f>
        <v>Prevención y Salud Laboral</v>
      </c>
      <c r="D280" s="13" t="str">
        <f t="shared" si="8"/>
        <v>1</v>
      </c>
      <c r="E280" s="13" t="str">
        <f t="shared" si="9"/>
        <v>12</v>
      </c>
      <c r="F280" s="15" t="s">
        <v>243</v>
      </c>
      <c r="G280" s="16" t="s">
        <v>555</v>
      </c>
      <c r="H280" s="17">
        <v>42019</v>
      </c>
      <c r="I280" s="17">
        <v>0</v>
      </c>
      <c r="J280" s="17">
        <v>42019</v>
      </c>
      <c r="K280" s="17">
        <v>32018.78</v>
      </c>
      <c r="L280" s="17">
        <v>32018.78</v>
      </c>
      <c r="M280" s="17">
        <v>25485.4</v>
      </c>
      <c r="N280" s="17">
        <v>25485.4</v>
      </c>
    </row>
    <row r="281" spans="1:14" x14ac:dyDescent="0.25">
      <c r="A281" s="15" t="s">
        <v>29</v>
      </c>
      <c r="B281" s="15" t="s">
        <v>32</v>
      </c>
      <c r="C281" s="12" t="str">
        <f>VLOOKUP(B281,Hoja2!B:C,2,FALSE)</f>
        <v>Prevención y Salud Laboral</v>
      </c>
      <c r="D281" s="13" t="str">
        <f t="shared" si="8"/>
        <v>1</v>
      </c>
      <c r="E281" s="13" t="str">
        <f t="shared" si="9"/>
        <v>12</v>
      </c>
      <c r="F281" s="15" t="s">
        <v>226</v>
      </c>
      <c r="G281" s="16" t="s">
        <v>556</v>
      </c>
      <c r="H281" s="17">
        <v>9093</v>
      </c>
      <c r="I281" s="17">
        <v>0</v>
      </c>
      <c r="J281" s="17">
        <v>9093</v>
      </c>
      <c r="K281" s="17">
        <v>9102.64</v>
      </c>
      <c r="L281" s="17">
        <v>9102.64</v>
      </c>
      <c r="M281" s="17">
        <v>9092.76</v>
      </c>
      <c r="N281" s="17">
        <v>9092.76</v>
      </c>
    </row>
    <row r="282" spans="1:14" x14ac:dyDescent="0.25">
      <c r="A282" s="15" t="s">
        <v>29</v>
      </c>
      <c r="B282" s="15" t="s">
        <v>32</v>
      </c>
      <c r="C282" s="12" t="str">
        <f>VLOOKUP(B282,Hoja2!B:C,2,FALSE)</f>
        <v>Prevención y Salud Laboral</v>
      </c>
      <c r="D282" s="13" t="str">
        <f t="shared" si="8"/>
        <v>1</v>
      </c>
      <c r="E282" s="13" t="str">
        <f t="shared" si="9"/>
        <v>12</v>
      </c>
      <c r="F282" s="15" t="s">
        <v>202</v>
      </c>
      <c r="G282" s="16" t="s">
        <v>541</v>
      </c>
      <c r="H282" s="17">
        <v>37051</v>
      </c>
      <c r="I282" s="17">
        <v>0</v>
      </c>
      <c r="J282" s="17">
        <v>37051</v>
      </c>
      <c r="K282" s="17">
        <v>31051.38</v>
      </c>
      <c r="L282" s="17">
        <v>31051.38</v>
      </c>
      <c r="M282" s="17">
        <v>28638.12</v>
      </c>
      <c r="N282" s="17">
        <v>28638.12</v>
      </c>
    </row>
    <row r="283" spans="1:14" x14ac:dyDescent="0.25">
      <c r="A283" s="15" t="s">
        <v>29</v>
      </c>
      <c r="B283" s="15" t="s">
        <v>32</v>
      </c>
      <c r="C283" s="12" t="str">
        <f>VLOOKUP(B283,Hoja2!B:C,2,FALSE)</f>
        <v>Prevención y Salud Laboral</v>
      </c>
      <c r="D283" s="13" t="str">
        <f t="shared" si="8"/>
        <v>1</v>
      </c>
      <c r="E283" s="13" t="str">
        <f t="shared" si="9"/>
        <v>12</v>
      </c>
      <c r="F283" s="15" t="s">
        <v>214</v>
      </c>
      <c r="G283" s="16" t="s">
        <v>542</v>
      </c>
      <c r="H283" s="17">
        <v>71170</v>
      </c>
      <c r="I283" s="17">
        <v>0</v>
      </c>
      <c r="J283" s="17">
        <v>71170</v>
      </c>
      <c r="K283" s="17">
        <v>53423.64</v>
      </c>
      <c r="L283" s="17">
        <v>53423.64</v>
      </c>
      <c r="M283" s="17">
        <v>49345.599999999999</v>
      </c>
      <c r="N283" s="17">
        <v>49345.599999999999</v>
      </c>
    </row>
    <row r="284" spans="1:14" x14ac:dyDescent="0.25">
      <c r="A284" s="15" t="s">
        <v>29</v>
      </c>
      <c r="B284" s="15" t="s">
        <v>32</v>
      </c>
      <c r="C284" s="12" t="str">
        <f>VLOOKUP(B284,Hoja2!B:C,2,FALSE)</f>
        <v>Prevención y Salud Laboral</v>
      </c>
      <c r="D284" s="13" t="str">
        <f t="shared" si="8"/>
        <v>1</v>
      </c>
      <c r="E284" s="13" t="str">
        <f t="shared" si="9"/>
        <v>12</v>
      </c>
      <c r="F284" s="15" t="s">
        <v>219</v>
      </c>
      <c r="G284" s="16" t="s">
        <v>543</v>
      </c>
      <c r="H284" s="17">
        <v>182491</v>
      </c>
      <c r="I284" s="17">
        <v>0</v>
      </c>
      <c r="J284" s="17">
        <v>182491</v>
      </c>
      <c r="K284" s="17">
        <v>131260.96</v>
      </c>
      <c r="L284" s="17">
        <v>131260.96</v>
      </c>
      <c r="M284" s="17">
        <v>126290.95</v>
      </c>
      <c r="N284" s="17">
        <v>126290.95</v>
      </c>
    </row>
    <row r="285" spans="1:14" x14ac:dyDescent="0.25">
      <c r="A285" s="15" t="s">
        <v>29</v>
      </c>
      <c r="B285" s="15" t="s">
        <v>32</v>
      </c>
      <c r="C285" s="12" t="str">
        <f>VLOOKUP(B285,Hoja2!B:C,2,FALSE)</f>
        <v>Prevención y Salud Laboral</v>
      </c>
      <c r="D285" s="13" t="str">
        <f t="shared" si="8"/>
        <v>1</v>
      </c>
      <c r="E285" s="13" t="str">
        <f t="shared" si="9"/>
        <v>12</v>
      </c>
      <c r="F285" s="15" t="s">
        <v>203</v>
      </c>
      <c r="G285" s="16" t="s">
        <v>544</v>
      </c>
      <c r="H285" s="17">
        <v>19284</v>
      </c>
      <c r="I285" s="17">
        <v>0</v>
      </c>
      <c r="J285" s="17">
        <v>19284</v>
      </c>
      <c r="K285" s="17">
        <v>16284.16</v>
      </c>
      <c r="L285" s="17">
        <v>16284.16</v>
      </c>
      <c r="M285" s="17">
        <v>15390.16</v>
      </c>
      <c r="N285" s="17">
        <v>15390.16</v>
      </c>
    </row>
    <row r="286" spans="1:14" x14ac:dyDescent="0.25">
      <c r="A286" s="15" t="s">
        <v>29</v>
      </c>
      <c r="B286" s="15" t="s">
        <v>32</v>
      </c>
      <c r="C286" s="12" t="str">
        <f>VLOOKUP(B286,Hoja2!B:C,2,FALSE)</f>
        <v>Prevención y Salud Laboral</v>
      </c>
      <c r="D286" s="13" t="str">
        <f t="shared" si="8"/>
        <v>1</v>
      </c>
      <c r="E286" s="13" t="str">
        <f t="shared" si="9"/>
        <v>13</v>
      </c>
      <c r="F286" s="15" t="s">
        <v>232</v>
      </c>
      <c r="G286" s="16" t="s">
        <v>538</v>
      </c>
      <c r="H286" s="17">
        <v>16945</v>
      </c>
      <c r="I286" s="17">
        <v>0</v>
      </c>
      <c r="J286" s="17">
        <v>16945</v>
      </c>
      <c r="K286" s="17">
        <v>15445.18</v>
      </c>
      <c r="L286" s="17">
        <v>15445.18</v>
      </c>
      <c r="M286" s="17">
        <v>15009.2</v>
      </c>
      <c r="N286" s="17">
        <v>15009.2</v>
      </c>
    </row>
    <row r="287" spans="1:14" x14ac:dyDescent="0.25">
      <c r="A287" s="15" t="s">
        <v>29</v>
      </c>
      <c r="B287" s="15" t="s">
        <v>32</v>
      </c>
      <c r="C287" s="12" t="str">
        <f>VLOOKUP(B287,Hoja2!B:C,2,FALSE)</f>
        <v>Prevención y Salud Laboral</v>
      </c>
      <c r="D287" s="13" t="str">
        <f t="shared" si="8"/>
        <v>1</v>
      </c>
      <c r="E287" s="13" t="str">
        <f t="shared" si="9"/>
        <v>13</v>
      </c>
      <c r="F287" s="15" t="s">
        <v>228</v>
      </c>
      <c r="G287" s="16" t="s">
        <v>563</v>
      </c>
      <c r="H287" s="17">
        <v>12148</v>
      </c>
      <c r="I287" s="17">
        <v>0</v>
      </c>
      <c r="J287" s="17">
        <v>12148</v>
      </c>
      <c r="K287" s="17">
        <v>13647</v>
      </c>
      <c r="L287" s="17">
        <v>13647</v>
      </c>
      <c r="M287" s="17">
        <v>13645.21</v>
      </c>
      <c r="N287" s="17">
        <v>13645.21</v>
      </c>
    </row>
    <row r="288" spans="1:14" x14ac:dyDescent="0.25">
      <c r="A288" s="15" t="s">
        <v>29</v>
      </c>
      <c r="B288" s="15" t="s">
        <v>32</v>
      </c>
      <c r="C288" s="12" t="str">
        <f>VLOOKUP(B288,Hoja2!B:C,2,FALSE)</f>
        <v>Prevención y Salud Laboral</v>
      </c>
      <c r="D288" s="13" t="str">
        <f t="shared" si="8"/>
        <v>2</v>
      </c>
      <c r="E288" s="13" t="str">
        <f t="shared" si="9"/>
        <v>21</v>
      </c>
      <c r="F288" s="15" t="s">
        <v>222</v>
      </c>
      <c r="G288" s="16" t="s">
        <v>558</v>
      </c>
      <c r="H288" s="17">
        <v>2030</v>
      </c>
      <c r="I288" s="17">
        <v>0</v>
      </c>
      <c r="J288" s="17">
        <v>2030</v>
      </c>
      <c r="K288" s="17">
        <v>1267.18</v>
      </c>
      <c r="L288" s="17">
        <v>1267.18</v>
      </c>
      <c r="M288" s="17">
        <v>647.77</v>
      </c>
      <c r="N288" s="17">
        <v>647.77</v>
      </c>
    </row>
    <row r="289" spans="1:14" x14ac:dyDescent="0.25">
      <c r="A289" s="15" t="s">
        <v>29</v>
      </c>
      <c r="B289" s="15" t="s">
        <v>32</v>
      </c>
      <c r="C289" s="12" t="str">
        <f>VLOOKUP(B289,Hoja2!B:C,2,FALSE)</f>
        <v>Prevención y Salud Laboral</v>
      </c>
      <c r="D289" s="13" t="str">
        <f t="shared" si="8"/>
        <v>2</v>
      </c>
      <c r="E289" s="13" t="str">
        <f t="shared" si="9"/>
        <v>22</v>
      </c>
      <c r="F289" s="15" t="s">
        <v>271</v>
      </c>
      <c r="G289" s="16" t="s">
        <v>615</v>
      </c>
      <c r="H289" s="17">
        <v>2030</v>
      </c>
      <c r="I289" s="17">
        <v>0</v>
      </c>
      <c r="J289" s="17">
        <v>2030</v>
      </c>
      <c r="K289" s="17">
        <v>0</v>
      </c>
      <c r="L289" s="17">
        <v>0</v>
      </c>
      <c r="M289" s="17">
        <v>0</v>
      </c>
      <c r="N289" s="17">
        <v>0</v>
      </c>
    </row>
    <row r="290" spans="1:14" x14ac:dyDescent="0.25">
      <c r="A290" s="15" t="s">
        <v>29</v>
      </c>
      <c r="B290" s="15" t="s">
        <v>32</v>
      </c>
      <c r="C290" s="12" t="str">
        <f>VLOOKUP(B290,Hoja2!B:C,2,FALSE)</f>
        <v>Prevención y Salud Laboral</v>
      </c>
      <c r="D290" s="13" t="str">
        <f t="shared" si="8"/>
        <v>2</v>
      </c>
      <c r="E290" s="13" t="str">
        <f t="shared" si="9"/>
        <v>22</v>
      </c>
      <c r="F290" s="15" t="s">
        <v>231</v>
      </c>
      <c r="G290" s="16" t="s">
        <v>568</v>
      </c>
      <c r="H290" s="17">
        <v>812</v>
      </c>
      <c r="I290" s="17">
        <v>0</v>
      </c>
      <c r="J290" s="17">
        <v>812</v>
      </c>
      <c r="K290" s="17">
        <v>746.45</v>
      </c>
      <c r="L290" s="17">
        <v>746.45</v>
      </c>
      <c r="M290" s="17">
        <v>746.45</v>
      </c>
      <c r="N290" s="17">
        <v>746.45</v>
      </c>
    </row>
    <row r="291" spans="1:14" x14ac:dyDescent="0.25">
      <c r="A291" s="15" t="s">
        <v>29</v>
      </c>
      <c r="B291" s="15" t="s">
        <v>32</v>
      </c>
      <c r="C291" s="12" t="str">
        <f>VLOOKUP(B291,Hoja2!B:C,2,FALSE)</f>
        <v>Prevención y Salud Laboral</v>
      </c>
      <c r="D291" s="13" t="str">
        <f t="shared" si="8"/>
        <v>2</v>
      </c>
      <c r="E291" s="13" t="str">
        <f t="shared" si="9"/>
        <v>22</v>
      </c>
      <c r="F291" s="15" t="s">
        <v>291</v>
      </c>
      <c r="G291" s="16" t="s">
        <v>616</v>
      </c>
      <c r="H291" s="17">
        <v>42630</v>
      </c>
      <c r="I291" s="17">
        <v>-7000</v>
      </c>
      <c r="J291" s="17">
        <v>35630</v>
      </c>
      <c r="K291" s="17">
        <v>34000</v>
      </c>
      <c r="L291" s="17">
        <v>34000</v>
      </c>
      <c r="M291" s="17">
        <v>21479.62</v>
      </c>
      <c r="N291" s="17">
        <v>21479.62</v>
      </c>
    </row>
    <row r="292" spans="1:14" x14ac:dyDescent="0.25">
      <c r="A292" s="15" t="s">
        <v>29</v>
      </c>
      <c r="B292" s="15" t="s">
        <v>32</v>
      </c>
      <c r="C292" s="12" t="str">
        <f>VLOOKUP(B292,Hoja2!B:C,2,FALSE)</f>
        <v>Prevención y Salud Laboral</v>
      </c>
      <c r="D292" s="13" t="str">
        <f t="shared" si="8"/>
        <v>2</v>
      </c>
      <c r="E292" s="13" t="str">
        <f t="shared" si="9"/>
        <v>22</v>
      </c>
      <c r="F292" s="15" t="s">
        <v>233</v>
      </c>
      <c r="G292" s="16" t="s">
        <v>570</v>
      </c>
      <c r="H292" s="17">
        <v>508</v>
      </c>
      <c r="I292" s="17">
        <v>0</v>
      </c>
      <c r="J292" s="17">
        <v>508</v>
      </c>
      <c r="K292" s="17">
        <v>3952</v>
      </c>
      <c r="L292" s="17">
        <v>3952</v>
      </c>
      <c r="M292" s="17">
        <v>1843.28</v>
      </c>
      <c r="N292" s="17">
        <v>1843.28</v>
      </c>
    </row>
    <row r="293" spans="1:14" x14ac:dyDescent="0.25">
      <c r="A293" s="15" t="s">
        <v>29</v>
      </c>
      <c r="B293" s="15" t="s">
        <v>32</v>
      </c>
      <c r="C293" s="12" t="str">
        <f>VLOOKUP(B293,Hoja2!B:C,2,FALSE)</f>
        <v>Prevención y Salud Laboral</v>
      </c>
      <c r="D293" s="13" t="str">
        <f t="shared" si="8"/>
        <v>2</v>
      </c>
      <c r="E293" s="13" t="str">
        <f t="shared" si="9"/>
        <v>22</v>
      </c>
      <c r="F293" s="15" t="s">
        <v>304</v>
      </c>
      <c r="G293" s="16" t="s">
        <v>630</v>
      </c>
      <c r="H293" s="17">
        <v>0</v>
      </c>
      <c r="I293" s="17">
        <v>0</v>
      </c>
      <c r="J293" s="17">
        <v>0</v>
      </c>
      <c r="K293" s="17">
        <v>71.099999999999994</v>
      </c>
      <c r="L293" s="17">
        <v>71.099999999999994</v>
      </c>
      <c r="M293" s="17">
        <v>71.099999999999994</v>
      </c>
      <c r="N293" s="17">
        <v>71.099999999999994</v>
      </c>
    </row>
    <row r="294" spans="1:14" x14ac:dyDescent="0.25">
      <c r="A294" s="15" t="s">
        <v>29</v>
      </c>
      <c r="B294" s="15" t="s">
        <v>32</v>
      </c>
      <c r="C294" s="12" t="str">
        <f>VLOOKUP(B294,Hoja2!B:C,2,FALSE)</f>
        <v>Prevención y Salud Laboral</v>
      </c>
      <c r="D294" s="13" t="str">
        <f t="shared" si="8"/>
        <v>2</v>
      </c>
      <c r="E294" s="13" t="str">
        <f t="shared" si="9"/>
        <v>22</v>
      </c>
      <c r="F294" s="15" t="s">
        <v>217</v>
      </c>
      <c r="G294" s="16" t="s">
        <v>577</v>
      </c>
      <c r="H294" s="17">
        <v>26390</v>
      </c>
      <c r="I294" s="17">
        <v>0</v>
      </c>
      <c r="J294" s="17">
        <v>26390</v>
      </c>
      <c r="K294" s="17">
        <v>45094.53</v>
      </c>
      <c r="L294" s="17">
        <v>45094.53</v>
      </c>
      <c r="M294" s="17">
        <v>24951.53</v>
      </c>
      <c r="N294" s="17">
        <v>24951.53</v>
      </c>
    </row>
    <row r="295" spans="1:14" x14ac:dyDescent="0.25">
      <c r="A295" s="15" t="s">
        <v>29</v>
      </c>
      <c r="B295" s="15" t="s">
        <v>32</v>
      </c>
      <c r="C295" s="12" t="str">
        <f>VLOOKUP(B295,Hoja2!B:C,2,FALSE)</f>
        <v>Prevención y Salud Laboral</v>
      </c>
      <c r="D295" s="13" t="str">
        <f t="shared" si="8"/>
        <v>2</v>
      </c>
      <c r="E295" s="13" t="str">
        <f t="shared" si="9"/>
        <v>22</v>
      </c>
      <c r="F295" s="15" t="s">
        <v>227</v>
      </c>
      <c r="G295" s="16" t="s">
        <v>560</v>
      </c>
      <c r="H295" s="17">
        <v>28120</v>
      </c>
      <c r="I295" s="17">
        <v>7000</v>
      </c>
      <c r="J295" s="17">
        <v>35120</v>
      </c>
      <c r="K295" s="17">
        <v>6700</v>
      </c>
      <c r="L295" s="17">
        <v>6700</v>
      </c>
      <c r="M295" s="17">
        <v>1988.83</v>
      </c>
      <c r="N295" s="17">
        <v>1988.83</v>
      </c>
    </row>
    <row r="296" spans="1:14" x14ac:dyDescent="0.25">
      <c r="A296" s="15" t="s">
        <v>29</v>
      </c>
      <c r="B296" s="15" t="s">
        <v>489</v>
      </c>
      <c r="C296" s="12" t="str">
        <f>VLOOKUP(B296,Hoja2!B:C,2,FALSE)</f>
        <v>Sociedad de la Información</v>
      </c>
      <c r="D296" s="13" t="str">
        <f t="shared" si="8"/>
        <v>6</v>
      </c>
      <c r="E296" s="13" t="str">
        <f t="shared" si="9"/>
        <v>64</v>
      </c>
      <c r="F296" s="15" t="s">
        <v>272</v>
      </c>
      <c r="G296" s="16" t="s">
        <v>608</v>
      </c>
      <c r="H296" s="17">
        <v>0</v>
      </c>
      <c r="I296" s="17">
        <v>170000</v>
      </c>
      <c r="J296" s="17">
        <v>170000</v>
      </c>
      <c r="K296" s="17">
        <v>170000</v>
      </c>
      <c r="L296" s="17">
        <v>91933.52</v>
      </c>
      <c r="M296" s="17">
        <v>0</v>
      </c>
      <c r="N296" s="17">
        <v>0</v>
      </c>
    </row>
    <row r="297" spans="1:14" x14ac:dyDescent="0.25">
      <c r="A297" s="15" t="s">
        <v>29</v>
      </c>
      <c r="B297" s="15" t="s">
        <v>34</v>
      </c>
      <c r="C297" s="12" t="str">
        <f>VLOOKUP(B297,Hoja2!B:C,2,FALSE)</f>
        <v>Gestión de Recursos Humanos</v>
      </c>
      <c r="D297" s="13" t="str">
        <f t="shared" si="8"/>
        <v>1</v>
      </c>
      <c r="E297" s="13" t="str">
        <f t="shared" si="9"/>
        <v>12</v>
      </c>
      <c r="F297" s="15" t="s">
        <v>223</v>
      </c>
      <c r="G297" s="16" t="s">
        <v>554</v>
      </c>
      <c r="H297" s="17">
        <v>63712</v>
      </c>
      <c r="I297" s="17">
        <v>0</v>
      </c>
      <c r="J297" s="17">
        <v>63712</v>
      </c>
      <c r="K297" s="17">
        <v>36856.199999999997</v>
      </c>
      <c r="L297" s="17">
        <v>36856.199999999997</v>
      </c>
      <c r="M297" s="17">
        <v>36643.629999999997</v>
      </c>
      <c r="N297" s="17">
        <v>36643.629999999997</v>
      </c>
    </row>
    <row r="298" spans="1:14" x14ac:dyDescent="0.25">
      <c r="A298" s="15" t="s">
        <v>29</v>
      </c>
      <c r="B298" s="15" t="s">
        <v>34</v>
      </c>
      <c r="C298" s="12" t="str">
        <f>VLOOKUP(B298,Hoja2!B:C,2,FALSE)</f>
        <v>Gestión de Recursos Humanos</v>
      </c>
      <c r="D298" s="13" t="str">
        <f t="shared" si="8"/>
        <v>1</v>
      </c>
      <c r="E298" s="13" t="str">
        <f t="shared" si="9"/>
        <v>12</v>
      </c>
      <c r="F298" s="15" t="s">
        <v>243</v>
      </c>
      <c r="G298" s="16" t="s">
        <v>555</v>
      </c>
      <c r="H298" s="17">
        <v>42019</v>
      </c>
      <c r="I298" s="17">
        <v>0</v>
      </c>
      <c r="J298" s="17">
        <v>42019</v>
      </c>
      <c r="K298" s="17">
        <v>56018.78</v>
      </c>
      <c r="L298" s="17">
        <v>56018.78</v>
      </c>
      <c r="M298" s="17">
        <v>55747.61</v>
      </c>
      <c r="N298" s="17">
        <v>55747.61</v>
      </c>
    </row>
    <row r="299" spans="1:14" x14ac:dyDescent="0.25">
      <c r="A299" s="15" t="s">
        <v>29</v>
      </c>
      <c r="B299" s="15" t="s">
        <v>34</v>
      </c>
      <c r="C299" s="12" t="str">
        <f>VLOOKUP(B299,Hoja2!B:C,2,FALSE)</f>
        <v>Gestión de Recursos Humanos</v>
      </c>
      <c r="D299" s="13" t="str">
        <f t="shared" si="8"/>
        <v>1</v>
      </c>
      <c r="E299" s="13" t="str">
        <f t="shared" si="9"/>
        <v>12</v>
      </c>
      <c r="F299" s="15" t="s">
        <v>201</v>
      </c>
      <c r="G299" s="16" t="s">
        <v>540</v>
      </c>
      <c r="H299" s="17">
        <v>107272</v>
      </c>
      <c r="I299" s="17">
        <v>0</v>
      </c>
      <c r="J299" s="17">
        <v>107272</v>
      </c>
      <c r="K299" s="17">
        <v>107272.4</v>
      </c>
      <c r="L299" s="17">
        <v>107272.4</v>
      </c>
      <c r="M299" s="17">
        <v>103863.58</v>
      </c>
      <c r="N299" s="17">
        <v>103863.58</v>
      </c>
    </row>
    <row r="300" spans="1:14" x14ac:dyDescent="0.25">
      <c r="A300" s="15" t="s">
        <v>29</v>
      </c>
      <c r="B300" s="15" t="s">
        <v>34</v>
      </c>
      <c r="C300" s="12" t="str">
        <f>VLOOKUP(B300,Hoja2!B:C,2,FALSE)</f>
        <v>Gestión de Recursos Humanos</v>
      </c>
      <c r="D300" s="13" t="str">
        <f t="shared" si="8"/>
        <v>1</v>
      </c>
      <c r="E300" s="13" t="str">
        <f t="shared" si="9"/>
        <v>12</v>
      </c>
      <c r="F300" s="15" t="s">
        <v>226</v>
      </c>
      <c r="G300" s="16" t="s">
        <v>556</v>
      </c>
      <c r="H300" s="17">
        <v>54556</v>
      </c>
      <c r="I300" s="17">
        <v>0</v>
      </c>
      <c r="J300" s="17">
        <v>54556</v>
      </c>
      <c r="K300" s="17">
        <v>22185.279999999999</v>
      </c>
      <c r="L300" s="17">
        <v>22185.279999999999</v>
      </c>
      <c r="M300" s="17">
        <v>22081.57</v>
      </c>
      <c r="N300" s="17">
        <v>22081.57</v>
      </c>
    </row>
    <row r="301" spans="1:14" x14ac:dyDescent="0.25">
      <c r="A301" s="15" t="s">
        <v>29</v>
      </c>
      <c r="B301" s="15" t="s">
        <v>34</v>
      </c>
      <c r="C301" s="12" t="str">
        <f>VLOOKUP(B301,Hoja2!B:C,2,FALSE)</f>
        <v>Gestión de Recursos Humanos</v>
      </c>
      <c r="D301" s="13" t="str">
        <f t="shared" si="8"/>
        <v>1</v>
      </c>
      <c r="E301" s="13" t="str">
        <f t="shared" si="9"/>
        <v>12</v>
      </c>
      <c r="F301" s="15" t="s">
        <v>202</v>
      </c>
      <c r="G301" s="16" t="s">
        <v>541</v>
      </c>
      <c r="H301" s="17">
        <v>66225</v>
      </c>
      <c r="I301" s="17">
        <v>0</v>
      </c>
      <c r="J301" s="17">
        <v>66225</v>
      </c>
      <c r="K301" s="17">
        <v>69224.88</v>
      </c>
      <c r="L301" s="17">
        <v>69224.88</v>
      </c>
      <c r="M301" s="17">
        <v>69175.72</v>
      </c>
      <c r="N301" s="17">
        <v>69175.72</v>
      </c>
    </row>
    <row r="302" spans="1:14" x14ac:dyDescent="0.25">
      <c r="A302" s="15" t="s">
        <v>29</v>
      </c>
      <c r="B302" s="15" t="s">
        <v>34</v>
      </c>
      <c r="C302" s="12" t="str">
        <f>VLOOKUP(B302,Hoja2!B:C,2,FALSE)</f>
        <v>Gestión de Recursos Humanos</v>
      </c>
      <c r="D302" s="13" t="str">
        <f t="shared" si="8"/>
        <v>1</v>
      </c>
      <c r="E302" s="13" t="str">
        <f t="shared" si="9"/>
        <v>12</v>
      </c>
      <c r="F302" s="15" t="s">
        <v>214</v>
      </c>
      <c r="G302" s="16" t="s">
        <v>542</v>
      </c>
      <c r="H302" s="17">
        <v>162791</v>
      </c>
      <c r="I302" s="17">
        <v>0</v>
      </c>
      <c r="J302" s="17">
        <v>162791</v>
      </c>
      <c r="K302" s="17">
        <v>138650.88</v>
      </c>
      <c r="L302" s="17">
        <v>138650.88</v>
      </c>
      <c r="M302" s="17">
        <v>138624.37</v>
      </c>
      <c r="N302" s="17">
        <v>138624.37</v>
      </c>
    </row>
    <row r="303" spans="1:14" x14ac:dyDescent="0.25">
      <c r="A303" s="15" t="s">
        <v>29</v>
      </c>
      <c r="B303" s="15" t="s">
        <v>34</v>
      </c>
      <c r="C303" s="12" t="str">
        <f>VLOOKUP(B303,Hoja2!B:C,2,FALSE)</f>
        <v>Gestión de Recursos Humanos</v>
      </c>
      <c r="D303" s="13" t="str">
        <f t="shared" si="8"/>
        <v>1</v>
      </c>
      <c r="E303" s="13" t="str">
        <f t="shared" si="9"/>
        <v>12</v>
      </c>
      <c r="F303" s="15" t="s">
        <v>219</v>
      </c>
      <c r="G303" s="16" t="s">
        <v>543</v>
      </c>
      <c r="H303" s="17">
        <v>383306</v>
      </c>
      <c r="I303" s="17">
        <v>-50000</v>
      </c>
      <c r="J303" s="17">
        <v>333306</v>
      </c>
      <c r="K303" s="17">
        <v>326321.12</v>
      </c>
      <c r="L303" s="17">
        <v>326321.12</v>
      </c>
      <c r="M303" s="17">
        <v>326167.09999999998</v>
      </c>
      <c r="N303" s="17">
        <v>326167.09999999998</v>
      </c>
    </row>
    <row r="304" spans="1:14" x14ac:dyDescent="0.25">
      <c r="A304" s="15" t="s">
        <v>29</v>
      </c>
      <c r="B304" s="15" t="s">
        <v>34</v>
      </c>
      <c r="C304" s="12" t="str">
        <f>VLOOKUP(B304,Hoja2!B:C,2,FALSE)</f>
        <v>Gestión de Recursos Humanos</v>
      </c>
      <c r="D304" s="13" t="str">
        <f t="shared" si="8"/>
        <v>1</v>
      </c>
      <c r="E304" s="13" t="str">
        <f t="shared" si="9"/>
        <v>12</v>
      </c>
      <c r="F304" s="15" t="s">
        <v>203</v>
      </c>
      <c r="G304" s="16" t="s">
        <v>544</v>
      </c>
      <c r="H304" s="17">
        <v>32329</v>
      </c>
      <c r="I304" s="17">
        <v>0</v>
      </c>
      <c r="J304" s="17">
        <v>32329</v>
      </c>
      <c r="K304" s="17">
        <v>34529.199999999997</v>
      </c>
      <c r="L304" s="17">
        <v>34529.199999999997</v>
      </c>
      <c r="M304" s="17">
        <v>34417.019999999997</v>
      </c>
      <c r="N304" s="17">
        <v>34417.019999999997</v>
      </c>
    </row>
    <row r="305" spans="1:14" x14ac:dyDescent="0.25">
      <c r="A305" s="15" t="s">
        <v>29</v>
      </c>
      <c r="B305" s="15" t="s">
        <v>34</v>
      </c>
      <c r="C305" s="12" t="str">
        <f>VLOOKUP(B305,Hoja2!B:C,2,FALSE)</f>
        <v>Gestión de Recursos Humanos</v>
      </c>
      <c r="D305" s="13" t="str">
        <f t="shared" si="8"/>
        <v>1</v>
      </c>
      <c r="E305" s="13" t="str">
        <f t="shared" si="9"/>
        <v>14</v>
      </c>
      <c r="F305" s="15" t="s">
        <v>287</v>
      </c>
      <c r="G305" s="16" t="s">
        <v>617</v>
      </c>
      <c r="H305" s="17">
        <v>645685</v>
      </c>
      <c r="I305" s="17">
        <v>1601514.8</v>
      </c>
      <c r="J305" s="17">
        <v>2247199.7999999998</v>
      </c>
      <c r="K305" s="17">
        <v>2245266.2200000002</v>
      </c>
      <c r="L305" s="17">
        <v>2245266.2200000002</v>
      </c>
      <c r="M305" s="17">
        <v>2088516.22</v>
      </c>
      <c r="N305" s="17">
        <v>2088516.22</v>
      </c>
    </row>
    <row r="306" spans="1:14" x14ac:dyDescent="0.25">
      <c r="A306" s="15" t="s">
        <v>29</v>
      </c>
      <c r="B306" s="15" t="s">
        <v>34</v>
      </c>
      <c r="C306" s="12" t="str">
        <f>VLOOKUP(B306,Hoja2!B:C,2,FALSE)</f>
        <v>Gestión de Recursos Humanos</v>
      </c>
      <c r="D306" s="13" t="str">
        <f t="shared" si="8"/>
        <v>1</v>
      </c>
      <c r="E306" s="13" t="str">
        <f t="shared" si="9"/>
        <v>15</v>
      </c>
      <c r="F306" s="15" t="s">
        <v>298</v>
      </c>
      <c r="G306" s="16" t="s">
        <v>618</v>
      </c>
      <c r="H306" s="17">
        <v>313322</v>
      </c>
      <c r="I306" s="17">
        <v>0</v>
      </c>
      <c r="J306" s="17">
        <v>313322</v>
      </c>
      <c r="K306" s="17">
        <v>220492.27</v>
      </c>
      <c r="L306" s="17">
        <v>220492.27</v>
      </c>
      <c r="M306" s="17">
        <v>220314.31</v>
      </c>
      <c r="N306" s="17">
        <v>220314.31</v>
      </c>
    </row>
    <row r="307" spans="1:14" x14ac:dyDescent="0.25">
      <c r="A307" s="15" t="s">
        <v>29</v>
      </c>
      <c r="B307" s="15" t="s">
        <v>34</v>
      </c>
      <c r="C307" s="12" t="str">
        <f>VLOOKUP(B307,Hoja2!B:C,2,FALSE)</f>
        <v>Gestión de Recursos Humanos</v>
      </c>
      <c r="D307" s="13" t="str">
        <f t="shared" si="8"/>
        <v>1</v>
      </c>
      <c r="E307" s="13" t="str">
        <f t="shared" si="9"/>
        <v>15</v>
      </c>
      <c r="F307" s="15" t="s">
        <v>236</v>
      </c>
      <c r="G307" s="16" t="s">
        <v>564</v>
      </c>
      <c r="H307" s="17">
        <v>10000</v>
      </c>
      <c r="I307" s="17">
        <v>0</v>
      </c>
      <c r="J307" s="17">
        <v>10000</v>
      </c>
      <c r="K307" s="17">
        <v>0</v>
      </c>
      <c r="L307" s="17">
        <v>0</v>
      </c>
      <c r="M307" s="17">
        <v>0</v>
      </c>
      <c r="N307" s="17">
        <v>0</v>
      </c>
    </row>
    <row r="308" spans="1:14" x14ac:dyDescent="0.25">
      <c r="A308" s="15" t="s">
        <v>29</v>
      </c>
      <c r="B308" s="15" t="s">
        <v>34</v>
      </c>
      <c r="C308" s="12" t="str">
        <f>VLOOKUP(B308,Hoja2!B:C,2,FALSE)</f>
        <v>Gestión de Recursos Humanos</v>
      </c>
      <c r="D308" s="13" t="str">
        <f t="shared" si="8"/>
        <v>1</v>
      </c>
      <c r="E308" s="13" t="str">
        <f t="shared" si="9"/>
        <v>16</v>
      </c>
      <c r="F308" s="15" t="s">
        <v>295</v>
      </c>
      <c r="G308" s="16" t="s">
        <v>619</v>
      </c>
      <c r="H308" s="17">
        <v>21631944</v>
      </c>
      <c r="I308" s="17">
        <v>883453.64</v>
      </c>
      <c r="J308" s="17">
        <v>22515397.640000001</v>
      </c>
      <c r="K308" s="17">
        <v>22470559.07</v>
      </c>
      <c r="L308" s="17">
        <v>22470559.07</v>
      </c>
      <c r="M308" s="17">
        <v>22470559.07</v>
      </c>
      <c r="N308" s="17">
        <v>22461048.699999999</v>
      </c>
    </row>
    <row r="309" spans="1:14" x14ac:dyDescent="0.25">
      <c r="A309" s="15" t="s">
        <v>29</v>
      </c>
      <c r="B309" s="15" t="s">
        <v>34</v>
      </c>
      <c r="C309" s="12" t="str">
        <f>VLOOKUP(B309,Hoja2!B:C,2,FALSE)</f>
        <v>Gestión de Recursos Humanos</v>
      </c>
      <c r="D309" s="13" t="str">
        <f t="shared" si="8"/>
        <v>1</v>
      </c>
      <c r="E309" s="13" t="str">
        <f t="shared" si="9"/>
        <v>16</v>
      </c>
      <c r="F309" s="15" t="s">
        <v>299</v>
      </c>
      <c r="G309" s="16" t="s">
        <v>620</v>
      </c>
      <c r="H309" s="17">
        <v>1000</v>
      </c>
      <c r="I309" s="17">
        <v>0</v>
      </c>
      <c r="J309" s="17">
        <v>1000</v>
      </c>
      <c r="K309" s="17">
        <v>960.54</v>
      </c>
      <c r="L309" s="17">
        <v>960.54</v>
      </c>
      <c r="M309" s="17">
        <v>960.54</v>
      </c>
      <c r="N309" s="17">
        <v>960.54</v>
      </c>
    </row>
    <row r="310" spans="1:14" x14ac:dyDescent="0.25">
      <c r="A310" s="15" t="s">
        <v>29</v>
      </c>
      <c r="B310" s="15" t="s">
        <v>34</v>
      </c>
      <c r="C310" s="12" t="str">
        <f>VLOOKUP(B310,Hoja2!B:C,2,FALSE)</f>
        <v>Gestión de Recursos Humanos</v>
      </c>
      <c r="D310" s="13" t="str">
        <f t="shared" si="8"/>
        <v>1</v>
      </c>
      <c r="E310" s="13" t="str">
        <f t="shared" si="9"/>
        <v>16</v>
      </c>
      <c r="F310" s="15" t="s">
        <v>301</v>
      </c>
      <c r="G310" s="16" t="s">
        <v>621</v>
      </c>
      <c r="H310" s="17">
        <v>98760</v>
      </c>
      <c r="I310" s="17">
        <v>0</v>
      </c>
      <c r="J310" s="17">
        <v>98760</v>
      </c>
      <c r="K310" s="17">
        <v>33235.660000000003</v>
      </c>
      <c r="L310" s="17">
        <v>33235.660000000003</v>
      </c>
      <c r="M310" s="17">
        <v>33235.660000000003</v>
      </c>
      <c r="N310" s="17">
        <v>33235.660000000003</v>
      </c>
    </row>
    <row r="311" spans="1:14" x14ac:dyDescent="0.25">
      <c r="A311" s="15" t="s">
        <v>29</v>
      </c>
      <c r="B311" s="15" t="s">
        <v>34</v>
      </c>
      <c r="C311" s="12" t="str">
        <f>VLOOKUP(B311,Hoja2!B:C,2,FALSE)</f>
        <v>Gestión de Recursos Humanos</v>
      </c>
      <c r="D311" s="13" t="str">
        <f t="shared" si="8"/>
        <v>1</v>
      </c>
      <c r="E311" s="13" t="str">
        <f t="shared" si="9"/>
        <v>16</v>
      </c>
      <c r="F311" s="15" t="s">
        <v>297</v>
      </c>
      <c r="G311" s="16" t="s">
        <v>622</v>
      </c>
      <c r="H311" s="17">
        <v>599300</v>
      </c>
      <c r="I311" s="17">
        <v>0</v>
      </c>
      <c r="J311" s="17">
        <v>599300</v>
      </c>
      <c r="K311" s="17">
        <v>367046.02</v>
      </c>
      <c r="L311" s="17">
        <v>367046.02</v>
      </c>
      <c r="M311" s="17">
        <v>355382.76</v>
      </c>
      <c r="N311" s="17">
        <v>355382.76</v>
      </c>
    </row>
    <row r="312" spans="1:14" x14ac:dyDescent="0.25">
      <c r="A312" s="15" t="s">
        <v>29</v>
      </c>
      <c r="B312" s="15" t="s">
        <v>34</v>
      </c>
      <c r="C312" s="12" t="str">
        <f>VLOOKUP(B312,Hoja2!B:C,2,FALSE)</f>
        <v>Gestión de Recursos Humanos</v>
      </c>
      <c r="D312" s="13" t="str">
        <f t="shared" si="8"/>
        <v>1</v>
      </c>
      <c r="E312" s="13" t="str">
        <f t="shared" si="9"/>
        <v>16</v>
      </c>
      <c r="F312" s="15" t="s">
        <v>294</v>
      </c>
      <c r="G312" s="16" t="s">
        <v>623</v>
      </c>
      <c r="H312" s="17">
        <v>381000</v>
      </c>
      <c r="I312" s="17">
        <v>0</v>
      </c>
      <c r="J312" s="17">
        <v>381000</v>
      </c>
      <c r="K312" s="17">
        <v>224232.64</v>
      </c>
      <c r="L312" s="17">
        <v>224232.64</v>
      </c>
      <c r="M312" s="17">
        <v>224021.11</v>
      </c>
      <c r="N312" s="17">
        <v>224021.11</v>
      </c>
    </row>
    <row r="313" spans="1:14" x14ac:dyDescent="0.25">
      <c r="A313" s="15" t="s">
        <v>29</v>
      </c>
      <c r="B313" s="15" t="s">
        <v>34</v>
      </c>
      <c r="C313" s="12" t="str">
        <f>VLOOKUP(B313,Hoja2!B:C,2,FALSE)</f>
        <v>Gestión de Recursos Humanos</v>
      </c>
      <c r="D313" s="13" t="str">
        <f t="shared" si="8"/>
        <v>2</v>
      </c>
      <c r="E313" s="13" t="str">
        <f t="shared" si="9"/>
        <v>20</v>
      </c>
      <c r="F313" s="15" t="s">
        <v>224</v>
      </c>
      <c r="G313" s="16" t="s">
        <v>557</v>
      </c>
      <c r="H313" s="17">
        <v>1150</v>
      </c>
      <c r="I313" s="17">
        <v>1200</v>
      </c>
      <c r="J313" s="17">
        <v>2350</v>
      </c>
      <c r="K313" s="17">
        <v>2263.66</v>
      </c>
      <c r="L313" s="17">
        <v>2263.66</v>
      </c>
      <c r="M313" s="17">
        <v>1289.83</v>
      </c>
      <c r="N313" s="17">
        <v>1289.83</v>
      </c>
    </row>
    <row r="314" spans="1:14" x14ac:dyDescent="0.25">
      <c r="A314" s="15" t="s">
        <v>29</v>
      </c>
      <c r="B314" s="15" t="s">
        <v>34</v>
      </c>
      <c r="C314" s="12" t="str">
        <f>VLOOKUP(B314,Hoja2!B:C,2,FALSE)</f>
        <v>Gestión de Recursos Humanos</v>
      </c>
      <c r="D314" s="13" t="str">
        <f t="shared" si="8"/>
        <v>2</v>
      </c>
      <c r="E314" s="13" t="str">
        <f t="shared" si="9"/>
        <v>21</v>
      </c>
      <c r="F314" s="15" t="s">
        <v>222</v>
      </c>
      <c r="G314" s="16" t="s">
        <v>558</v>
      </c>
      <c r="H314" s="17">
        <v>2500</v>
      </c>
      <c r="I314" s="17">
        <v>1600</v>
      </c>
      <c r="J314" s="17">
        <v>4100</v>
      </c>
      <c r="K314" s="17">
        <v>3798.91</v>
      </c>
      <c r="L314" s="17">
        <v>3798.91</v>
      </c>
      <c r="M314" s="17">
        <v>1597.89</v>
      </c>
      <c r="N314" s="17">
        <v>1597.89</v>
      </c>
    </row>
    <row r="315" spans="1:14" x14ac:dyDescent="0.25">
      <c r="A315" s="15" t="s">
        <v>29</v>
      </c>
      <c r="B315" s="15" t="s">
        <v>34</v>
      </c>
      <c r="C315" s="12" t="str">
        <f>VLOOKUP(B315,Hoja2!B:C,2,FALSE)</f>
        <v>Gestión de Recursos Humanos</v>
      </c>
      <c r="D315" s="13" t="str">
        <f t="shared" si="8"/>
        <v>2</v>
      </c>
      <c r="E315" s="13" t="str">
        <f t="shared" si="9"/>
        <v>22</v>
      </c>
      <c r="F315" s="15" t="s">
        <v>235</v>
      </c>
      <c r="G315" s="16" t="s">
        <v>571</v>
      </c>
      <c r="H315" s="17">
        <v>20000</v>
      </c>
      <c r="I315" s="17">
        <v>0</v>
      </c>
      <c r="J315" s="17">
        <v>20000</v>
      </c>
      <c r="K315" s="17">
        <v>190.8</v>
      </c>
      <c r="L315" s="17">
        <v>190.8</v>
      </c>
      <c r="M315" s="17">
        <v>190.8</v>
      </c>
      <c r="N315" s="17">
        <v>190.8</v>
      </c>
    </row>
    <row r="316" spans="1:14" x14ac:dyDescent="0.25">
      <c r="A316" s="15" t="s">
        <v>29</v>
      </c>
      <c r="B316" s="15" t="s">
        <v>34</v>
      </c>
      <c r="C316" s="12" t="str">
        <f>VLOOKUP(B316,Hoja2!B:C,2,FALSE)</f>
        <v>Gestión de Recursos Humanos</v>
      </c>
      <c r="D316" s="13" t="str">
        <f t="shared" si="8"/>
        <v>2</v>
      </c>
      <c r="E316" s="13" t="str">
        <f t="shared" si="9"/>
        <v>22</v>
      </c>
      <c r="F316" s="15" t="s">
        <v>293</v>
      </c>
      <c r="G316" s="16" t="s">
        <v>624</v>
      </c>
      <c r="H316" s="17">
        <v>50000</v>
      </c>
      <c r="I316" s="17">
        <v>0</v>
      </c>
      <c r="J316" s="17">
        <v>50000</v>
      </c>
      <c r="K316" s="17">
        <v>26847.9</v>
      </c>
      <c r="L316" s="17">
        <v>26847.9</v>
      </c>
      <c r="M316" s="17">
        <v>26847.9</v>
      </c>
      <c r="N316" s="17">
        <v>26847.9</v>
      </c>
    </row>
    <row r="317" spans="1:14" x14ac:dyDescent="0.25">
      <c r="A317" s="15" t="s">
        <v>29</v>
      </c>
      <c r="B317" s="15" t="s">
        <v>34</v>
      </c>
      <c r="C317" s="12" t="str">
        <f>VLOOKUP(B317,Hoja2!B:C,2,FALSE)</f>
        <v>Gestión de Recursos Humanos</v>
      </c>
      <c r="D317" s="13" t="str">
        <f t="shared" si="8"/>
        <v>2</v>
      </c>
      <c r="E317" s="13" t="str">
        <f t="shared" si="9"/>
        <v>22</v>
      </c>
      <c r="F317" s="15" t="s">
        <v>229</v>
      </c>
      <c r="G317" s="16" t="s">
        <v>573</v>
      </c>
      <c r="H317" s="17">
        <v>2100</v>
      </c>
      <c r="I317" s="17">
        <v>0</v>
      </c>
      <c r="J317" s="17">
        <v>2100</v>
      </c>
      <c r="K317" s="17">
        <v>1597.56</v>
      </c>
      <c r="L317" s="17">
        <v>1597.56</v>
      </c>
      <c r="M317" s="17">
        <v>1597.56</v>
      </c>
      <c r="N317" s="17">
        <v>1597.56</v>
      </c>
    </row>
    <row r="318" spans="1:14" x14ac:dyDescent="0.25">
      <c r="A318" s="15" t="s">
        <v>29</v>
      </c>
      <c r="B318" s="15" t="s">
        <v>34</v>
      </c>
      <c r="C318" s="12" t="str">
        <f>VLOOKUP(B318,Hoja2!B:C,2,FALSE)</f>
        <v>Gestión de Recursos Humanos</v>
      </c>
      <c r="D318" s="13" t="str">
        <f t="shared" si="8"/>
        <v>2</v>
      </c>
      <c r="E318" s="13" t="str">
        <f t="shared" si="9"/>
        <v>22</v>
      </c>
      <c r="F318" s="15" t="s">
        <v>227</v>
      </c>
      <c r="G318" s="16" t="s">
        <v>560</v>
      </c>
      <c r="H318" s="17">
        <v>20000</v>
      </c>
      <c r="I318" s="17">
        <v>7000</v>
      </c>
      <c r="J318" s="17">
        <v>27000</v>
      </c>
      <c r="K318" s="17">
        <v>0</v>
      </c>
      <c r="L318" s="17">
        <v>0</v>
      </c>
      <c r="M318" s="17">
        <v>0</v>
      </c>
      <c r="N318" s="17">
        <v>0</v>
      </c>
    </row>
    <row r="319" spans="1:14" x14ac:dyDescent="0.25">
      <c r="A319" s="15" t="s">
        <v>29</v>
      </c>
      <c r="B319" s="15" t="s">
        <v>34</v>
      </c>
      <c r="C319" s="12" t="str">
        <f>VLOOKUP(B319,Hoja2!B:C,2,FALSE)</f>
        <v>Gestión de Recursos Humanos</v>
      </c>
      <c r="D319" s="13" t="str">
        <f t="shared" si="8"/>
        <v>2</v>
      </c>
      <c r="E319" s="13" t="str">
        <f t="shared" si="9"/>
        <v>23</v>
      </c>
      <c r="F319" s="15" t="s">
        <v>210</v>
      </c>
      <c r="G319" s="16" t="s">
        <v>551</v>
      </c>
      <c r="H319" s="17">
        <v>4000</v>
      </c>
      <c r="I319" s="17">
        <v>0</v>
      </c>
      <c r="J319" s="17">
        <v>4000</v>
      </c>
      <c r="K319" s="17">
        <v>378.1</v>
      </c>
      <c r="L319" s="17">
        <v>378.1</v>
      </c>
      <c r="M319" s="17">
        <v>378.1</v>
      </c>
      <c r="N319" s="17">
        <v>378.1</v>
      </c>
    </row>
    <row r="320" spans="1:14" x14ac:dyDescent="0.25">
      <c r="A320" s="15" t="s">
        <v>29</v>
      </c>
      <c r="B320" s="15" t="s">
        <v>34</v>
      </c>
      <c r="C320" s="12" t="str">
        <f>VLOOKUP(B320,Hoja2!B:C,2,FALSE)</f>
        <v>Gestión de Recursos Humanos</v>
      </c>
      <c r="D320" s="13" t="str">
        <f t="shared" si="8"/>
        <v>2</v>
      </c>
      <c r="E320" s="13" t="str">
        <f t="shared" si="9"/>
        <v>23</v>
      </c>
      <c r="F320" s="15" t="s">
        <v>208</v>
      </c>
      <c r="G320" s="16" t="s">
        <v>552</v>
      </c>
      <c r="H320" s="17">
        <v>4000</v>
      </c>
      <c r="I320" s="17">
        <v>0</v>
      </c>
      <c r="J320" s="17">
        <v>4000</v>
      </c>
      <c r="K320" s="17">
        <v>674.65</v>
      </c>
      <c r="L320" s="17">
        <v>674.65</v>
      </c>
      <c r="M320" s="17">
        <v>674.65</v>
      </c>
      <c r="N320" s="17">
        <v>674.65</v>
      </c>
    </row>
    <row r="321" spans="1:14" x14ac:dyDescent="0.25">
      <c r="A321" s="15" t="s">
        <v>29</v>
      </c>
      <c r="B321" s="15" t="s">
        <v>34</v>
      </c>
      <c r="C321" s="12" t="str">
        <f>VLOOKUP(B321,Hoja2!B:C,2,FALSE)</f>
        <v>Gestión de Recursos Humanos</v>
      </c>
      <c r="D321" s="13" t="str">
        <f t="shared" ref="D321:D384" si="10">LEFT(F321,1)</f>
        <v>2</v>
      </c>
      <c r="E321" s="13" t="str">
        <f t="shared" ref="E321:E384" si="11">LEFT(F321,2)</f>
        <v>23</v>
      </c>
      <c r="F321" s="15" t="s">
        <v>207</v>
      </c>
      <c r="G321" s="16" t="s">
        <v>579</v>
      </c>
      <c r="H321" s="17">
        <v>278700</v>
      </c>
      <c r="I321" s="17">
        <v>-9800</v>
      </c>
      <c r="J321" s="17">
        <v>268900</v>
      </c>
      <c r="K321" s="17">
        <v>153512.94</v>
      </c>
      <c r="L321" s="17">
        <v>153512.94</v>
      </c>
      <c r="M321" s="17">
        <v>153512.94</v>
      </c>
      <c r="N321" s="17">
        <v>153512.94</v>
      </c>
    </row>
    <row r="322" spans="1:14" x14ac:dyDescent="0.25">
      <c r="A322" s="15" t="s">
        <v>29</v>
      </c>
      <c r="B322" s="15" t="s">
        <v>34</v>
      </c>
      <c r="C322" s="12" t="str">
        <f>VLOOKUP(B322,Hoja2!B:C,2,FALSE)</f>
        <v>Gestión de Recursos Humanos</v>
      </c>
      <c r="D322" s="13" t="str">
        <f t="shared" si="10"/>
        <v>6</v>
      </c>
      <c r="E322" s="13" t="str">
        <f t="shared" si="11"/>
        <v>64</v>
      </c>
      <c r="F322" s="15" t="s">
        <v>272</v>
      </c>
      <c r="G322" s="16" t="s">
        <v>608</v>
      </c>
      <c r="H322" s="17">
        <v>100000</v>
      </c>
      <c r="I322" s="17">
        <v>0</v>
      </c>
      <c r="J322" s="17">
        <v>100000</v>
      </c>
      <c r="K322" s="17">
        <v>0</v>
      </c>
      <c r="L322" s="17">
        <v>0</v>
      </c>
      <c r="M322" s="17">
        <v>0</v>
      </c>
      <c r="N322" s="17">
        <v>0</v>
      </c>
    </row>
    <row r="323" spans="1:14" x14ac:dyDescent="0.25">
      <c r="A323" s="15" t="s">
        <v>29</v>
      </c>
      <c r="B323" s="15" t="s">
        <v>34</v>
      </c>
      <c r="C323" s="12" t="str">
        <f>VLOOKUP(B323,Hoja2!B:C,2,FALSE)</f>
        <v>Gestión de Recursos Humanos</v>
      </c>
      <c r="D323" s="13" t="str">
        <f t="shared" si="10"/>
        <v>8</v>
      </c>
      <c r="E323" s="13" t="str">
        <f t="shared" si="11"/>
        <v>83</v>
      </c>
      <c r="F323" s="15" t="s">
        <v>300</v>
      </c>
      <c r="G323" s="16" t="s">
        <v>625</v>
      </c>
      <c r="H323" s="17">
        <v>170000</v>
      </c>
      <c r="I323" s="17">
        <v>0</v>
      </c>
      <c r="J323" s="17">
        <v>170000</v>
      </c>
      <c r="K323" s="17">
        <v>18500</v>
      </c>
      <c r="L323" s="17">
        <v>18500</v>
      </c>
      <c r="M323" s="17">
        <v>18500</v>
      </c>
      <c r="N323" s="17">
        <v>18500</v>
      </c>
    </row>
    <row r="324" spans="1:14" x14ac:dyDescent="0.25">
      <c r="A324" s="15" t="s">
        <v>29</v>
      </c>
      <c r="B324" s="15" t="s">
        <v>34</v>
      </c>
      <c r="C324" s="12" t="str">
        <f>VLOOKUP(B324,Hoja2!B:C,2,FALSE)</f>
        <v>Gestión de Recursos Humanos</v>
      </c>
      <c r="D324" s="13" t="str">
        <f t="shared" si="10"/>
        <v>8</v>
      </c>
      <c r="E324" s="13" t="str">
        <f t="shared" si="11"/>
        <v>83</v>
      </c>
      <c r="F324" s="15" t="s">
        <v>296</v>
      </c>
      <c r="G324" s="16" t="s">
        <v>626</v>
      </c>
      <c r="H324" s="17">
        <v>400000</v>
      </c>
      <c r="I324" s="17">
        <v>0</v>
      </c>
      <c r="J324" s="17">
        <v>400000</v>
      </c>
      <c r="K324" s="17">
        <v>53500</v>
      </c>
      <c r="L324" s="17">
        <v>53500</v>
      </c>
      <c r="M324" s="17">
        <v>47500</v>
      </c>
      <c r="N324" s="17">
        <v>47500</v>
      </c>
    </row>
    <row r="325" spans="1:14" x14ac:dyDescent="0.25">
      <c r="A325" s="15" t="s">
        <v>29</v>
      </c>
      <c r="B325" s="15" t="s">
        <v>26</v>
      </c>
      <c r="C325" s="12" t="str">
        <f>VLOOKUP(B325,Hoja2!B:C,2,FALSE)</f>
        <v>Tecnologías de la Información y Comunicación</v>
      </c>
      <c r="D325" s="13" t="str">
        <f t="shared" si="10"/>
        <v>1</v>
      </c>
      <c r="E325" s="13" t="str">
        <f t="shared" si="11"/>
        <v>12</v>
      </c>
      <c r="F325" s="15" t="s">
        <v>223</v>
      </c>
      <c r="G325" s="16" t="s">
        <v>554</v>
      </c>
      <c r="H325" s="17">
        <v>111497</v>
      </c>
      <c r="I325" s="17">
        <v>-10000</v>
      </c>
      <c r="J325" s="17">
        <v>101497</v>
      </c>
      <c r="K325" s="17">
        <v>81568.600000000006</v>
      </c>
      <c r="L325" s="17">
        <v>81568.600000000006</v>
      </c>
      <c r="M325" s="17">
        <v>80580.740000000005</v>
      </c>
      <c r="N325" s="17">
        <v>80580.740000000005</v>
      </c>
    </row>
    <row r="326" spans="1:14" x14ac:dyDescent="0.25">
      <c r="A326" s="15" t="s">
        <v>29</v>
      </c>
      <c r="B326" s="15" t="s">
        <v>26</v>
      </c>
      <c r="C326" s="12" t="str">
        <f>VLOOKUP(B326,Hoja2!B:C,2,FALSE)</f>
        <v>Tecnologías de la Información y Comunicación</v>
      </c>
      <c r="D326" s="13" t="str">
        <f t="shared" si="10"/>
        <v>1</v>
      </c>
      <c r="E326" s="13" t="str">
        <f t="shared" si="11"/>
        <v>12</v>
      </c>
      <c r="F326" s="15" t="s">
        <v>243</v>
      </c>
      <c r="G326" s="16" t="s">
        <v>555</v>
      </c>
      <c r="H326" s="17">
        <v>84038</v>
      </c>
      <c r="I326" s="17">
        <v>0</v>
      </c>
      <c r="J326" s="17">
        <v>84038</v>
      </c>
      <c r="K326" s="17">
        <v>40518.78</v>
      </c>
      <c r="L326" s="17">
        <v>40518.78</v>
      </c>
      <c r="M326" s="17">
        <v>39937.46</v>
      </c>
      <c r="N326" s="17">
        <v>39937.46</v>
      </c>
    </row>
    <row r="327" spans="1:14" x14ac:dyDescent="0.25">
      <c r="A327" s="15" t="s">
        <v>29</v>
      </c>
      <c r="B327" s="15" t="s">
        <v>26</v>
      </c>
      <c r="C327" s="12" t="str">
        <f>VLOOKUP(B327,Hoja2!B:C,2,FALSE)</f>
        <v>Tecnologías de la Información y Comunicación</v>
      </c>
      <c r="D327" s="13" t="str">
        <f t="shared" si="10"/>
        <v>1</v>
      </c>
      <c r="E327" s="13" t="str">
        <f t="shared" si="11"/>
        <v>12</v>
      </c>
      <c r="F327" s="15" t="s">
        <v>201</v>
      </c>
      <c r="G327" s="16" t="s">
        <v>540</v>
      </c>
      <c r="H327" s="17">
        <v>21454</v>
      </c>
      <c r="I327" s="17">
        <v>0</v>
      </c>
      <c r="J327" s="17">
        <v>21454</v>
      </c>
      <c r="K327" s="17">
        <v>7727.24</v>
      </c>
      <c r="L327" s="17">
        <v>7727.24</v>
      </c>
      <c r="M327" s="17">
        <v>7679.96</v>
      </c>
      <c r="N327" s="17">
        <v>7679.96</v>
      </c>
    </row>
    <row r="328" spans="1:14" x14ac:dyDescent="0.25">
      <c r="A328" s="15" t="s">
        <v>29</v>
      </c>
      <c r="B328" s="15" t="s">
        <v>26</v>
      </c>
      <c r="C328" s="12" t="str">
        <f>VLOOKUP(B328,Hoja2!B:C,2,FALSE)</f>
        <v>Tecnologías de la Información y Comunicación</v>
      </c>
      <c r="D328" s="13" t="str">
        <f t="shared" si="10"/>
        <v>1</v>
      </c>
      <c r="E328" s="13" t="str">
        <f t="shared" si="11"/>
        <v>12</v>
      </c>
      <c r="F328" s="15" t="s">
        <v>226</v>
      </c>
      <c r="G328" s="16" t="s">
        <v>556</v>
      </c>
      <c r="H328" s="17">
        <v>9093</v>
      </c>
      <c r="I328" s="17">
        <v>0</v>
      </c>
      <c r="J328" s="17">
        <v>9093</v>
      </c>
      <c r="K328" s="17">
        <v>9102.64</v>
      </c>
      <c r="L328" s="17">
        <v>9102.64</v>
      </c>
      <c r="M328" s="17">
        <v>9092.76</v>
      </c>
      <c r="N328" s="17">
        <v>9092.76</v>
      </c>
    </row>
    <row r="329" spans="1:14" x14ac:dyDescent="0.25">
      <c r="A329" s="15" t="s">
        <v>29</v>
      </c>
      <c r="B329" s="15" t="s">
        <v>26</v>
      </c>
      <c r="C329" s="12" t="str">
        <f>VLOOKUP(B329,Hoja2!B:C,2,FALSE)</f>
        <v>Tecnologías de la Información y Comunicación</v>
      </c>
      <c r="D329" s="13" t="str">
        <f t="shared" si="10"/>
        <v>1</v>
      </c>
      <c r="E329" s="13" t="str">
        <f t="shared" si="11"/>
        <v>12</v>
      </c>
      <c r="F329" s="15" t="s">
        <v>202</v>
      </c>
      <c r="G329" s="16" t="s">
        <v>541</v>
      </c>
      <c r="H329" s="17">
        <v>34723</v>
      </c>
      <c r="I329" s="17">
        <v>0</v>
      </c>
      <c r="J329" s="17">
        <v>34723</v>
      </c>
      <c r="K329" s="17">
        <v>28722.7</v>
      </c>
      <c r="L329" s="17">
        <v>28722.7</v>
      </c>
      <c r="M329" s="17">
        <v>28113.84</v>
      </c>
      <c r="N329" s="17">
        <v>28113.84</v>
      </c>
    </row>
    <row r="330" spans="1:14" x14ac:dyDescent="0.25">
      <c r="A330" s="15" t="s">
        <v>29</v>
      </c>
      <c r="B330" s="15" t="s">
        <v>26</v>
      </c>
      <c r="C330" s="12" t="str">
        <f>VLOOKUP(B330,Hoja2!B:C,2,FALSE)</f>
        <v>Tecnologías de la Información y Comunicación</v>
      </c>
      <c r="D330" s="13" t="str">
        <f t="shared" si="10"/>
        <v>1</v>
      </c>
      <c r="E330" s="13" t="str">
        <f t="shared" si="11"/>
        <v>12</v>
      </c>
      <c r="F330" s="15" t="s">
        <v>214</v>
      </c>
      <c r="G330" s="16" t="s">
        <v>542</v>
      </c>
      <c r="H330" s="17">
        <v>125482</v>
      </c>
      <c r="I330" s="17">
        <v>0</v>
      </c>
      <c r="J330" s="17">
        <v>125482</v>
      </c>
      <c r="K330" s="17">
        <v>81013.440000000002</v>
      </c>
      <c r="L330" s="17">
        <v>81013.440000000002</v>
      </c>
      <c r="M330" s="17">
        <v>80812.490000000005</v>
      </c>
      <c r="N330" s="17">
        <v>80812.490000000005</v>
      </c>
    </row>
    <row r="331" spans="1:14" x14ac:dyDescent="0.25">
      <c r="A331" s="15" t="s">
        <v>29</v>
      </c>
      <c r="B331" s="15" t="s">
        <v>26</v>
      </c>
      <c r="C331" s="12" t="str">
        <f>VLOOKUP(B331,Hoja2!B:C,2,FALSE)</f>
        <v>Tecnologías de la Información y Comunicación</v>
      </c>
      <c r="D331" s="13" t="str">
        <f t="shared" si="10"/>
        <v>1</v>
      </c>
      <c r="E331" s="13" t="str">
        <f t="shared" si="11"/>
        <v>12</v>
      </c>
      <c r="F331" s="15" t="s">
        <v>219</v>
      </c>
      <c r="G331" s="16" t="s">
        <v>543</v>
      </c>
      <c r="H331" s="17">
        <v>347117</v>
      </c>
      <c r="I331" s="17">
        <v>0</v>
      </c>
      <c r="J331" s="17">
        <v>347117</v>
      </c>
      <c r="K331" s="17">
        <v>253221.26</v>
      </c>
      <c r="L331" s="17">
        <v>253221.26</v>
      </c>
      <c r="M331" s="17">
        <v>250856.06</v>
      </c>
      <c r="N331" s="17">
        <v>250856.06</v>
      </c>
    </row>
    <row r="332" spans="1:14" x14ac:dyDescent="0.25">
      <c r="A332" s="15" t="s">
        <v>29</v>
      </c>
      <c r="B332" s="15" t="s">
        <v>26</v>
      </c>
      <c r="C332" s="12" t="str">
        <f>VLOOKUP(B332,Hoja2!B:C,2,FALSE)</f>
        <v>Tecnologías de la Información y Comunicación</v>
      </c>
      <c r="D332" s="13" t="str">
        <f t="shared" si="10"/>
        <v>1</v>
      </c>
      <c r="E332" s="13" t="str">
        <f t="shared" si="11"/>
        <v>12</v>
      </c>
      <c r="F332" s="15" t="s">
        <v>203</v>
      </c>
      <c r="G332" s="16" t="s">
        <v>544</v>
      </c>
      <c r="H332" s="17">
        <v>15504</v>
      </c>
      <c r="I332" s="17">
        <v>0</v>
      </c>
      <c r="J332" s="17">
        <v>15504</v>
      </c>
      <c r="K332" s="17">
        <v>15503.66</v>
      </c>
      <c r="L332" s="17">
        <v>15503.66</v>
      </c>
      <c r="M332" s="17">
        <v>14783.87</v>
      </c>
      <c r="N332" s="17">
        <v>14783.87</v>
      </c>
    </row>
    <row r="333" spans="1:14" x14ac:dyDescent="0.25">
      <c r="A333" s="15" t="s">
        <v>29</v>
      </c>
      <c r="B333" s="15" t="s">
        <v>26</v>
      </c>
      <c r="C333" s="12" t="str">
        <f>VLOOKUP(B333,Hoja2!B:C,2,FALSE)</f>
        <v>Tecnologías de la Información y Comunicación</v>
      </c>
      <c r="D333" s="13" t="str">
        <f t="shared" si="10"/>
        <v>1</v>
      </c>
      <c r="E333" s="13" t="str">
        <f t="shared" si="11"/>
        <v>13</v>
      </c>
      <c r="F333" s="15" t="s">
        <v>232</v>
      </c>
      <c r="G333" s="16" t="s">
        <v>538</v>
      </c>
      <c r="H333" s="17">
        <v>29695</v>
      </c>
      <c r="I333" s="17">
        <v>20000</v>
      </c>
      <c r="J333" s="17">
        <v>49695</v>
      </c>
      <c r="K333" s="17">
        <v>37947</v>
      </c>
      <c r="L333" s="17">
        <v>37947</v>
      </c>
      <c r="M333" s="17">
        <v>37882.620000000003</v>
      </c>
      <c r="N333" s="17">
        <v>37882.620000000003</v>
      </c>
    </row>
    <row r="334" spans="1:14" x14ac:dyDescent="0.25">
      <c r="A334" s="15" t="s">
        <v>29</v>
      </c>
      <c r="B334" s="15" t="s">
        <v>26</v>
      </c>
      <c r="C334" s="12" t="str">
        <f>VLOOKUP(B334,Hoja2!B:C,2,FALSE)</f>
        <v>Tecnologías de la Información y Comunicación</v>
      </c>
      <c r="D334" s="13" t="str">
        <f t="shared" si="10"/>
        <v>1</v>
      </c>
      <c r="E334" s="13" t="str">
        <f t="shared" si="11"/>
        <v>13</v>
      </c>
      <c r="F334" s="15" t="s">
        <v>228</v>
      </c>
      <c r="G334" s="16" t="s">
        <v>563</v>
      </c>
      <c r="H334" s="17">
        <v>27527</v>
      </c>
      <c r="I334" s="17">
        <v>0</v>
      </c>
      <c r="J334" s="17">
        <v>27527</v>
      </c>
      <c r="K334" s="17">
        <v>39227</v>
      </c>
      <c r="L334" s="17">
        <v>39227</v>
      </c>
      <c r="M334" s="17">
        <v>37654.379999999997</v>
      </c>
      <c r="N334" s="17">
        <v>37654.379999999997</v>
      </c>
    </row>
    <row r="335" spans="1:14" x14ac:dyDescent="0.25">
      <c r="A335" s="15" t="s">
        <v>29</v>
      </c>
      <c r="B335" s="15" t="s">
        <v>26</v>
      </c>
      <c r="C335" s="12" t="str">
        <f>VLOOKUP(B335,Hoja2!B:C,2,FALSE)</f>
        <v>Tecnologías de la Información y Comunicación</v>
      </c>
      <c r="D335" s="13" t="str">
        <f t="shared" si="10"/>
        <v>1</v>
      </c>
      <c r="E335" s="13" t="str">
        <f t="shared" si="11"/>
        <v>15</v>
      </c>
      <c r="F335" s="15" t="s">
        <v>236</v>
      </c>
      <c r="G335" s="16" t="s">
        <v>564</v>
      </c>
      <c r="H335" s="17">
        <v>1000</v>
      </c>
      <c r="I335" s="17">
        <v>0</v>
      </c>
      <c r="J335" s="17">
        <v>1000</v>
      </c>
      <c r="K335" s="17">
        <v>0</v>
      </c>
      <c r="L335" s="17">
        <v>0</v>
      </c>
      <c r="M335" s="17">
        <v>0</v>
      </c>
      <c r="N335" s="17">
        <v>0</v>
      </c>
    </row>
    <row r="336" spans="1:14" x14ac:dyDescent="0.25">
      <c r="A336" s="15" t="s">
        <v>29</v>
      </c>
      <c r="B336" s="15" t="s">
        <v>26</v>
      </c>
      <c r="C336" s="12" t="str">
        <f>VLOOKUP(B336,Hoja2!B:C,2,FALSE)</f>
        <v>Tecnologías de la Información y Comunicación</v>
      </c>
      <c r="D336" s="13" t="str">
        <f t="shared" si="10"/>
        <v>2</v>
      </c>
      <c r="E336" s="13" t="str">
        <f t="shared" si="11"/>
        <v>20</v>
      </c>
      <c r="F336" s="15" t="s">
        <v>276</v>
      </c>
      <c r="G336" s="16" t="s">
        <v>627</v>
      </c>
      <c r="H336" s="17">
        <v>6000</v>
      </c>
      <c r="I336" s="17">
        <v>0</v>
      </c>
      <c r="J336" s="17">
        <v>6000</v>
      </c>
      <c r="K336" s="17">
        <v>2098.9899999999998</v>
      </c>
      <c r="L336" s="17">
        <v>2098.9899999999998</v>
      </c>
      <c r="M336" s="17">
        <v>1259.4000000000001</v>
      </c>
      <c r="N336" s="17">
        <v>1259.4000000000001</v>
      </c>
    </row>
    <row r="337" spans="1:14" x14ac:dyDescent="0.25">
      <c r="A337" s="15" t="s">
        <v>29</v>
      </c>
      <c r="B337" s="15" t="s">
        <v>26</v>
      </c>
      <c r="C337" s="12" t="str">
        <f>VLOOKUP(B337,Hoja2!B:C,2,FALSE)</f>
        <v>Tecnologías de la Información y Comunicación</v>
      </c>
      <c r="D337" s="13" t="str">
        <f t="shared" si="10"/>
        <v>2</v>
      </c>
      <c r="E337" s="13" t="str">
        <f t="shared" si="11"/>
        <v>21</v>
      </c>
      <c r="F337" s="15" t="s">
        <v>222</v>
      </c>
      <c r="G337" s="16" t="s">
        <v>558</v>
      </c>
      <c r="H337" s="17">
        <v>30000</v>
      </c>
      <c r="I337" s="17">
        <v>0</v>
      </c>
      <c r="J337" s="17">
        <v>30000</v>
      </c>
      <c r="K337" s="17">
        <v>26731.200000000001</v>
      </c>
      <c r="L337" s="17">
        <v>24409.59</v>
      </c>
      <c r="M337" s="17">
        <v>23556</v>
      </c>
      <c r="N337" s="17">
        <v>22884.45</v>
      </c>
    </row>
    <row r="338" spans="1:14" x14ac:dyDescent="0.25">
      <c r="A338" s="15" t="s">
        <v>29</v>
      </c>
      <c r="B338" s="15" t="s">
        <v>26</v>
      </c>
      <c r="C338" s="12" t="str">
        <f>VLOOKUP(B338,Hoja2!B:C,2,FALSE)</f>
        <v>Tecnologías de la Información y Comunicación</v>
      </c>
      <c r="D338" s="13" t="str">
        <f t="shared" si="10"/>
        <v>2</v>
      </c>
      <c r="E338" s="13" t="str">
        <f t="shared" si="11"/>
        <v>21</v>
      </c>
      <c r="F338" s="15" t="s">
        <v>277</v>
      </c>
      <c r="G338" s="16" t="s">
        <v>592</v>
      </c>
      <c r="H338" s="17">
        <v>1050600</v>
      </c>
      <c r="I338" s="17">
        <v>0</v>
      </c>
      <c r="J338" s="17">
        <v>1050600</v>
      </c>
      <c r="K338" s="17">
        <v>1029167.28</v>
      </c>
      <c r="L338" s="17">
        <v>1022445.57</v>
      </c>
      <c r="M338" s="17">
        <v>932113.99</v>
      </c>
      <c r="N338" s="17">
        <v>912976.16</v>
      </c>
    </row>
    <row r="339" spans="1:14" x14ac:dyDescent="0.25">
      <c r="A339" s="15" t="s">
        <v>29</v>
      </c>
      <c r="B339" s="15" t="s">
        <v>26</v>
      </c>
      <c r="C339" s="12" t="str">
        <f>VLOOKUP(B339,Hoja2!B:C,2,FALSE)</f>
        <v>Tecnologías de la Información y Comunicación</v>
      </c>
      <c r="D339" s="13" t="str">
        <f t="shared" si="10"/>
        <v>2</v>
      </c>
      <c r="E339" s="13" t="str">
        <f t="shared" si="11"/>
        <v>22</v>
      </c>
      <c r="F339" s="15" t="s">
        <v>271</v>
      </c>
      <c r="G339" s="16" t="s">
        <v>615</v>
      </c>
      <c r="H339" s="17">
        <v>70000</v>
      </c>
      <c r="I339" s="17">
        <v>0</v>
      </c>
      <c r="J339" s="17">
        <v>70000</v>
      </c>
      <c r="K339" s="17">
        <v>39641.620000000003</v>
      </c>
      <c r="L339" s="17">
        <v>39641.620000000003</v>
      </c>
      <c r="M339" s="17">
        <v>25868.68</v>
      </c>
      <c r="N339" s="17">
        <v>25868.68</v>
      </c>
    </row>
    <row r="340" spans="1:14" x14ac:dyDescent="0.25">
      <c r="A340" s="15" t="s">
        <v>29</v>
      </c>
      <c r="B340" s="15" t="s">
        <v>26</v>
      </c>
      <c r="C340" s="12" t="str">
        <f>VLOOKUP(B340,Hoja2!B:C,2,FALSE)</f>
        <v>Tecnologías de la Información y Comunicación</v>
      </c>
      <c r="D340" s="13" t="str">
        <f t="shared" si="10"/>
        <v>2</v>
      </c>
      <c r="E340" s="13" t="str">
        <f t="shared" si="11"/>
        <v>22</v>
      </c>
      <c r="F340" s="15" t="s">
        <v>242</v>
      </c>
      <c r="G340" s="16" t="s">
        <v>574</v>
      </c>
      <c r="H340" s="17">
        <v>85000</v>
      </c>
      <c r="I340" s="17">
        <v>0</v>
      </c>
      <c r="J340" s="17">
        <v>85000</v>
      </c>
      <c r="K340" s="17">
        <v>85000</v>
      </c>
      <c r="L340" s="17">
        <v>85000</v>
      </c>
      <c r="M340" s="17">
        <v>40930.769999999997</v>
      </c>
      <c r="N340" s="17">
        <v>40930.769999999997</v>
      </c>
    </row>
    <row r="341" spans="1:14" x14ac:dyDescent="0.25">
      <c r="A341" s="15" t="s">
        <v>29</v>
      </c>
      <c r="B341" s="15" t="s">
        <v>26</v>
      </c>
      <c r="C341" s="12" t="str">
        <f>VLOOKUP(B341,Hoja2!B:C,2,FALSE)</f>
        <v>Tecnologías de la Información y Comunicación</v>
      </c>
      <c r="D341" s="13" t="str">
        <f t="shared" si="10"/>
        <v>2</v>
      </c>
      <c r="E341" s="13" t="str">
        <f t="shared" si="11"/>
        <v>22</v>
      </c>
      <c r="F341" s="15" t="s">
        <v>230</v>
      </c>
      <c r="G341" s="16" t="s">
        <v>567</v>
      </c>
      <c r="H341" s="17">
        <v>1500</v>
      </c>
      <c r="I341" s="17">
        <v>0</v>
      </c>
      <c r="J341" s="17">
        <v>1500</v>
      </c>
      <c r="K341" s="17">
        <v>0</v>
      </c>
      <c r="L341" s="17">
        <v>0</v>
      </c>
      <c r="M341" s="17">
        <v>0</v>
      </c>
      <c r="N341" s="17">
        <v>0</v>
      </c>
    </row>
    <row r="342" spans="1:14" x14ac:dyDescent="0.25">
      <c r="A342" s="15" t="s">
        <v>29</v>
      </c>
      <c r="B342" s="15" t="s">
        <v>26</v>
      </c>
      <c r="C342" s="12" t="str">
        <f>VLOOKUP(B342,Hoja2!B:C,2,FALSE)</f>
        <v>Tecnologías de la Información y Comunicación</v>
      </c>
      <c r="D342" s="13" t="str">
        <f t="shared" si="10"/>
        <v>2</v>
      </c>
      <c r="E342" s="13" t="str">
        <f t="shared" si="11"/>
        <v>22</v>
      </c>
      <c r="F342" s="15" t="s">
        <v>238</v>
      </c>
      <c r="G342" s="16" t="s">
        <v>569</v>
      </c>
      <c r="H342" s="17">
        <v>500</v>
      </c>
      <c r="I342" s="17">
        <v>0</v>
      </c>
      <c r="J342" s="17">
        <v>500</v>
      </c>
      <c r="K342" s="17">
        <v>0</v>
      </c>
      <c r="L342" s="17">
        <v>0</v>
      </c>
      <c r="M342" s="17">
        <v>0</v>
      </c>
      <c r="N342" s="17">
        <v>0</v>
      </c>
    </row>
    <row r="343" spans="1:14" x14ac:dyDescent="0.25">
      <c r="A343" s="15" t="s">
        <v>29</v>
      </c>
      <c r="B343" s="15" t="s">
        <v>26</v>
      </c>
      <c r="C343" s="12" t="str">
        <f>VLOOKUP(B343,Hoja2!B:C,2,FALSE)</f>
        <v>Tecnologías de la Información y Comunicación</v>
      </c>
      <c r="D343" s="13" t="str">
        <f t="shared" si="10"/>
        <v>2</v>
      </c>
      <c r="E343" s="13" t="str">
        <f t="shared" si="11"/>
        <v>22</v>
      </c>
      <c r="F343" s="15" t="s">
        <v>233</v>
      </c>
      <c r="G343" s="16" t="s">
        <v>570</v>
      </c>
      <c r="H343" s="17">
        <v>2000</v>
      </c>
      <c r="I343" s="17">
        <v>0</v>
      </c>
      <c r="J343" s="17">
        <v>2000</v>
      </c>
      <c r="K343" s="17">
        <v>0</v>
      </c>
      <c r="L343" s="17">
        <v>0</v>
      </c>
      <c r="M343" s="17">
        <v>0</v>
      </c>
      <c r="N343" s="17">
        <v>0</v>
      </c>
    </row>
    <row r="344" spans="1:14" x14ac:dyDescent="0.25">
      <c r="A344" s="15" t="s">
        <v>29</v>
      </c>
      <c r="B344" s="15" t="s">
        <v>26</v>
      </c>
      <c r="C344" s="12" t="str">
        <f>VLOOKUP(B344,Hoja2!B:C,2,FALSE)</f>
        <v>Tecnologías de la Información y Comunicación</v>
      </c>
      <c r="D344" s="13" t="str">
        <f t="shared" si="10"/>
        <v>2</v>
      </c>
      <c r="E344" s="13" t="str">
        <f t="shared" si="11"/>
        <v>22</v>
      </c>
      <c r="F344" s="15" t="s">
        <v>278</v>
      </c>
      <c r="G344" s="16" t="s">
        <v>609</v>
      </c>
      <c r="H344" s="17">
        <v>393000</v>
      </c>
      <c r="I344" s="17">
        <v>0</v>
      </c>
      <c r="J344" s="17">
        <v>393000</v>
      </c>
      <c r="K344" s="17">
        <v>379904.74</v>
      </c>
      <c r="L344" s="17">
        <v>379904.74</v>
      </c>
      <c r="M344" s="17">
        <v>368103.24</v>
      </c>
      <c r="N344" s="17">
        <v>355199.7</v>
      </c>
    </row>
    <row r="345" spans="1:14" x14ac:dyDescent="0.25">
      <c r="A345" s="15" t="s">
        <v>29</v>
      </c>
      <c r="B345" s="15" t="s">
        <v>26</v>
      </c>
      <c r="C345" s="12" t="str">
        <f>VLOOKUP(B345,Hoja2!B:C,2,FALSE)</f>
        <v>Tecnologías de la Información y Comunicación</v>
      </c>
      <c r="D345" s="13" t="str">
        <f t="shared" si="10"/>
        <v>2</v>
      </c>
      <c r="E345" s="13" t="str">
        <f t="shared" si="11"/>
        <v>22</v>
      </c>
      <c r="F345" s="15" t="s">
        <v>229</v>
      </c>
      <c r="G345" s="16" t="s">
        <v>573</v>
      </c>
      <c r="H345" s="17">
        <v>2000</v>
      </c>
      <c r="I345" s="17">
        <v>0</v>
      </c>
      <c r="J345" s="17">
        <v>2000</v>
      </c>
      <c r="K345" s="17">
        <v>4305.83</v>
      </c>
      <c r="L345" s="17">
        <v>4305.83</v>
      </c>
      <c r="M345" s="17">
        <v>4305.83</v>
      </c>
      <c r="N345" s="17">
        <v>4305.83</v>
      </c>
    </row>
    <row r="346" spans="1:14" x14ac:dyDescent="0.25">
      <c r="A346" s="15" t="s">
        <v>29</v>
      </c>
      <c r="B346" s="15" t="s">
        <v>26</v>
      </c>
      <c r="C346" s="12" t="str">
        <f>VLOOKUP(B346,Hoja2!B:C,2,FALSE)</f>
        <v>Tecnologías de la Información y Comunicación</v>
      </c>
      <c r="D346" s="13" t="str">
        <f t="shared" si="10"/>
        <v>2</v>
      </c>
      <c r="E346" s="13" t="str">
        <f t="shared" si="11"/>
        <v>22</v>
      </c>
      <c r="F346" s="15" t="s">
        <v>265</v>
      </c>
      <c r="G346" s="16" t="s">
        <v>603</v>
      </c>
      <c r="H346" s="17">
        <v>11000</v>
      </c>
      <c r="I346" s="17">
        <v>0</v>
      </c>
      <c r="J346" s="17">
        <v>11000</v>
      </c>
      <c r="K346" s="17">
        <v>9361.08</v>
      </c>
      <c r="L346" s="17">
        <v>9361.08</v>
      </c>
      <c r="M346" s="17">
        <v>8580.99</v>
      </c>
      <c r="N346" s="17">
        <v>8580.99</v>
      </c>
    </row>
    <row r="347" spans="1:14" x14ac:dyDescent="0.25">
      <c r="A347" s="15" t="s">
        <v>29</v>
      </c>
      <c r="B347" s="15" t="s">
        <v>26</v>
      </c>
      <c r="C347" s="12" t="str">
        <f>VLOOKUP(B347,Hoja2!B:C,2,FALSE)</f>
        <v>Tecnologías de la Información y Comunicación</v>
      </c>
      <c r="D347" s="13" t="str">
        <f t="shared" si="10"/>
        <v>2</v>
      </c>
      <c r="E347" s="13" t="str">
        <f t="shared" si="11"/>
        <v>22</v>
      </c>
      <c r="F347" s="15" t="s">
        <v>273</v>
      </c>
      <c r="G347" s="16" t="s">
        <v>611</v>
      </c>
      <c r="H347" s="17">
        <v>34500</v>
      </c>
      <c r="I347" s="17">
        <v>0</v>
      </c>
      <c r="J347" s="17">
        <v>34500</v>
      </c>
      <c r="K347" s="17">
        <v>32582</v>
      </c>
      <c r="L347" s="17">
        <v>32582</v>
      </c>
      <c r="M347" s="17">
        <v>20247.47</v>
      </c>
      <c r="N347" s="17">
        <v>20247.47</v>
      </c>
    </row>
    <row r="348" spans="1:14" x14ac:dyDescent="0.25">
      <c r="A348" s="15" t="s">
        <v>29</v>
      </c>
      <c r="B348" s="15" t="s">
        <v>26</v>
      </c>
      <c r="C348" s="12" t="str">
        <f>VLOOKUP(B348,Hoja2!B:C,2,FALSE)</f>
        <v>Tecnologías de la Información y Comunicación</v>
      </c>
      <c r="D348" s="13" t="str">
        <f t="shared" si="10"/>
        <v>2</v>
      </c>
      <c r="E348" s="13" t="str">
        <f t="shared" si="11"/>
        <v>22</v>
      </c>
      <c r="F348" s="15" t="s">
        <v>227</v>
      </c>
      <c r="G348" s="16" t="s">
        <v>560</v>
      </c>
      <c r="H348" s="17">
        <v>5000</v>
      </c>
      <c r="I348" s="17">
        <v>0</v>
      </c>
      <c r="J348" s="17">
        <v>5000</v>
      </c>
      <c r="K348" s="17">
        <v>0</v>
      </c>
      <c r="L348" s="17">
        <v>0</v>
      </c>
      <c r="M348" s="17">
        <v>0</v>
      </c>
      <c r="N348" s="17">
        <v>0</v>
      </c>
    </row>
    <row r="349" spans="1:14" x14ac:dyDescent="0.25">
      <c r="A349" s="15" t="s">
        <v>29</v>
      </c>
      <c r="B349" s="15" t="s">
        <v>26</v>
      </c>
      <c r="C349" s="12" t="str">
        <f>VLOOKUP(B349,Hoja2!B:C,2,FALSE)</f>
        <v>Tecnologías de la Información y Comunicación</v>
      </c>
      <c r="D349" s="13" t="str">
        <f t="shared" ref="D349:D351" si="12">LEFT(F349,1)</f>
        <v>6</v>
      </c>
      <c r="E349" s="13" t="str">
        <f t="shared" ref="E349:E351" si="13">LEFT(F349,2)</f>
        <v>62</v>
      </c>
      <c r="F349" s="15" t="s">
        <v>241</v>
      </c>
      <c r="G349" s="16" t="s">
        <v>575</v>
      </c>
      <c r="H349" s="17">
        <v>10000</v>
      </c>
      <c r="I349" s="17">
        <v>0</v>
      </c>
      <c r="J349" s="17">
        <v>10000</v>
      </c>
      <c r="K349" s="17">
        <v>0</v>
      </c>
      <c r="L349" s="17">
        <v>0</v>
      </c>
      <c r="M349" s="17">
        <v>0</v>
      </c>
      <c r="N349" s="17">
        <v>0</v>
      </c>
    </row>
    <row r="350" spans="1:14" x14ac:dyDescent="0.25">
      <c r="A350" s="15" t="s">
        <v>29</v>
      </c>
      <c r="B350" s="15" t="s">
        <v>26</v>
      </c>
      <c r="C350" s="12" t="str">
        <f>VLOOKUP(B350,Hoja2!B:C,2,FALSE)</f>
        <v>Tecnologías de la Información y Comunicación</v>
      </c>
      <c r="D350" s="13" t="str">
        <f t="shared" si="12"/>
        <v>6</v>
      </c>
      <c r="E350" s="13" t="str">
        <f t="shared" si="13"/>
        <v>62</v>
      </c>
      <c r="F350" s="15" t="s">
        <v>302</v>
      </c>
      <c r="G350" s="16" t="s">
        <v>566</v>
      </c>
      <c r="H350" s="17">
        <v>7000</v>
      </c>
      <c r="I350" s="17">
        <v>0</v>
      </c>
      <c r="J350" s="17">
        <v>7000</v>
      </c>
      <c r="K350" s="17">
        <v>0</v>
      </c>
      <c r="L350" s="17">
        <v>0</v>
      </c>
      <c r="M350" s="17">
        <v>0</v>
      </c>
      <c r="N350" s="17">
        <v>0</v>
      </c>
    </row>
    <row r="351" spans="1:14" x14ac:dyDescent="0.25">
      <c r="A351" s="15" t="s">
        <v>29</v>
      </c>
      <c r="B351" s="15" t="s">
        <v>26</v>
      </c>
      <c r="C351" s="12" t="str">
        <f>VLOOKUP(B351,Hoja2!B:C,2,FALSE)</f>
        <v>Tecnologías de la Información y Comunicación</v>
      </c>
      <c r="D351" s="13" t="str">
        <f t="shared" si="12"/>
        <v>6</v>
      </c>
      <c r="E351" s="13" t="str">
        <f t="shared" si="13"/>
        <v>62</v>
      </c>
      <c r="F351" s="15" t="s">
        <v>275</v>
      </c>
      <c r="G351" s="16" t="s">
        <v>592</v>
      </c>
      <c r="H351" s="17">
        <v>275000</v>
      </c>
      <c r="I351" s="17">
        <v>0</v>
      </c>
      <c r="J351" s="17">
        <v>275000</v>
      </c>
      <c r="K351" s="17">
        <v>158204.35999999999</v>
      </c>
      <c r="L351" s="17">
        <v>151751.91</v>
      </c>
      <c r="M351" s="17">
        <v>96488.76</v>
      </c>
      <c r="N351" s="17">
        <v>89373.6</v>
      </c>
    </row>
    <row r="352" spans="1:14" x14ac:dyDescent="0.25">
      <c r="A352" s="15" t="s">
        <v>29</v>
      </c>
      <c r="B352" s="15" t="s">
        <v>26</v>
      </c>
      <c r="C352" s="12" t="str">
        <f>VLOOKUP(B352,Hoja2!B:C,2,FALSE)</f>
        <v>Tecnologías de la Información y Comunicación</v>
      </c>
      <c r="D352" s="13" t="str">
        <f t="shared" si="10"/>
        <v>6</v>
      </c>
      <c r="E352" s="13" t="str">
        <f t="shared" si="11"/>
        <v>63</v>
      </c>
      <c r="F352" s="15" t="s">
        <v>253</v>
      </c>
      <c r="G352" s="16" t="s">
        <v>575</v>
      </c>
      <c r="H352" s="17">
        <v>5000</v>
      </c>
      <c r="I352" s="17">
        <v>0</v>
      </c>
      <c r="J352" s="17">
        <v>5000</v>
      </c>
      <c r="K352" s="17">
        <v>0</v>
      </c>
      <c r="L352" s="17">
        <v>0</v>
      </c>
      <c r="M352" s="17">
        <v>0</v>
      </c>
      <c r="N352" s="17">
        <v>0</v>
      </c>
    </row>
    <row r="353" spans="1:14" x14ac:dyDescent="0.25">
      <c r="A353" s="15" t="s">
        <v>29</v>
      </c>
      <c r="B353" s="15" t="s">
        <v>26</v>
      </c>
      <c r="C353" s="12" t="str">
        <f>VLOOKUP(B353,Hoja2!B:C,2,FALSE)</f>
        <v>Tecnologías de la Información y Comunicación</v>
      </c>
      <c r="D353" s="13" t="str">
        <f t="shared" si="10"/>
        <v>6</v>
      </c>
      <c r="E353" s="13" t="str">
        <f t="shared" si="11"/>
        <v>63</v>
      </c>
      <c r="F353" s="15" t="s">
        <v>274</v>
      </c>
      <c r="G353" s="16" t="s">
        <v>592</v>
      </c>
      <c r="H353" s="17">
        <v>662000</v>
      </c>
      <c r="I353" s="17">
        <v>0</v>
      </c>
      <c r="J353" s="17">
        <v>662000</v>
      </c>
      <c r="K353" s="17">
        <v>609904.42000000004</v>
      </c>
      <c r="L353" s="17">
        <v>609904.42000000004</v>
      </c>
      <c r="M353" s="17">
        <v>541395.76</v>
      </c>
      <c r="N353" s="17">
        <v>538809.44999999995</v>
      </c>
    </row>
    <row r="354" spans="1:14" x14ac:dyDescent="0.25">
      <c r="A354" s="15" t="s">
        <v>29</v>
      </c>
      <c r="B354" s="15" t="s">
        <v>26</v>
      </c>
      <c r="C354" s="12" t="str">
        <f>VLOOKUP(B354,Hoja2!B:C,2,FALSE)</f>
        <v>Tecnologías de la Información y Comunicación</v>
      </c>
      <c r="D354" s="13" t="str">
        <f t="shared" si="10"/>
        <v>6</v>
      </c>
      <c r="E354" s="13" t="str">
        <f t="shared" si="11"/>
        <v>64</v>
      </c>
      <c r="F354" s="15" t="s">
        <v>272</v>
      </c>
      <c r="G354" s="16" t="s">
        <v>608</v>
      </c>
      <c r="H354" s="17">
        <v>1316000</v>
      </c>
      <c r="I354" s="17">
        <v>0</v>
      </c>
      <c r="J354" s="17">
        <v>1316000</v>
      </c>
      <c r="K354" s="17">
        <v>1023693.56</v>
      </c>
      <c r="L354" s="17">
        <v>760018.95</v>
      </c>
      <c r="M354" s="17">
        <v>511104.65</v>
      </c>
      <c r="N354" s="17">
        <v>455726.3</v>
      </c>
    </row>
    <row r="355" spans="1:14" x14ac:dyDescent="0.25">
      <c r="A355" s="15" t="s">
        <v>29</v>
      </c>
      <c r="B355" s="15" t="s">
        <v>35</v>
      </c>
      <c r="C355" s="12" t="str">
        <f>VLOOKUP(B355,Hoja2!B:C,2,FALSE)</f>
        <v>Dirección del Área de Planificación y Recursos</v>
      </c>
      <c r="D355" s="13" t="str">
        <f t="shared" si="10"/>
        <v>1</v>
      </c>
      <c r="E355" s="13" t="str">
        <f t="shared" si="11"/>
        <v>12</v>
      </c>
      <c r="F355" s="15" t="s">
        <v>223</v>
      </c>
      <c r="G355" s="16" t="s">
        <v>554</v>
      </c>
      <c r="H355" s="17">
        <v>111497</v>
      </c>
      <c r="I355" s="17">
        <v>0</v>
      </c>
      <c r="J355" s="17">
        <v>111497</v>
      </c>
      <c r="K355" s="17">
        <v>80640.5</v>
      </c>
      <c r="L355" s="17">
        <v>80640.5</v>
      </c>
      <c r="M355" s="17">
        <v>80611.91</v>
      </c>
      <c r="N355" s="17">
        <v>80611.91</v>
      </c>
    </row>
    <row r="356" spans="1:14" x14ac:dyDescent="0.25">
      <c r="A356" s="15" t="s">
        <v>29</v>
      </c>
      <c r="B356" s="15" t="s">
        <v>35</v>
      </c>
      <c r="C356" s="12" t="str">
        <f>VLOOKUP(B356,Hoja2!B:C,2,FALSE)</f>
        <v>Dirección del Área de Planificación y Recursos</v>
      </c>
      <c r="D356" s="13" t="str">
        <f t="shared" si="10"/>
        <v>1</v>
      </c>
      <c r="E356" s="13" t="str">
        <f t="shared" si="11"/>
        <v>12</v>
      </c>
      <c r="F356" s="15" t="s">
        <v>243</v>
      </c>
      <c r="G356" s="16" t="s">
        <v>555</v>
      </c>
      <c r="H356" s="17">
        <v>0</v>
      </c>
      <c r="I356" s="17">
        <v>0</v>
      </c>
      <c r="J356" s="17">
        <v>0</v>
      </c>
      <c r="K356" s="17">
        <v>11666.5</v>
      </c>
      <c r="L356" s="17">
        <v>11666.5</v>
      </c>
      <c r="M356" s="17">
        <v>11663.47</v>
      </c>
      <c r="N356" s="17">
        <v>11663.47</v>
      </c>
    </row>
    <row r="357" spans="1:14" x14ac:dyDescent="0.25">
      <c r="A357" s="15" t="s">
        <v>29</v>
      </c>
      <c r="B357" s="15" t="s">
        <v>35</v>
      </c>
      <c r="C357" s="12" t="str">
        <f>VLOOKUP(B357,Hoja2!B:C,2,FALSE)</f>
        <v>Dirección del Área de Planificación y Recursos</v>
      </c>
      <c r="D357" s="13" t="str">
        <f t="shared" si="10"/>
        <v>1</v>
      </c>
      <c r="E357" s="13" t="str">
        <f t="shared" si="11"/>
        <v>12</v>
      </c>
      <c r="F357" s="15" t="s">
        <v>201</v>
      </c>
      <c r="G357" s="16" t="s">
        <v>540</v>
      </c>
      <c r="H357" s="17">
        <v>75091</v>
      </c>
      <c r="I357" s="17">
        <v>0</v>
      </c>
      <c r="J357" s="17">
        <v>75091</v>
      </c>
      <c r="K357" s="17">
        <v>65090.68</v>
      </c>
      <c r="L357" s="17">
        <v>65090.68</v>
      </c>
      <c r="M357" s="17">
        <v>60106.65</v>
      </c>
      <c r="N357" s="17">
        <v>60106.65</v>
      </c>
    </row>
    <row r="358" spans="1:14" x14ac:dyDescent="0.25">
      <c r="A358" s="15" t="s">
        <v>29</v>
      </c>
      <c r="B358" s="15" t="s">
        <v>35</v>
      </c>
      <c r="C358" s="12" t="str">
        <f>VLOOKUP(B358,Hoja2!B:C,2,FALSE)</f>
        <v>Dirección del Área de Planificación y Recursos</v>
      </c>
      <c r="D358" s="13" t="str">
        <f t="shared" si="10"/>
        <v>1</v>
      </c>
      <c r="E358" s="13" t="str">
        <f t="shared" si="11"/>
        <v>12</v>
      </c>
      <c r="F358" s="15" t="s">
        <v>226</v>
      </c>
      <c r="G358" s="16" t="s">
        <v>556</v>
      </c>
      <c r="H358" s="17">
        <v>9093</v>
      </c>
      <c r="I358" s="17">
        <v>0</v>
      </c>
      <c r="J358" s="17">
        <v>9093</v>
      </c>
      <c r="K358" s="17">
        <v>9102.64</v>
      </c>
      <c r="L358" s="17">
        <v>9102.64</v>
      </c>
      <c r="M358" s="17">
        <v>9092.76</v>
      </c>
      <c r="N358" s="17">
        <v>9092.76</v>
      </c>
    </row>
    <row r="359" spans="1:14" x14ac:dyDescent="0.25">
      <c r="A359" s="15" t="s">
        <v>29</v>
      </c>
      <c r="B359" s="15" t="s">
        <v>35</v>
      </c>
      <c r="C359" s="12" t="str">
        <f>VLOOKUP(B359,Hoja2!B:C,2,FALSE)</f>
        <v>Dirección del Área de Planificación y Recursos</v>
      </c>
      <c r="D359" s="13" t="str">
        <f t="shared" si="10"/>
        <v>1</v>
      </c>
      <c r="E359" s="13" t="str">
        <f t="shared" si="11"/>
        <v>12</v>
      </c>
      <c r="F359" s="15" t="s">
        <v>202</v>
      </c>
      <c r="G359" s="16" t="s">
        <v>541</v>
      </c>
      <c r="H359" s="17">
        <v>57386</v>
      </c>
      <c r="I359" s="17">
        <v>0</v>
      </c>
      <c r="J359" s="17">
        <v>57386</v>
      </c>
      <c r="K359" s="17">
        <v>54385.5</v>
      </c>
      <c r="L359" s="17">
        <v>54385.5</v>
      </c>
      <c r="M359" s="17">
        <v>54059.57</v>
      </c>
      <c r="N359" s="17">
        <v>54059.57</v>
      </c>
    </row>
    <row r="360" spans="1:14" x14ac:dyDescent="0.25">
      <c r="A360" s="15" t="s">
        <v>29</v>
      </c>
      <c r="B360" s="15" t="s">
        <v>35</v>
      </c>
      <c r="C360" s="12" t="str">
        <f>VLOOKUP(B360,Hoja2!B:C,2,FALSE)</f>
        <v>Dirección del Área de Planificación y Recursos</v>
      </c>
      <c r="D360" s="13" t="str">
        <f t="shared" si="10"/>
        <v>1</v>
      </c>
      <c r="E360" s="13" t="str">
        <f t="shared" si="11"/>
        <v>12</v>
      </c>
      <c r="F360" s="15" t="s">
        <v>214</v>
      </c>
      <c r="G360" s="16" t="s">
        <v>542</v>
      </c>
      <c r="H360" s="17">
        <v>132977</v>
      </c>
      <c r="I360" s="17">
        <v>0</v>
      </c>
      <c r="J360" s="17">
        <v>132977</v>
      </c>
      <c r="K360" s="17">
        <v>114363.36</v>
      </c>
      <c r="L360" s="17">
        <v>114363.36</v>
      </c>
      <c r="M360" s="17">
        <v>113220.53</v>
      </c>
      <c r="N360" s="17">
        <v>113220.53</v>
      </c>
    </row>
    <row r="361" spans="1:14" x14ac:dyDescent="0.25">
      <c r="A361" s="15" t="s">
        <v>29</v>
      </c>
      <c r="B361" s="15" t="s">
        <v>35</v>
      </c>
      <c r="C361" s="12" t="str">
        <f>VLOOKUP(B361,Hoja2!B:C,2,FALSE)</f>
        <v>Dirección del Área de Planificación y Recursos</v>
      </c>
      <c r="D361" s="13" t="str">
        <f t="shared" si="10"/>
        <v>1</v>
      </c>
      <c r="E361" s="13" t="str">
        <f t="shared" si="11"/>
        <v>12</v>
      </c>
      <c r="F361" s="15" t="s">
        <v>219</v>
      </c>
      <c r="G361" s="16" t="s">
        <v>543</v>
      </c>
      <c r="H361" s="17">
        <v>312643</v>
      </c>
      <c r="I361" s="17">
        <v>-10000</v>
      </c>
      <c r="J361" s="17">
        <v>302643</v>
      </c>
      <c r="K361" s="17">
        <v>321009.42</v>
      </c>
      <c r="L361" s="17">
        <v>321009.42</v>
      </c>
      <c r="M361" s="17">
        <v>312036.64</v>
      </c>
      <c r="N361" s="17">
        <v>312036.64</v>
      </c>
    </row>
    <row r="362" spans="1:14" x14ac:dyDescent="0.25">
      <c r="A362" s="15" t="s">
        <v>29</v>
      </c>
      <c r="B362" s="15" t="s">
        <v>35</v>
      </c>
      <c r="C362" s="12" t="str">
        <f>VLOOKUP(B362,Hoja2!B:C,2,FALSE)</f>
        <v>Dirección del Área de Planificación y Recursos</v>
      </c>
      <c r="D362" s="13" t="str">
        <f t="shared" si="10"/>
        <v>1</v>
      </c>
      <c r="E362" s="13" t="str">
        <f t="shared" si="11"/>
        <v>12</v>
      </c>
      <c r="F362" s="15" t="s">
        <v>203</v>
      </c>
      <c r="G362" s="16" t="s">
        <v>544</v>
      </c>
      <c r="H362" s="17">
        <v>27517</v>
      </c>
      <c r="I362" s="17">
        <v>0</v>
      </c>
      <c r="J362" s="17">
        <v>27517</v>
      </c>
      <c r="K362" s="17">
        <v>27667.16</v>
      </c>
      <c r="L362" s="17">
        <v>27667.16</v>
      </c>
      <c r="M362" s="17">
        <v>27666.29</v>
      </c>
      <c r="N362" s="17">
        <v>27666.29</v>
      </c>
    </row>
    <row r="363" spans="1:14" x14ac:dyDescent="0.25">
      <c r="A363" s="15" t="s">
        <v>29</v>
      </c>
      <c r="B363" s="15" t="s">
        <v>35</v>
      </c>
      <c r="C363" s="12" t="str">
        <f>VLOOKUP(B363,Hoja2!B:C,2,FALSE)</f>
        <v>Dirección del Área de Planificación y Recursos</v>
      </c>
      <c r="D363" s="13" t="str">
        <f t="shared" si="10"/>
        <v>2</v>
      </c>
      <c r="E363" s="13" t="str">
        <f t="shared" si="11"/>
        <v>20</v>
      </c>
      <c r="F363" s="15" t="s">
        <v>224</v>
      </c>
      <c r="G363" s="16" t="s">
        <v>557</v>
      </c>
      <c r="H363" s="17">
        <v>4000</v>
      </c>
      <c r="I363" s="17">
        <v>1500</v>
      </c>
      <c r="J363" s="17">
        <v>5500</v>
      </c>
      <c r="K363" s="17">
        <v>4688.46</v>
      </c>
      <c r="L363" s="17">
        <v>4688.46</v>
      </c>
      <c r="M363" s="17">
        <v>2216.35</v>
      </c>
      <c r="N363" s="17">
        <v>2216.35</v>
      </c>
    </row>
    <row r="364" spans="1:14" x14ac:dyDescent="0.25">
      <c r="A364" s="15" t="s">
        <v>29</v>
      </c>
      <c r="B364" s="15" t="s">
        <v>35</v>
      </c>
      <c r="C364" s="12" t="str">
        <f>VLOOKUP(B364,Hoja2!B:C,2,FALSE)</f>
        <v>Dirección del Área de Planificación y Recursos</v>
      </c>
      <c r="D364" s="13" t="str">
        <f t="shared" si="10"/>
        <v>2</v>
      </c>
      <c r="E364" s="13" t="str">
        <f t="shared" si="11"/>
        <v>22</v>
      </c>
      <c r="F364" s="15" t="s">
        <v>217</v>
      </c>
      <c r="G364" s="16" t="s">
        <v>577</v>
      </c>
      <c r="H364" s="17">
        <v>85000</v>
      </c>
      <c r="I364" s="17">
        <v>-20500</v>
      </c>
      <c r="J364" s="17">
        <v>64500</v>
      </c>
      <c r="K364" s="17">
        <v>19862.150000000001</v>
      </c>
      <c r="L364" s="17">
        <v>19862.150000000001</v>
      </c>
      <c r="M364" s="17">
        <v>19862.150000000001</v>
      </c>
      <c r="N364" s="17">
        <v>19862.150000000001</v>
      </c>
    </row>
    <row r="365" spans="1:14" x14ac:dyDescent="0.25">
      <c r="A365" s="15" t="s">
        <v>29</v>
      </c>
      <c r="B365" s="15" t="s">
        <v>35</v>
      </c>
      <c r="C365" s="12" t="str">
        <f>VLOOKUP(B365,Hoja2!B:C,2,FALSE)</f>
        <v>Dirección del Área de Planificación y Recursos</v>
      </c>
      <c r="D365" s="13" t="str">
        <f t="shared" si="10"/>
        <v>2</v>
      </c>
      <c r="E365" s="13" t="str">
        <f t="shared" si="11"/>
        <v>22</v>
      </c>
      <c r="F365" s="15" t="s">
        <v>227</v>
      </c>
      <c r="G365" s="16" t="s">
        <v>560</v>
      </c>
      <c r="H365" s="17">
        <v>0</v>
      </c>
      <c r="I365" s="17">
        <v>0</v>
      </c>
      <c r="J365" s="17">
        <v>0</v>
      </c>
      <c r="K365" s="17">
        <v>6171</v>
      </c>
      <c r="L365" s="17">
        <v>6171</v>
      </c>
      <c r="M365" s="17">
        <v>6171</v>
      </c>
      <c r="N365" s="17">
        <v>6171</v>
      </c>
    </row>
    <row r="366" spans="1:14" x14ac:dyDescent="0.25">
      <c r="A366" s="15" t="s">
        <v>29</v>
      </c>
      <c r="B366" s="15" t="s">
        <v>35</v>
      </c>
      <c r="C366" s="12" t="str">
        <f>VLOOKUP(B366,Hoja2!B:C,2,FALSE)</f>
        <v>Dirección del Área de Planificación y Recursos</v>
      </c>
      <c r="D366" s="13" t="str">
        <f t="shared" si="10"/>
        <v>2</v>
      </c>
      <c r="E366" s="13" t="str">
        <f t="shared" si="11"/>
        <v>23</v>
      </c>
      <c r="F366" s="15" t="s">
        <v>205</v>
      </c>
      <c r="G366" s="16" t="s">
        <v>550</v>
      </c>
      <c r="H366" s="17">
        <v>1000</v>
      </c>
      <c r="I366" s="17">
        <v>0</v>
      </c>
      <c r="J366" s="17">
        <v>1000</v>
      </c>
      <c r="K366" s="17">
        <v>0</v>
      </c>
      <c r="L366" s="17">
        <v>0</v>
      </c>
      <c r="M366" s="17">
        <v>0</v>
      </c>
      <c r="N366" s="17">
        <v>0</v>
      </c>
    </row>
    <row r="367" spans="1:14" x14ac:dyDescent="0.25">
      <c r="A367" s="15" t="s">
        <v>29</v>
      </c>
      <c r="B367" s="15" t="s">
        <v>35</v>
      </c>
      <c r="C367" s="12" t="str">
        <f>VLOOKUP(B367,Hoja2!B:C,2,FALSE)</f>
        <v>Dirección del Área de Planificación y Recursos</v>
      </c>
      <c r="D367" s="13" t="str">
        <f t="shared" si="10"/>
        <v>2</v>
      </c>
      <c r="E367" s="13" t="str">
        <f t="shared" si="11"/>
        <v>23</v>
      </c>
      <c r="F367" s="15" t="s">
        <v>210</v>
      </c>
      <c r="G367" s="16" t="s">
        <v>551</v>
      </c>
      <c r="H367" s="17">
        <v>1000</v>
      </c>
      <c r="I367" s="17">
        <v>0</v>
      </c>
      <c r="J367" s="17">
        <v>1000</v>
      </c>
      <c r="K367" s="17">
        <v>0</v>
      </c>
      <c r="L367" s="17">
        <v>0</v>
      </c>
      <c r="M367" s="17">
        <v>0</v>
      </c>
      <c r="N367" s="17">
        <v>0</v>
      </c>
    </row>
    <row r="368" spans="1:14" x14ac:dyDescent="0.25">
      <c r="A368" s="15" t="s">
        <v>29</v>
      </c>
      <c r="B368" s="15" t="s">
        <v>35</v>
      </c>
      <c r="C368" s="12" t="str">
        <f>VLOOKUP(B368,Hoja2!B:C,2,FALSE)</f>
        <v>Dirección del Área de Planificación y Recursos</v>
      </c>
      <c r="D368" s="13" t="str">
        <f t="shared" si="10"/>
        <v>4</v>
      </c>
      <c r="E368" s="13" t="str">
        <f t="shared" si="11"/>
        <v>48</v>
      </c>
      <c r="F368" s="15" t="s">
        <v>282</v>
      </c>
      <c r="G368" s="16" t="s">
        <v>612</v>
      </c>
      <c r="H368" s="17">
        <v>0</v>
      </c>
      <c r="I368" s="17">
        <v>19000</v>
      </c>
      <c r="J368" s="17">
        <v>19000</v>
      </c>
      <c r="K368" s="17">
        <v>0</v>
      </c>
      <c r="L368" s="17">
        <v>0</v>
      </c>
      <c r="M368" s="17">
        <v>0</v>
      </c>
      <c r="N368" s="17">
        <v>0</v>
      </c>
    </row>
    <row r="369" spans="1:14" x14ac:dyDescent="0.25">
      <c r="A369" s="15" t="s">
        <v>29</v>
      </c>
      <c r="B369" s="15" t="s">
        <v>35</v>
      </c>
      <c r="C369" s="12" t="str">
        <f>VLOOKUP(B369,Hoja2!B:C,2,FALSE)</f>
        <v>Dirección del Área de Planificación y Recursos</v>
      </c>
      <c r="D369" s="13" t="str">
        <f t="shared" si="10"/>
        <v>6</v>
      </c>
      <c r="E369" s="13" t="str">
        <f t="shared" si="11"/>
        <v>62</v>
      </c>
      <c r="F369" s="15" t="s">
        <v>302</v>
      </c>
      <c r="G369" s="16" t="s">
        <v>566</v>
      </c>
      <c r="H369" s="17">
        <v>50000</v>
      </c>
      <c r="I369" s="17">
        <v>-25000</v>
      </c>
      <c r="J369" s="17">
        <v>25000</v>
      </c>
      <c r="K369" s="17">
        <v>18576.41</v>
      </c>
      <c r="L369" s="17">
        <v>18576.41</v>
      </c>
      <c r="M369" s="17">
        <v>16565.36</v>
      </c>
      <c r="N369" s="17">
        <v>15882.92</v>
      </c>
    </row>
    <row r="370" spans="1:14" x14ac:dyDescent="0.25">
      <c r="A370" s="15" t="s">
        <v>29</v>
      </c>
      <c r="B370" s="15" t="s">
        <v>27</v>
      </c>
      <c r="C370" s="12" t="str">
        <f>VLOOKUP(B370,Hoja2!B:C,2,FALSE)</f>
        <v>Información, Registro y Gestión del Padrón</v>
      </c>
      <c r="D370" s="13" t="str">
        <f t="shared" si="10"/>
        <v>1</v>
      </c>
      <c r="E370" s="13" t="str">
        <f t="shared" si="11"/>
        <v>12</v>
      </c>
      <c r="F370" s="15" t="s">
        <v>223</v>
      </c>
      <c r="G370" s="16" t="s">
        <v>554</v>
      </c>
      <c r="H370" s="17">
        <v>31856</v>
      </c>
      <c r="I370" s="17">
        <v>0</v>
      </c>
      <c r="J370" s="17">
        <v>31856</v>
      </c>
      <c r="K370" s="17">
        <v>33371.199999999997</v>
      </c>
      <c r="L370" s="17">
        <v>33371.199999999997</v>
      </c>
      <c r="M370" s="17">
        <v>33366.730000000003</v>
      </c>
      <c r="N370" s="17">
        <v>33366.730000000003</v>
      </c>
    </row>
    <row r="371" spans="1:14" x14ac:dyDescent="0.25">
      <c r="A371" s="15" t="s">
        <v>29</v>
      </c>
      <c r="B371" s="15" t="s">
        <v>27</v>
      </c>
      <c r="C371" s="12" t="str">
        <f>VLOOKUP(B371,Hoja2!B:C,2,FALSE)</f>
        <v>Información, Registro y Gestión del Padrón</v>
      </c>
      <c r="D371" s="13" t="str">
        <f t="shared" si="10"/>
        <v>1</v>
      </c>
      <c r="E371" s="13" t="str">
        <f t="shared" si="11"/>
        <v>12</v>
      </c>
      <c r="F371" s="15" t="s">
        <v>243</v>
      </c>
      <c r="G371" s="16" t="s">
        <v>555</v>
      </c>
      <c r="H371" s="17">
        <v>28013</v>
      </c>
      <c r="I371" s="17">
        <v>0</v>
      </c>
      <c r="J371" s="17">
        <v>28013</v>
      </c>
      <c r="K371" s="17">
        <v>28945.52</v>
      </c>
      <c r="L371" s="17">
        <v>28945.52</v>
      </c>
      <c r="M371" s="17">
        <v>28945.01</v>
      </c>
      <c r="N371" s="17">
        <v>28945.01</v>
      </c>
    </row>
    <row r="372" spans="1:14" x14ac:dyDescent="0.25">
      <c r="A372" s="15" t="s">
        <v>29</v>
      </c>
      <c r="B372" s="15" t="s">
        <v>27</v>
      </c>
      <c r="C372" s="12" t="str">
        <f>VLOOKUP(B372,Hoja2!B:C,2,FALSE)</f>
        <v>Información, Registro y Gestión del Padrón</v>
      </c>
      <c r="D372" s="13" t="str">
        <f t="shared" si="10"/>
        <v>1</v>
      </c>
      <c r="E372" s="13" t="str">
        <f t="shared" si="11"/>
        <v>12</v>
      </c>
      <c r="F372" s="15" t="s">
        <v>201</v>
      </c>
      <c r="G372" s="16" t="s">
        <v>540</v>
      </c>
      <c r="H372" s="17">
        <v>193090</v>
      </c>
      <c r="I372" s="17">
        <v>0</v>
      </c>
      <c r="J372" s="17">
        <v>193090</v>
      </c>
      <c r="K372" s="17">
        <v>164428.6</v>
      </c>
      <c r="L372" s="17">
        <v>164428.6</v>
      </c>
      <c r="M372" s="17">
        <v>159424.22</v>
      </c>
      <c r="N372" s="17">
        <v>159424.22</v>
      </c>
    </row>
    <row r="373" spans="1:14" x14ac:dyDescent="0.25">
      <c r="A373" s="15" t="s">
        <v>29</v>
      </c>
      <c r="B373" s="15" t="s">
        <v>27</v>
      </c>
      <c r="C373" s="12" t="str">
        <f>VLOOKUP(B373,Hoja2!B:C,2,FALSE)</f>
        <v>Información, Registro y Gestión del Padrón</v>
      </c>
      <c r="D373" s="13" t="str">
        <f t="shared" si="10"/>
        <v>1</v>
      </c>
      <c r="E373" s="13" t="str">
        <f t="shared" si="11"/>
        <v>12</v>
      </c>
      <c r="F373" s="15" t="s">
        <v>226</v>
      </c>
      <c r="G373" s="16" t="s">
        <v>556</v>
      </c>
      <c r="H373" s="17">
        <v>90926</v>
      </c>
      <c r="I373" s="17">
        <v>0</v>
      </c>
      <c r="J373" s="17">
        <v>90926</v>
      </c>
      <c r="K373" s="17">
        <v>91046.399999999994</v>
      </c>
      <c r="L373" s="17">
        <v>91046.399999999994</v>
      </c>
      <c r="M373" s="17">
        <v>87286.74</v>
      </c>
      <c r="N373" s="17">
        <v>87286.74</v>
      </c>
    </row>
    <row r="374" spans="1:14" x14ac:dyDescent="0.25">
      <c r="A374" s="15" t="s">
        <v>29</v>
      </c>
      <c r="B374" s="15" t="s">
        <v>27</v>
      </c>
      <c r="C374" s="12" t="str">
        <f>VLOOKUP(B374,Hoja2!B:C,2,FALSE)</f>
        <v>Información, Registro y Gestión del Padrón</v>
      </c>
      <c r="D374" s="13" t="str">
        <f t="shared" si="10"/>
        <v>1</v>
      </c>
      <c r="E374" s="13" t="str">
        <f t="shared" si="11"/>
        <v>12</v>
      </c>
      <c r="F374" s="15" t="s">
        <v>202</v>
      </c>
      <c r="G374" s="16" t="s">
        <v>541</v>
      </c>
      <c r="H374" s="17">
        <v>96688</v>
      </c>
      <c r="I374" s="17">
        <v>0</v>
      </c>
      <c r="J374" s="17">
        <v>96688</v>
      </c>
      <c r="K374" s="17">
        <v>98441.34</v>
      </c>
      <c r="L374" s="17">
        <v>98441.34</v>
      </c>
      <c r="M374" s="17">
        <v>98440.5</v>
      </c>
      <c r="N374" s="17">
        <v>98440.5</v>
      </c>
    </row>
    <row r="375" spans="1:14" x14ac:dyDescent="0.25">
      <c r="A375" s="15" t="s">
        <v>29</v>
      </c>
      <c r="B375" s="15" t="s">
        <v>27</v>
      </c>
      <c r="C375" s="12" t="str">
        <f>VLOOKUP(B375,Hoja2!B:C,2,FALSE)</f>
        <v>Información, Registro y Gestión del Padrón</v>
      </c>
      <c r="D375" s="13" t="str">
        <f t="shared" si="10"/>
        <v>1</v>
      </c>
      <c r="E375" s="13" t="str">
        <f t="shared" si="11"/>
        <v>12</v>
      </c>
      <c r="F375" s="15" t="s">
        <v>214</v>
      </c>
      <c r="G375" s="16" t="s">
        <v>542</v>
      </c>
      <c r="H375" s="17">
        <v>205516</v>
      </c>
      <c r="I375" s="17">
        <v>0</v>
      </c>
      <c r="J375" s="17">
        <v>205516</v>
      </c>
      <c r="K375" s="17">
        <v>187578.74</v>
      </c>
      <c r="L375" s="17">
        <v>187578.74</v>
      </c>
      <c r="M375" s="17">
        <v>187577.9</v>
      </c>
      <c r="N375" s="17">
        <v>187577.9</v>
      </c>
    </row>
    <row r="376" spans="1:14" x14ac:dyDescent="0.25">
      <c r="A376" s="15" t="s">
        <v>29</v>
      </c>
      <c r="B376" s="15" t="s">
        <v>27</v>
      </c>
      <c r="C376" s="12" t="str">
        <f>VLOOKUP(B376,Hoja2!B:C,2,FALSE)</f>
        <v>Información, Registro y Gestión del Padrón</v>
      </c>
      <c r="D376" s="13" t="str">
        <f t="shared" si="10"/>
        <v>1</v>
      </c>
      <c r="E376" s="13" t="str">
        <f t="shared" si="11"/>
        <v>12</v>
      </c>
      <c r="F376" s="15" t="s">
        <v>219</v>
      </c>
      <c r="G376" s="16" t="s">
        <v>543</v>
      </c>
      <c r="H376" s="17">
        <v>468093</v>
      </c>
      <c r="I376" s="17">
        <v>0</v>
      </c>
      <c r="J376" s="17">
        <v>468093</v>
      </c>
      <c r="K376" s="17">
        <v>484282.7</v>
      </c>
      <c r="L376" s="17">
        <v>484282.7</v>
      </c>
      <c r="M376" s="17">
        <v>482951.52</v>
      </c>
      <c r="N376" s="17">
        <v>482951.52</v>
      </c>
    </row>
    <row r="377" spans="1:14" x14ac:dyDescent="0.25">
      <c r="A377" s="15" t="s">
        <v>29</v>
      </c>
      <c r="B377" s="15" t="s">
        <v>27</v>
      </c>
      <c r="C377" s="12" t="str">
        <f>VLOOKUP(B377,Hoja2!B:C,2,FALSE)</f>
        <v>Información, Registro y Gestión del Padrón</v>
      </c>
      <c r="D377" s="13" t="str">
        <f t="shared" si="10"/>
        <v>1</v>
      </c>
      <c r="E377" s="13" t="str">
        <f t="shared" si="11"/>
        <v>12</v>
      </c>
      <c r="F377" s="15" t="s">
        <v>203</v>
      </c>
      <c r="G377" s="16" t="s">
        <v>544</v>
      </c>
      <c r="H377" s="17">
        <v>55827</v>
      </c>
      <c r="I377" s="17">
        <v>0</v>
      </c>
      <c r="J377" s="17">
        <v>55827</v>
      </c>
      <c r="K377" s="17">
        <v>56327.12</v>
      </c>
      <c r="L377" s="17">
        <v>56327.12</v>
      </c>
      <c r="M377" s="17">
        <v>56067.519999999997</v>
      </c>
      <c r="N377" s="17">
        <v>56067.519999999997</v>
      </c>
    </row>
    <row r="378" spans="1:14" x14ac:dyDescent="0.25">
      <c r="A378" s="15" t="s">
        <v>29</v>
      </c>
      <c r="B378" s="15" t="s">
        <v>27</v>
      </c>
      <c r="C378" s="12" t="str">
        <f>VLOOKUP(B378,Hoja2!B:C,2,FALSE)</f>
        <v>Información, Registro y Gestión del Padrón</v>
      </c>
      <c r="D378" s="13" t="str">
        <f t="shared" si="10"/>
        <v>1</v>
      </c>
      <c r="E378" s="13" t="str">
        <f t="shared" si="11"/>
        <v>13</v>
      </c>
      <c r="F378" s="15" t="s">
        <v>232</v>
      </c>
      <c r="G378" s="16" t="s">
        <v>538</v>
      </c>
      <c r="H378" s="17">
        <v>68074</v>
      </c>
      <c r="I378" s="17">
        <v>0</v>
      </c>
      <c r="J378" s="17">
        <v>68074</v>
      </c>
      <c r="K378" s="17">
        <v>66074.3</v>
      </c>
      <c r="L378" s="17">
        <v>66074.3</v>
      </c>
      <c r="M378" s="17">
        <v>64535.14</v>
      </c>
      <c r="N378" s="17">
        <v>64535.14</v>
      </c>
    </row>
    <row r="379" spans="1:14" x14ac:dyDescent="0.25">
      <c r="A379" s="15" t="s">
        <v>29</v>
      </c>
      <c r="B379" s="15" t="s">
        <v>27</v>
      </c>
      <c r="C379" s="12" t="str">
        <f>VLOOKUP(B379,Hoja2!B:C,2,FALSE)</f>
        <v>Información, Registro y Gestión del Padrón</v>
      </c>
      <c r="D379" s="13" t="str">
        <f t="shared" si="10"/>
        <v>1</v>
      </c>
      <c r="E379" s="13" t="str">
        <f t="shared" si="11"/>
        <v>13</v>
      </c>
      <c r="F379" s="15" t="s">
        <v>228</v>
      </c>
      <c r="G379" s="16" t="s">
        <v>563</v>
      </c>
      <c r="H379" s="17">
        <v>60237</v>
      </c>
      <c r="I379" s="17">
        <v>2000</v>
      </c>
      <c r="J379" s="17">
        <v>62237</v>
      </c>
      <c r="K379" s="17">
        <v>64186</v>
      </c>
      <c r="L379" s="17">
        <v>64186</v>
      </c>
      <c r="M379" s="17">
        <v>64185.31</v>
      </c>
      <c r="N379" s="17">
        <v>64185.31</v>
      </c>
    </row>
    <row r="380" spans="1:14" x14ac:dyDescent="0.25">
      <c r="A380" s="15" t="s">
        <v>29</v>
      </c>
      <c r="B380" s="15" t="s">
        <v>27</v>
      </c>
      <c r="C380" s="12" t="str">
        <f>VLOOKUP(B380,Hoja2!B:C,2,FALSE)</f>
        <v>Información, Registro y Gestión del Padrón</v>
      </c>
      <c r="D380" s="13" t="str">
        <f t="shared" si="10"/>
        <v>2</v>
      </c>
      <c r="E380" s="13" t="str">
        <f t="shared" si="11"/>
        <v>21</v>
      </c>
      <c r="F380" s="15" t="s">
        <v>222</v>
      </c>
      <c r="G380" s="16" t="s">
        <v>558</v>
      </c>
      <c r="H380" s="17">
        <v>15000</v>
      </c>
      <c r="I380" s="17">
        <v>0</v>
      </c>
      <c r="J380" s="17">
        <v>15000</v>
      </c>
      <c r="K380" s="17">
        <v>5198.8500000000004</v>
      </c>
      <c r="L380" s="17">
        <v>5198.8500000000004</v>
      </c>
      <c r="M380" s="17">
        <v>2692.6</v>
      </c>
      <c r="N380" s="17">
        <v>2692.6</v>
      </c>
    </row>
    <row r="381" spans="1:14" x14ac:dyDescent="0.25">
      <c r="A381" s="15" t="s">
        <v>29</v>
      </c>
      <c r="B381" s="15" t="s">
        <v>27</v>
      </c>
      <c r="C381" s="12" t="str">
        <f>VLOOKUP(B381,Hoja2!B:C,2,FALSE)</f>
        <v>Información, Registro y Gestión del Padrón</v>
      </c>
      <c r="D381" s="13" t="str">
        <f t="shared" si="10"/>
        <v>2</v>
      </c>
      <c r="E381" s="13" t="str">
        <f t="shared" si="11"/>
        <v>22</v>
      </c>
      <c r="F381" s="15" t="s">
        <v>220</v>
      </c>
      <c r="G381" s="16" t="s">
        <v>545</v>
      </c>
      <c r="H381" s="17">
        <v>2000</v>
      </c>
      <c r="I381" s="17">
        <v>0</v>
      </c>
      <c r="J381" s="17">
        <v>2000</v>
      </c>
      <c r="K381" s="17">
        <v>907.5</v>
      </c>
      <c r="L381" s="17">
        <v>907.5</v>
      </c>
      <c r="M381" s="17">
        <v>907.5</v>
      </c>
      <c r="N381" s="17">
        <v>907.5</v>
      </c>
    </row>
    <row r="382" spans="1:14" x14ac:dyDescent="0.25">
      <c r="A382" s="15" t="s">
        <v>29</v>
      </c>
      <c r="B382" s="15" t="s">
        <v>27</v>
      </c>
      <c r="C382" s="12" t="str">
        <f>VLOOKUP(B382,Hoja2!B:C,2,FALSE)</f>
        <v>Información, Registro y Gestión del Padrón</v>
      </c>
      <c r="D382" s="13" t="str">
        <f t="shared" si="10"/>
        <v>2</v>
      </c>
      <c r="E382" s="13" t="str">
        <f t="shared" si="11"/>
        <v>22</v>
      </c>
      <c r="F382" s="15" t="s">
        <v>233</v>
      </c>
      <c r="G382" s="16" t="s">
        <v>570</v>
      </c>
      <c r="H382" s="17">
        <v>2000</v>
      </c>
      <c r="I382" s="17">
        <v>0</v>
      </c>
      <c r="J382" s="17">
        <v>2000</v>
      </c>
      <c r="K382" s="17">
        <v>615.42999999999995</v>
      </c>
      <c r="L382" s="17">
        <v>615.42999999999995</v>
      </c>
      <c r="M382" s="17">
        <v>527.44000000000005</v>
      </c>
      <c r="N382" s="17">
        <v>527.44000000000005</v>
      </c>
    </row>
    <row r="383" spans="1:14" x14ac:dyDescent="0.25">
      <c r="A383" s="15" t="s">
        <v>29</v>
      </c>
      <c r="B383" s="15" t="s">
        <v>27</v>
      </c>
      <c r="C383" s="12" t="str">
        <f>VLOOKUP(B383,Hoja2!B:C,2,FALSE)</f>
        <v>Información, Registro y Gestión del Padrón</v>
      </c>
      <c r="D383" s="13" t="str">
        <f t="shared" si="10"/>
        <v>2</v>
      </c>
      <c r="E383" s="13" t="str">
        <f t="shared" si="11"/>
        <v>22</v>
      </c>
      <c r="F383" s="15" t="s">
        <v>278</v>
      </c>
      <c r="G383" s="16" t="s">
        <v>609</v>
      </c>
      <c r="H383" s="17">
        <v>1380000</v>
      </c>
      <c r="I383" s="17">
        <v>0</v>
      </c>
      <c r="J383" s="17">
        <v>1380000</v>
      </c>
      <c r="K383" s="17">
        <v>1325000</v>
      </c>
      <c r="L383" s="17">
        <v>1325000</v>
      </c>
      <c r="M383" s="17">
        <v>830488.03</v>
      </c>
      <c r="N383" s="17">
        <v>830488.03</v>
      </c>
    </row>
    <row r="384" spans="1:14" x14ac:dyDescent="0.25">
      <c r="A384" s="15" t="s">
        <v>29</v>
      </c>
      <c r="B384" s="15" t="s">
        <v>27</v>
      </c>
      <c r="C384" s="12" t="str">
        <f>VLOOKUP(B384,Hoja2!B:C,2,FALSE)</f>
        <v>Información, Registro y Gestión del Padrón</v>
      </c>
      <c r="D384" s="13" t="str">
        <f t="shared" si="10"/>
        <v>2</v>
      </c>
      <c r="E384" s="13" t="str">
        <f t="shared" si="11"/>
        <v>22</v>
      </c>
      <c r="F384" s="15" t="s">
        <v>229</v>
      </c>
      <c r="G384" s="16" t="s">
        <v>573</v>
      </c>
      <c r="H384" s="17">
        <v>6000</v>
      </c>
      <c r="I384" s="17">
        <v>0</v>
      </c>
      <c r="J384" s="17">
        <v>6000</v>
      </c>
      <c r="K384" s="17">
        <v>2974.18</v>
      </c>
      <c r="L384" s="17">
        <v>2974.18</v>
      </c>
      <c r="M384" s="17">
        <v>2859.75</v>
      </c>
      <c r="N384" s="17">
        <v>2859.75</v>
      </c>
    </row>
    <row r="385" spans="1:14" x14ac:dyDescent="0.25">
      <c r="A385" s="15" t="s">
        <v>29</v>
      </c>
      <c r="B385" s="15" t="s">
        <v>27</v>
      </c>
      <c r="C385" s="12" t="str">
        <f>VLOOKUP(B385,Hoja2!B:C,2,FALSE)</f>
        <v>Información, Registro y Gestión del Padrón</v>
      </c>
      <c r="D385" s="13" t="str">
        <f t="shared" ref="D385:D448" si="14">LEFT(F385,1)</f>
        <v>2</v>
      </c>
      <c r="E385" s="13" t="str">
        <f t="shared" ref="E385:E448" si="15">LEFT(F385,2)</f>
        <v>22</v>
      </c>
      <c r="F385" s="15" t="s">
        <v>280</v>
      </c>
      <c r="G385" s="16" t="s">
        <v>628</v>
      </c>
      <c r="H385" s="17">
        <v>40000</v>
      </c>
      <c r="I385" s="17">
        <v>0</v>
      </c>
      <c r="J385" s="17">
        <v>40000</v>
      </c>
      <c r="K385" s="17">
        <v>0</v>
      </c>
      <c r="L385" s="17">
        <v>0</v>
      </c>
      <c r="M385" s="17">
        <v>0</v>
      </c>
      <c r="N385" s="17">
        <v>0</v>
      </c>
    </row>
    <row r="386" spans="1:14" x14ac:dyDescent="0.25">
      <c r="A386" s="15" t="s">
        <v>29</v>
      </c>
      <c r="B386" s="15" t="s">
        <v>27</v>
      </c>
      <c r="C386" s="12" t="str">
        <f>VLOOKUP(B386,Hoja2!B:C,2,FALSE)</f>
        <v>Información, Registro y Gestión del Padrón</v>
      </c>
      <c r="D386" s="13" t="str">
        <f t="shared" si="14"/>
        <v>2</v>
      </c>
      <c r="E386" s="13" t="str">
        <f t="shared" si="15"/>
        <v>22</v>
      </c>
      <c r="F386" s="15" t="s">
        <v>227</v>
      </c>
      <c r="G386" s="16" t="s">
        <v>560</v>
      </c>
      <c r="H386" s="17">
        <v>362900</v>
      </c>
      <c r="I386" s="17">
        <v>0</v>
      </c>
      <c r="J386" s="17">
        <v>362900</v>
      </c>
      <c r="K386" s="17">
        <v>400368.73</v>
      </c>
      <c r="L386" s="17">
        <v>400368.73</v>
      </c>
      <c r="M386" s="17">
        <v>335214.88</v>
      </c>
      <c r="N386" s="17">
        <v>333547.78000000003</v>
      </c>
    </row>
    <row r="387" spans="1:14" x14ac:dyDescent="0.25">
      <c r="A387" s="15" t="s">
        <v>29</v>
      </c>
      <c r="B387" s="15" t="s">
        <v>27</v>
      </c>
      <c r="C387" s="12" t="str">
        <f>VLOOKUP(B387,Hoja2!B:C,2,FALSE)</f>
        <v>Información, Registro y Gestión del Padrón</v>
      </c>
      <c r="D387" s="13" t="str">
        <f t="shared" si="14"/>
        <v>2</v>
      </c>
      <c r="E387" s="13" t="str">
        <f t="shared" si="15"/>
        <v>23</v>
      </c>
      <c r="F387" s="15" t="s">
        <v>210</v>
      </c>
      <c r="G387" s="16" t="s">
        <v>551</v>
      </c>
      <c r="H387" s="17">
        <v>300</v>
      </c>
      <c r="I387" s="17">
        <v>0</v>
      </c>
      <c r="J387" s="17">
        <v>300</v>
      </c>
      <c r="K387" s="17">
        <v>0</v>
      </c>
      <c r="L387" s="17">
        <v>0</v>
      </c>
      <c r="M387" s="17">
        <v>0</v>
      </c>
      <c r="N387" s="17">
        <v>0</v>
      </c>
    </row>
    <row r="388" spans="1:14" x14ac:dyDescent="0.25">
      <c r="A388" s="15" t="s">
        <v>29</v>
      </c>
      <c r="B388" s="15" t="s">
        <v>27</v>
      </c>
      <c r="C388" s="12" t="str">
        <f>VLOOKUP(B388,Hoja2!B:C,2,FALSE)</f>
        <v>Información, Registro y Gestión del Padrón</v>
      </c>
      <c r="D388" s="13" t="str">
        <f t="shared" si="14"/>
        <v>2</v>
      </c>
      <c r="E388" s="13" t="str">
        <f t="shared" si="15"/>
        <v>23</v>
      </c>
      <c r="F388" s="15" t="s">
        <v>208</v>
      </c>
      <c r="G388" s="16" t="s">
        <v>552</v>
      </c>
      <c r="H388" s="17">
        <v>500</v>
      </c>
      <c r="I388" s="17">
        <v>0</v>
      </c>
      <c r="J388" s="17">
        <v>500</v>
      </c>
      <c r="K388" s="17">
        <v>0</v>
      </c>
      <c r="L388" s="17">
        <v>0</v>
      </c>
      <c r="M388" s="17">
        <v>0</v>
      </c>
      <c r="N388" s="17">
        <v>0</v>
      </c>
    </row>
    <row r="389" spans="1:14" x14ac:dyDescent="0.25">
      <c r="A389" s="15" t="s">
        <v>29</v>
      </c>
      <c r="B389" s="15" t="s">
        <v>27</v>
      </c>
      <c r="C389" s="12" t="str">
        <f>VLOOKUP(B389,Hoja2!B:C,2,FALSE)</f>
        <v>Información, Registro y Gestión del Padrón</v>
      </c>
      <c r="D389" s="13" t="str">
        <f t="shared" si="14"/>
        <v>4</v>
      </c>
      <c r="E389" s="13" t="str">
        <f t="shared" si="15"/>
        <v>46</v>
      </c>
      <c r="F389" s="15" t="s">
        <v>245</v>
      </c>
      <c r="G389" s="16" t="s">
        <v>581</v>
      </c>
      <c r="H389" s="17">
        <v>3000</v>
      </c>
      <c r="I389" s="17">
        <v>0</v>
      </c>
      <c r="J389" s="17">
        <v>3000</v>
      </c>
      <c r="K389" s="17">
        <v>3000</v>
      </c>
      <c r="L389" s="17">
        <v>3000</v>
      </c>
      <c r="M389" s="17">
        <v>3000</v>
      </c>
      <c r="N389" s="17">
        <v>3000</v>
      </c>
    </row>
    <row r="390" spans="1:14" x14ac:dyDescent="0.25">
      <c r="A390" s="15" t="s">
        <v>29</v>
      </c>
      <c r="B390" s="15" t="s">
        <v>36</v>
      </c>
      <c r="C390" s="12" t="str">
        <f>VLOOKUP(B390,Hoja2!B:C,2,FALSE)</f>
        <v>Imprevistos y Contingencias de Ejecución</v>
      </c>
      <c r="D390" s="13" t="str">
        <f t="shared" si="14"/>
        <v>5</v>
      </c>
      <c r="E390" s="13" t="str">
        <f t="shared" si="15"/>
        <v>50</v>
      </c>
      <c r="F390" s="15" t="s">
        <v>303</v>
      </c>
      <c r="G390" s="16" t="s">
        <v>629</v>
      </c>
      <c r="H390" s="17">
        <v>412835</v>
      </c>
      <c r="I390" s="17">
        <v>16196390.41</v>
      </c>
      <c r="J390" s="17">
        <v>16609225.41</v>
      </c>
      <c r="K390" s="17">
        <v>0</v>
      </c>
      <c r="L390" s="17">
        <v>0</v>
      </c>
      <c r="M390" s="17">
        <v>0</v>
      </c>
      <c r="N390" s="17">
        <v>0</v>
      </c>
    </row>
    <row r="391" spans="1:14" x14ac:dyDescent="0.25">
      <c r="A391" s="15" t="s">
        <v>29</v>
      </c>
      <c r="B391" s="15" t="s">
        <v>37</v>
      </c>
      <c r="C391" s="12" t="str">
        <f>VLOOKUP(B391,Hoja2!B:C,2,FALSE)</f>
        <v>Planificación Económico Financiera</v>
      </c>
      <c r="D391" s="13" t="str">
        <f t="shared" si="14"/>
        <v>1</v>
      </c>
      <c r="E391" s="13" t="str">
        <f t="shared" si="15"/>
        <v>12</v>
      </c>
      <c r="F391" s="15" t="s">
        <v>223</v>
      </c>
      <c r="G391" s="16" t="s">
        <v>554</v>
      </c>
      <c r="H391" s="17">
        <v>31856</v>
      </c>
      <c r="I391" s="17">
        <v>0</v>
      </c>
      <c r="J391" s="17">
        <v>31856</v>
      </c>
      <c r="K391" s="17">
        <v>31866.2</v>
      </c>
      <c r="L391" s="17">
        <v>31866.2</v>
      </c>
      <c r="M391" s="17">
        <v>31856.240000000002</v>
      </c>
      <c r="N391" s="17">
        <v>31856.240000000002</v>
      </c>
    </row>
    <row r="392" spans="1:14" x14ac:dyDescent="0.25">
      <c r="A392" s="15" t="s">
        <v>29</v>
      </c>
      <c r="B392" s="15" t="s">
        <v>37</v>
      </c>
      <c r="C392" s="12" t="str">
        <f>VLOOKUP(B392,Hoja2!B:C,2,FALSE)</f>
        <v>Planificación Económico Financiera</v>
      </c>
      <c r="D392" s="13" t="str">
        <f t="shared" si="14"/>
        <v>1</v>
      </c>
      <c r="E392" s="13" t="str">
        <f t="shared" si="15"/>
        <v>12</v>
      </c>
      <c r="F392" s="15" t="s">
        <v>201</v>
      </c>
      <c r="G392" s="16" t="s">
        <v>540</v>
      </c>
      <c r="H392" s="17">
        <v>32182</v>
      </c>
      <c r="I392" s="17">
        <v>0</v>
      </c>
      <c r="J392" s="17">
        <v>32182</v>
      </c>
      <c r="K392" s="17">
        <v>21454.48</v>
      </c>
      <c r="L392" s="17">
        <v>21454.48</v>
      </c>
      <c r="M392" s="17">
        <v>21376.62</v>
      </c>
      <c r="N392" s="17">
        <v>21376.62</v>
      </c>
    </row>
    <row r="393" spans="1:14" x14ac:dyDescent="0.25">
      <c r="A393" s="15" t="s">
        <v>29</v>
      </c>
      <c r="B393" s="15" t="s">
        <v>37</v>
      </c>
      <c r="C393" s="12" t="str">
        <f>VLOOKUP(B393,Hoja2!B:C,2,FALSE)</f>
        <v>Planificación Económico Financiera</v>
      </c>
      <c r="D393" s="13" t="str">
        <f t="shared" si="14"/>
        <v>1</v>
      </c>
      <c r="E393" s="13" t="str">
        <f t="shared" si="15"/>
        <v>12</v>
      </c>
      <c r="F393" s="15" t="s">
        <v>202</v>
      </c>
      <c r="G393" s="16" t="s">
        <v>541</v>
      </c>
      <c r="H393" s="17">
        <v>17703</v>
      </c>
      <c r="I393" s="17">
        <v>0</v>
      </c>
      <c r="J393" s="17">
        <v>17703</v>
      </c>
      <c r="K393" s="17">
        <v>17703.099999999999</v>
      </c>
      <c r="L393" s="17">
        <v>17703.099999999999</v>
      </c>
      <c r="M393" s="17">
        <v>17680.45</v>
      </c>
      <c r="N393" s="17">
        <v>17680.45</v>
      </c>
    </row>
    <row r="394" spans="1:14" x14ac:dyDescent="0.25">
      <c r="A394" s="15" t="s">
        <v>29</v>
      </c>
      <c r="B394" s="15" t="s">
        <v>37</v>
      </c>
      <c r="C394" s="12" t="str">
        <f>VLOOKUP(B394,Hoja2!B:C,2,FALSE)</f>
        <v>Planificación Económico Financiera</v>
      </c>
      <c r="D394" s="13" t="str">
        <f t="shared" si="14"/>
        <v>1</v>
      </c>
      <c r="E394" s="13" t="str">
        <f t="shared" si="15"/>
        <v>12</v>
      </c>
      <c r="F394" s="15" t="s">
        <v>214</v>
      </c>
      <c r="G394" s="16" t="s">
        <v>542</v>
      </c>
      <c r="H394" s="17">
        <v>43297</v>
      </c>
      <c r="I394" s="17">
        <v>0</v>
      </c>
      <c r="J394" s="17">
        <v>43297</v>
      </c>
      <c r="K394" s="17">
        <v>36616.160000000003</v>
      </c>
      <c r="L394" s="17">
        <v>36616.160000000003</v>
      </c>
      <c r="M394" s="17">
        <v>36568.58</v>
      </c>
      <c r="N394" s="17">
        <v>36568.58</v>
      </c>
    </row>
    <row r="395" spans="1:14" x14ac:dyDescent="0.25">
      <c r="A395" s="15" t="s">
        <v>29</v>
      </c>
      <c r="B395" s="15" t="s">
        <v>37</v>
      </c>
      <c r="C395" s="12" t="str">
        <f>VLOOKUP(B395,Hoja2!B:C,2,FALSE)</f>
        <v>Planificación Económico Financiera</v>
      </c>
      <c r="D395" s="13" t="str">
        <f t="shared" si="14"/>
        <v>1</v>
      </c>
      <c r="E395" s="13" t="str">
        <f t="shared" si="15"/>
        <v>12</v>
      </c>
      <c r="F395" s="15" t="s">
        <v>219</v>
      </c>
      <c r="G395" s="16" t="s">
        <v>543</v>
      </c>
      <c r="H395" s="17">
        <v>101072</v>
      </c>
      <c r="I395" s="17">
        <v>0</v>
      </c>
      <c r="J395" s="17">
        <v>101072</v>
      </c>
      <c r="K395" s="17">
        <v>88050.28</v>
      </c>
      <c r="L395" s="17">
        <v>88050.28</v>
      </c>
      <c r="M395" s="17">
        <v>88013.22</v>
      </c>
      <c r="N395" s="17">
        <v>88013.22</v>
      </c>
    </row>
    <row r="396" spans="1:14" x14ac:dyDescent="0.25">
      <c r="A396" s="15" t="s">
        <v>29</v>
      </c>
      <c r="B396" s="15" t="s">
        <v>37</v>
      </c>
      <c r="C396" s="12" t="str">
        <f>VLOOKUP(B396,Hoja2!B:C,2,FALSE)</f>
        <v>Planificación Económico Financiera</v>
      </c>
      <c r="D396" s="13" t="str">
        <f t="shared" si="14"/>
        <v>1</v>
      </c>
      <c r="E396" s="13" t="str">
        <f t="shared" si="15"/>
        <v>12</v>
      </c>
      <c r="F396" s="15" t="s">
        <v>203</v>
      </c>
      <c r="G396" s="16" t="s">
        <v>544</v>
      </c>
      <c r="H396" s="17">
        <v>8861</v>
      </c>
      <c r="I396" s="17">
        <v>0</v>
      </c>
      <c r="J396" s="17">
        <v>8861</v>
      </c>
      <c r="K396" s="17">
        <v>8860.7800000000007</v>
      </c>
      <c r="L396" s="17">
        <v>8860.7800000000007</v>
      </c>
      <c r="M396" s="17">
        <v>8846.07</v>
      </c>
      <c r="N396" s="17">
        <v>8846.07</v>
      </c>
    </row>
    <row r="397" spans="1:14" x14ac:dyDescent="0.25">
      <c r="A397" s="15" t="s">
        <v>29</v>
      </c>
      <c r="B397" s="15" t="s">
        <v>37</v>
      </c>
      <c r="C397" s="12" t="str">
        <f>VLOOKUP(B397,Hoja2!B:C,2,FALSE)</f>
        <v>Planificación Económico Financiera</v>
      </c>
      <c r="D397" s="13" t="str">
        <f t="shared" si="14"/>
        <v>2</v>
      </c>
      <c r="E397" s="13" t="str">
        <f t="shared" si="15"/>
        <v>20</v>
      </c>
      <c r="F397" s="15" t="s">
        <v>224</v>
      </c>
      <c r="G397" s="16" t="s">
        <v>557</v>
      </c>
      <c r="H397" s="17">
        <v>4000</v>
      </c>
      <c r="I397" s="17">
        <v>0</v>
      </c>
      <c r="J397" s="17">
        <v>4000</v>
      </c>
      <c r="K397" s="17">
        <v>2319.33</v>
      </c>
      <c r="L397" s="17">
        <v>2319.33</v>
      </c>
      <c r="M397" s="17">
        <v>1253.7</v>
      </c>
      <c r="N397" s="17">
        <v>1253.7</v>
      </c>
    </row>
    <row r="398" spans="1:14" x14ac:dyDescent="0.25">
      <c r="A398" s="15" t="s">
        <v>29</v>
      </c>
      <c r="B398" s="15" t="s">
        <v>37</v>
      </c>
      <c r="C398" s="12" t="str">
        <f>VLOOKUP(B398,Hoja2!B:C,2,FALSE)</f>
        <v>Planificación Económico Financiera</v>
      </c>
      <c r="D398" s="13" t="str">
        <f t="shared" si="14"/>
        <v>2</v>
      </c>
      <c r="E398" s="13" t="str">
        <f t="shared" si="15"/>
        <v>21</v>
      </c>
      <c r="F398" s="15" t="s">
        <v>222</v>
      </c>
      <c r="G398" s="16" t="s">
        <v>558</v>
      </c>
      <c r="H398" s="17">
        <v>490</v>
      </c>
      <c r="I398" s="17">
        <v>0</v>
      </c>
      <c r="J398" s="17">
        <v>490</v>
      </c>
      <c r="K398" s="17">
        <v>0</v>
      </c>
      <c r="L398" s="17">
        <v>0</v>
      </c>
      <c r="M398" s="17">
        <v>0</v>
      </c>
      <c r="N398" s="17">
        <v>0</v>
      </c>
    </row>
    <row r="399" spans="1:14" x14ac:dyDescent="0.25">
      <c r="A399" s="15" t="s">
        <v>29</v>
      </c>
      <c r="B399" s="15" t="s">
        <v>37</v>
      </c>
      <c r="C399" s="12" t="str">
        <f>VLOOKUP(B399,Hoja2!B:C,2,FALSE)</f>
        <v>Planificación Económico Financiera</v>
      </c>
      <c r="D399" s="13" t="str">
        <f t="shared" si="14"/>
        <v>2</v>
      </c>
      <c r="E399" s="13" t="str">
        <f t="shared" si="15"/>
        <v>22</v>
      </c>
      <c r="F399" s="15" t="s">
        <v>304</v>
      </c>
      <c r="G399" s="16" t="s">
        <v>630</v>
      </c>
      <c r="H399" s="17">
        <v>6000</v>
      </c>
      <c r="I399" s="17">
        <v>0</v>
      </c>
      <c r="J399" s="17">
        <v>6000</v>
      </c>
      <c r="K399" s="17">
        <v>4301.4399999999996</v>
      </c>
      <c r="L399" s="17">
        <v>4301.4399999999996</v>
      </c>
      <c r="M399" s="17">
        <v>4301.4399999999996</v>
      </c>
      <c r="N399" s="17">
        <v>4301.4399999999996</v>
      </c>
    </row>
    <row r="400" spans="1:14" x14ac:dyDescent="0.25">
      <c r="A400" s="15" t="s">
        <v>29</v>
      </c>
      <c r="B400" s="15" t="s">
        <v>37</v>
      </c>
      <c r="C400" s="12" t="str">
        <f>VLOOKUP(B400,Hoja2!B:C,2,FALSE)</f>
        <v>Planificación Económico Financiera</v>
      </c>
      <c r="D400" s="13" t="str">
        <f t="shared" si="14"/>
        <v>2</v>
      </c>
      <c r="E400" s="13" t="str">
        <f t="shared" si="15"/>
        <v>22</v>
      </c>
      <c r="F400" s="15" t="s">
        <v>235</v>
      </c>
      <c r="G400" s="16" t="s">
        <v>571</v>
      </c>
      <c r="H400" s="17">
        <v>1000</v>
      </c>
      <c r="I400" s="17">
        <v>0</v>
      </c>
      <c r="J400" s="17">
        <v>1000</v>
      </c>
      <c r="K400" s="17">
        <v>110.4</v>
      </c>
      <c r="L400" s="17">
        <v>110.4</v>
      </c>
      <c r="M400" s="17">
        <v>110.4</v>
      </c>
      <c r="N400" s="17">
        <v>110.4</v>
      </c>
    </row>
    <row r="401" spans="1:14" x14ac:dyDescent="0.25">
      <c r="A401" s="15" t="s">
        <v>29</v>
      </c>
      <c r="B401" s="15" t="s">
        <v>37</v>
      </c>
      <c r="C401" s="12" t="str">
        <f>VLOOKUP(B401,Hoja2!B:C,2,FALSE)</f>
        <v>Planificación Económico Financiera</v>
      </c>
      <c r="D401" s="13" t="str">
        <f t="shared" si="14"/>
        <v>2</v>
      </c>
      <c r="E401" s="13" t="str">
        <f t="shared" si="15"/>
        <v>22</v>
      </c>
      <c r="F401" s="15" t="s">
        <v>229</v>
      </c>
      <c r="G401" s="16" t="s">
        <v>573</v>
      </c>
      <c r="H401" s="17">
        <v>5000</v>
      </c>
      <c r="I401" s="17">
        <v>0</v>
      </c>
      <c r="J401" s="17">
        <v>5000</v>
      </c>
      <c r="K401" s="17">
        <v>0</v>
      </c>
      <c r="L401" s="17">
        <v>0</v>
      </c>
      <c r="M401" s="17">
        <v>0</v>
      </c>
      <c r="N401" s="17">
        <v>0</v>
      </c>
    </row>
    <row r="402" spans="1:14" x14ac:dyDescent="0.25">
      <c r="A402" s="15" t="s">
        <v>29</v>
      </c>
      <c r="B402" s="15" t="s">
        <v>37</v>
      </c>
      <c r="C402" s="12" t="str">
        <f>VLOOKUP(B402,Hoja2!B:C,2,FALSE)</f>
        <v>Planificación Económico Financiera</v>
      </c>
      <c r="D402" s="13" t="str">
        <f t="shared" si="14"/>
        <v>2</v>
      </c>
      <c r="E402" s="13" t="str">
        <f t="shared" si="15"/>
        <v>22</v>
      </c>
      <c r="F402" s="15" t="s">
        <v>227</v>
      </c>
      <c r="G402" s="16" t="s">
        <v>560</v>
      </c>
      <c r="H402" s="17">
        <v>12000</v>
      </c>
      <c r="I402" s="17">
        <v>0</v>
      </c>
      <c r="J402" s="17">
        <v>12000</v>
      </c>
      <c r="K402" s="17">
        <v>6045</v>
      </c>
      <c r="L402" s="17">
        <v>6045</v>
      </c>
      <c r="M402" s="17">
        <v>6045</v>
      </c>
      <c r="N402" s="17">
        <v>6045</v>
      </c>
    </row>
    <row r="403" spans="1:14" x14ac:dyDescent="0.25">
      <c r="A403" s="15" t="s">
        <v>29</v>
      </c>
      <c r="B403" s="15" t="s">
        <v>37</v>
      </c>
      <c r="C403" s="12" t="str">
        <f>VLOOKUP(B403,Hoja2!B:C,2,FALSE)</f>
        <v>Planificación Económico Financiera</v>
      </c>
      <c r="D403" s="13" t="str">
        <f t="shared" si="14"/>
        <v>2</v>
      </c>
      <c r="E403" s="13" t="str">
        <f t="shared" si="15"/>
        <v>23</v>
      </c>
      <c r="F403" s="15" t="s">
        <v>210</v>
      </c>
      <c r="G403" s="16" t="s">
        <v>551</v>
      </c>
      <c r="H403" s="17">
        <v>2000</v>
      </c>
      <c r="I403" s="17">
        <v>0</v>
      </c>
      <c r="J403" s="17">
        <v>2000</v>
      </c>
      <c r="K403" s="17">
        <v>0</v>
      </c>
      <c r="L403" s="17">
        <v>0</v>
      </c>
      <c r="M403" s="17">
        <v>0</v>
      </c>
      <c r="N403" s="17">
        <v>0</v>
      </c>
    </row>
    <row r="404" spans="1:14" x14ac:dyDescent="0.25">
      <c r="A404" s="15" t="s">
        <v>29</v>
      </c>
      <c r="B404" s="15" t="s">
        <v>38</v>
      </c>
      <c r="C404" s="12" t="str">
        <f>VLOOKUP(B404,Hoja2!B:C,2,FALSE)</f>
        <v>Gestión de Ingresos e Inspección</v>
      </c>
      <c r="D404" s="13" t="str">
        <f t="shared" si="14"/>
        <v>1</v>
      </c>
      <c r="E404" s="13" t="str">
        <f t="shared" si="15"/>
        <v>12</v>
      </c>
      <c r="F404" s="15" t="s">
        <v>223</v>
      </c>
      <c r="G404" s="16" t="s">
        <v>554</v>
      </c>
      <c r="H404" s="17">
        <v>111497</v>
      </c>
      <c r="I404" s="17">
        <v>0</v>
      </c>
      <c r="J404" s="17">
        <v>111497</v>
      </c>
      <c r="K404" s="17">
        <v>83640.5</v>
      </c>
      <c r="L404" s="17">
        <v>83640.5</v>
      </c>
      <c r="M404" s="17">
        <v>82502.3</v>
      </c>
      <c r="N404" s="17">
        <v>82502.3</v>
      </c>
    </row>
    <row r="405" spans="1:14" x14ac:dyDescent="0.25">
      <c r="A405" s="15" t="s">
        <v>29</v>
      </c>
      <c r="B405" s="15" t="s">
        <v>38</v>
      </c>
      <c r="C405" s="12" t="str">
        <f>VLOOKUP(B405,Hoja2!B:C,2,FALSE)</f>
        <v>Gestión de Ingresos e Inspección</v>
      </c>
      <c r="D405" s="13" t="str">
        <f t="shared" si="14"/>
        <v>1</v>
      </c>
      <c r="E405" s="13" t="str">
        <f t="shared" si="15"/>
        <v>12</v>
      </c>
      <c r="F405" s="15" t="s">
        <v>243</v>
      </c>
      <c r="G405" s="16" t="s">
        <v>555</v>
      </c>
      <c r="H405" s="17">
        <v>56025</v>
      </c>
      <c r="I405" s="17">
        <v>0</v>
      </c>
      <c r="J405" s="17">
        <v>56025</v>
      </c>
      <c r="K405" s="17">
        <v>45324.78</v>
      </c>
      <c r="L405" s="17">
        <v>45324.78</v>
      </c>
      <c r="M405" s="17">
        <v>45324.53</v>
      </c>
      <c r="N405" s="17">
        <v>45324.53</v>
      </c>
    </row>
    <row r="406" spans="1:14" x14ac:dyDescent="0.25">
      <c r="A406" s="15" t="s">
        <v>29</v>
      </c>
      <c r="B406" s="15" t="s">
        <v>38</v>
      </c>
      <c r="C406" s="12" t="str">
        <f>VLOOKUP(B406,Hoja2!B:C,2,FALSE)</f>
        <v>Gestión de Ingresos e Inspección</v>
      </c>
      <c r="D406" s="13" t="str">
        <f t="shared" si="14"/>
        <v>1</v>
      </c>
      <c r="E406" s="13" t="str">
        <f t="shared" si="15"/>
        <v>12</v>
      </c>
      <c r="F406" s="15" t="s">
        <v>201</v>
      </c>
      <c r="G406" s="16" t="s">
        <v>540</v>
      </c>
      <c r="H406" s="17">
        <v>235999</v>
      </c>
      <c r="I406" s="17">
        <v>0</v>
      </c>
      <c r="J406" s="17">
        <v>235999</v>
      </c>
      <c r="K406" s="17">
        <v>205744.8</v>
      </c>
      <c r="L406" s="17">
        <v>205744.8</v>
      </c>
      <c r="M406" s="17">
        <v>204649.99</v>
      </c>
      <c r="N406" s="17">
        <v>204649.99</v>
      </c>
    </row>
    <row r="407" spans="1:14" x14ac:dyDescent="0.25">
      <c r="A407" s="15" t="s">
        <v>29</v>
      </c>
      <c r="B407" s="15" t="s">
        <v>38</v>
      </c>
      <c r="C407" s="12" t="str">
        <f>VLOOKUP(B407,Hoja2!B:C,2,FALSE)</f>
        <v>Gestión de Ingresos e Inspección</v>
      </c>
      <c r="D407" s="13" t="str">
        <f t="shared" si="14"/>
        <v>1</v>
      </c>
      <c r="E407" s="13" t="str">
        <f t="shared" si="15"/>
        <v>12</v>
      </c>
      <c r="F407" s="15" t="s">
        <v>226</v>
      </c>
      <c r="G407" s="16" t="s">
        <v>556</v>
      </c>
      <c r="H407" s="17">
        <v>72741</v>
      </c>
      <c r="I407" s="17">
        <v>0</v>
      </c>
      <c r="J407" s="17">
        <v>72741</v>
      </c>
      <c r="K407" s="17">
        <v>71741.119999999995</v>
      </c>
      <c r="L407" s="17">
        <v>71741.119999999995</v>
      </c>
      <c r="M407" s="17">
        <v>69421.119999999995</v>
      </c>
      <c r="N407" s="17">
        <v>69421.119999999995</v>
      </c>
    </row>
    <row r="408" spans="1:14" x14ac:dyDescent="0.25">
      <c r="A408" s="15" t="s">
        <v>29</v>
      </c>
      <c r="B408" s="15" t="s">
        <v>38</v>
      </c>
      <c r="C408" s="12" t="str">
        <f>VLOOKUP(B408,Hoja2!B:C,2,FALSE)</f>
        <v>Gestión de Ingresos e Inspección</v>
      </c>
      <c r="D408" s="13" t="str">
        <f t="shared" si="14"/>
        <v>1</v>
      </c>
      <c r="E408" s="13" t="str">
        <f t="shared" si="15"/>
        <v>12</v>
      </c>
      <c r="F408" s="15" t="s">
        <v>202</v>
      </c>
      <c r="G408" s="16" t="s">
        <v>541</v>
      </c>
      <c r="H408" s="17">
        <v>123439</v>
      </c>
      <c r="I408" s="17">
        <v>0</v>
      </c>
      <c r="J408" s="17">
        <v>123439</v>
      </c>
      <c r="K408" s="17">
        <v>123164.36</v>
      </c>
      <c r="L408" s="17">
        <v>123164.36</v>
      </c>
      <c r="M408" s="17">
        <v>123062.91</v>
      </c>
      <c r="N408" s="17">
        <v>123062.91</v>
      </c>
    </row>
    <row r="409" spans="1:14" x14ac:dyDescent="0.25">
      <c r="A409" s="15" t="s">
        <v>29</v>
      </c>
      <c r="B409" s="15" t="s">
        <v>38</v>
      </c>
      <c r="C409" s="12" t="str">
        <f>VLOOKUP(B409,Hoja2!B:C,2,FALSE)</f>
        <v>Gestión de Ingresos e Inspección</v>
      </c>
      <c r="D409" s="13" t="str">
        <f t="shared" si="14"/>
        <v>1</v>
      </c>
      <c r="E409" s="13" t="str">
        <f t="shared" si="15"/>
        <v>12</v>
      </c>
      <c r="F409" s="15" t="s">
        <v>214</v>
      </c>
      <c r="G409" s="16" t="s">
        <v>542</v>
      </c>
      <c r="H409" s="17">
        <v>284573</v>
      </c>
      <c r="I409" s="17">
        <v>0</v>
      </c>
      <c r="J409" s="17">
        <v>284573</v>
      </c>
      <c r="K409" s="17">
        <v>243715.20000000001</v>
      </c>
      <c r="L409" s="17">
        <v>243715.20000000001</v>
      </c>
      <c r="M409" s="17">
        <v>243285.18</v>
      </c>
      <c r="N409" s="17">
        <v>243285.18</v>
      </c>
    </row>
    <row r="410" spans="1:14" x14ac:dyDescent="0.25">
      <c r="A410" s="15" t="s">
        <v>29</v>
      </c>
      <c r="B410" s="15" t="s">
        <v>38</v>
      </c>
      <c r="C410" s="12" t="str">
        <f>VLOOKUP(B410,Hoja2!B:C,2,FALSE)</f>
        <v>Gestión de Ingresos e Inspección</v>
      </c>
      <c r="D410" s="13" t="str">
        <f t="shared" si="14"/>
        <v>1</v>
      </c>
      <c r="E410" s="13" t="str">
        <f t="shared" si="15"/>
        <v>12</v>
      </c>
      <c r="F410" s="15" t="s">
        <v>219</v>
      </c>
      <c r="G410" s="16" t="s">
        <v>543</v>
      </c>
      <c r="H410" s="17">
        <v>660864</v>
      </c>
      <c r="I410" s="17">
        <v>-42500</v>
      </c>
      <c r="J410" s="17">
        <v>618364</v>
      </c>
      <c r="K410" s="17">
        <v>612908.88</v>
      </c>
      <c r="L410" s="17">
        <v>612908.88</v>
      </c>
      <c r="M410" s="17">
        <v>612068.94999999995</v>
      </c>
      <c r="N410" s="17">
        <v>612068.94999999995</v>
      </c>
    </row>
    <row r="411" spans="1:14" x14ac:dyDescent="0.25">
      <c r="A411" s="15" t="s">
        <v>29</v>
      </c>
      <c r="B411" s="15" t="s">
        <v>38</v>
      </c>
      <c r="C411" s="12" t="str">
        <f>VLOOKUP(B411,Hoja2!B:C,2,FALSE)</f>
        <v>Gestión de Ingresos e Inspección</v>
      </c>
      <c r="D411" s="13" t="str">
        <f t="shared" si="14"/>
        <v>1</v>
      </c>
      <c r="E411" s="13" t="str">
        <f t="shared" si="15"/>
        <v>12</v>
      </c>
      <c r="F411" s="15" t="s">
        <v>203</v>
      </c>
      <c r="G411" s="16" t="s">
        <v>544</v>
      </c>
      <c r="H411" s="17">
        <v>63065</v>
      </c>
      <c r="I411" s="17">
        <v>0</v>
      </c>
      <c r="J411" s="17">
        <v>63065</v>
      </c>
      <c r="K411" s="17">
        <v>63838.7</v>
      </c>
      <c r="L411" s="17">
        <v>63838.7</v>
      </c>
      <c r="M411" s="17">
        <v>63819.44</v>
      </c>
      <c r="N411" s="17">
        <v>63819.44</v>
      </c>
    </row>
    <row r="412" spans="1:14" x14ac:dyDescent="0.25">
      <c r="A412" s="15" t="s">
        <v>29</v>
      </c>
      <c r="B412" s="15" t="s">
        <v>38</v>
      </c>
      <c r="C412" s="12" t="str">
        <f>VLOOKUP(B412,Hoja2!B:C,2,FALSE)</f>
        <v>Gestión de Ingresos e Inspección</v>
      </c>
      <c r="D412" s="13" t="str">
        <f t="shared" si="14"/>
        <v>1</v>
      </c>
      <c r="E412" s="13" t="str">
        <f t="shared" si="15"/>
        <v>13</v>
      </c>
      <c r="F412" s="15" t="s">
        <v>232</v>
      </c>
      <c r="G412" s="16" t="s">
        <v>538</v>
      </c>
      <c r="H412" s="17">
        <v>31051</v>
      </c>
      <c r="I412" s="17">
        <v>0</v>
      </c>
      <c r="J412" s="17">
        <v>31051</v>
      </c>
      <c r="K412" s="17">
        <v>31053.439999999999</v>
      </c>
      <c r="L412" s="17">
        <v>31053.439999999999</v>
      </c>
      <c r="M412" s="17">
        <v>31052.560000000001</v>
      </c>
      <c r="N412" s="17">
        <v>31052.560000000001</v>
      </c>
    </row>
    <row r="413" spans="1:14" x14ac:dyDescent="0.25">
      <c r="A413" s="15" t="s">
        <v>29</v>
      </c>
      <c r="B413" s="15" t="s">
        <v>38</v>
      </c>
      <c r="C413" s="12" t="str">
        <f>VLOOKUP(B413,Hoja2!B:C,2,FALSE)</f>
        <v>Gestión de Ingresos e Inspección</v>
      </c>
      <c r="D413" s="13" t="str">
        <f t="shared" si="14"/>
        <v>1</v>
      </c>
      <c r="E413" s="13" t="str">
        <f t="shared" si="15"/>
        <v>13</v>
      </c>
      <c r="F413" s="15" t="s">
        <v>228</v>
      </c>
      <c r="G413" s="16" t="s">
        <v>563</v>
      </c>
      <c r="H413" s="17">
        <v>28634</v>
      </c>
      <c r="I413" s="17">
        <v>0</v>
      </c>
      <c r="J413" s="17">
        <v>28634</v>
      </c>
      <c r="K413" s="17">
        <v>28744.28</v>
      </c>
      <c r="L413" s="17">
        <v>28744.28</v>
      </c>
      <c r="M413" s="17">
        <v>28741.58</v>
      </c>
      <c r="N413" s="17">
        <v>28741.58</v>
      </c>
    </row>
    <row r="414" spans="1:14" x14ac:dyDescent="0.25">
      <c r="A414" s="15" t="s">
        <v>29</v>
      </c>
      <c r="B414" s="15" t="s">
        <v>38</v>
      </c>
      <c r="C414" s="12" t="str">
        <f>VLOOKUP(B414,Hoja2!B:C,2,FALSE)</f>
        <v>Gestión de Ingresos e Inspección</v>
      </c>
      <c r="D414" s="13" t="str">
        <f t="shared" si="14"/>
        <v>1</v>
      </c>
      <c r="E414" s="13" t="str">
        <f t="shared" si="15"/>
        <v>13</v>
      </c>
      <c r="F414" s="15" t="s">
        <v>244</v>
      </c>
      <c r="G414" s="16" t="s">
        <v>576</v>
      </c>
      <c r="H414" s="17">
        <v>50000</v>
      </c>
      <c r="I414" s="17">
        <v>0</v>
      </c>
      <c r="J414" s="17">
        <v>50000</v>
      </c>
      <c r="K414" s="17">
        <v>0</v>
      </c>
      <c r="L414" s="17">
        <v>0</v>
      </c>
      <c r="M414" s="17">
        <v>0</v>
      </c>
      <c r="N414" s="17">
        <v>0</v>
      </c>
    </row>
    <row r="415" spans="1:14" x14ac:dyDescent="0.25">
      <c r="A415" s="15" t="s">
        <v>29</v>
      </c>
      <c r="B415" s="15" t="s">
        <v>38</v>
      </c>
      <c r="C415" s="12" t="str">
        <f>VLOOKUP(B415,Hoja2!B:C,2,FALSE)</f>
        <v>Gestión de Ingresos e Inspección</v>
      </c>
      <c r="D415" s="13" t="str">
        <f t="shared" si="14"/>
        <v>1</v>
      </c>
      <c r="E415" s="13" t="str">
        <f t="shared" si="15"/>
        <v>15</v>
      </c>
      <c r="F415" s="15" t="s">
        <v>236</v>
      </c>
      <c r="G415" s="16" t="s">
        <v>564</v>
      </c>
      <c r="H415" s="17">
        <v>0</v>
      </c>
      <c r="I415" s="17">
        <v>2500</v>
      </c>
      <c r="J415" s="17">
        <v>2500</v>
      </c>
      <c r="K415" s="17">
        <v>742.5</v>
      </c>
      <c r="L415" s="17">
        <v>742.5</v>
      </c>
      <c r="M415" s="17">
        <v>742.5</v>
      </c>
      <c r="N415" s="17">
        <v>742.5</v>
      </c>
    </row>
    <row r="416" spans="1:14" x14ac:dyDescent="0.25">
      <c r="A416" s="15" t="s">
        <v>29</v>
      </c>
      <c r="B416" s="15" t="s">
        <v>38</v>
      </c>
      <c r="C416" s="12" t="str">
        <f>VLOOKUP(B416,Hoja2!B:C,2,FALSE)</f>
        <v>Gestión de Ingresos e Inspección</v>
      </c>
      <c r="D416" s="13" t="str">
        <f t="shared" si="14"/>
        <v>2</v>
      </c>
      <c r="E416" s="13" t="str">
        <f t="shared" si="15"/>
        <v>20</v>
      </c>
      <c r="F416" s="15" t="s">
        <v>224</v>
      </c>
      <c r="G416" s="16" t="s">
        <v>557</v>
      </c>
      <c r="H416" s="17">
        <v>7100</v>
      </c>
      <c r="I416" s="17">
        <v>0</v>
      </c>
      <c r="J416" s="17">
        <v>7100</v>
      </c>
      <c r="K416" s="17">
        <v>6608.41</v>
      </c>
      <c r="L416" s="17">
        <v>6608.41</v>
      </c>
      <c r="M416" s="17">
        <v>3432.79</v>
      </c>
      <c r="N416" s="17">
        <v>3432.79</v>
      </c>
    </row>
    <row r="417" spans="1:14" x14ac:dyDescent="0.25">
      <c r="A417" s="15" t="s">
        <v>29</v>
      </c>
      <c r="B417" s="15" t="s">
        <v>38</v>
      </c>
      <c r="C417" s="12" t="str">
        <f>VLOOKUP(B417,Hoja2!B:C,2,FALSE)</f>
        <v>Gestión de Ingresos e Inspección</v>
      </c>
      <c r="D417" s="13" t="str">
        <f t="shared" si="14"/>
        <v>2</v>
      </c>
      <c r="E417" s="13" t="str">
        <f t="shared" si="15"/>
        <v>22</v>
      </c>
      <c r="F417" s="15" t="s">
        <v>220</v>
      </c>
      <c r="G417" s="16" t="s">
        <v>545</v>
      </c>
      <c r="H417" s="17">
        <v>6500</v>
      </c>
      <c r="I417" s="17">
        <v>-3000</v>
      </c>
      <c r="J417" s="17">
        <v>3500</v>
      </c>
      <c r="K417" s="17">
        <v>1331.51</v>
      </c>
      <c r="L417" s="17">
        <v>1331.51</v>
      </c>
      <c r="M417" s="17">
        <v>1331.51</v>
      </c>
      <c r="N417" s="17">
        <v>1331.51</v>
      </c>
    </row>
    <row r="418" spans="1:14" x14ac:dyDescent="0.25">
      <c r="A418" s="15" t="s">
        <v>29</v>
      </c>
      <c r="B418" s="15" t="s">
        <v>38</v>
      </c>
      <c r="C418" s="12" t="str">
        <f>VLOOKUP(B418,Hoja2!B:C,2,FALSE)</f>
        <v>Gestión de Ingresos e Inspección</v>
      </c>
      <c r="D418" s="13" t="str">
        <f t="shared" si="14"/>
        <v>2</v>
      </c>
      <c r="E418" s="13" t="str">
        <f t="shared" si="15"/>
        <v>22</v>
      </c>
      <c r="F418" s="15" t="s">
        <v>235</v>
      </c>
      <c r="G418" s="16" t="s">
        <v>571</v>
      </c>
      <c r="H418" s="17">
        <v>10000</v>
      </c>
      <c r="I418" s="17">
        <v>0</v>
      </c>
      <c r="J418" s="17">
        <v>10000</v>
      </c>
      <c r="K418" s="17">
        <v>9912.7999999999993</v>
      </c>
      <c r="L418" s="17">
        <v>9912.7999999999993</v>
      </c>
      <c r="M418" s="17">
        <v>8919.1</v>
      </c>
      <c r="N418" s="17">
        <v>8919.1</v>
      </c>
    </row>
    <row r="419" spans="1:14" x14ac:dyDescent="0.25">
      <c r="A419" s="15" t="s">
        <v>29</v>
      </c>
      <c r="B419" s="15" t="s">
        <v>38</v>
      </c>
      <c r="C419" s="12" t="str">
        <f>VLOOKUP(B419,Hoja2!B:C,2,FALSE)</f>
        <v>Gestión de Ingresos e Inspección</v>
      </c>
      <c r="D419" s="13" t="str">
        <f t="shared" si="14"/>
        <v>2</v>
      </c>
      <c r="E419" s="13" t="str">
        <f t="shared" si="15"/>
        <v>22</v>
      </c>
      <c r="F419" s="15" t="s">
        <v>225</v>
      </c>
      <c r="G419" s="16" t="s">
        <v>559</v>
      </c>
      <c r="H419" s="17">
        <v>1000</v>
      </c>
      <c r="I419" s="17">
        <v>0</v>
      </c>
      <c r="J419" s="17">
        <v>1000</v>
      </c>
      <c r="K419" s="17">
        <v>0</v>
      </c>
      <c r="L419" s="17">
        <v>0</v>
      </c>
      <c r="M419" s="17">
        <v>0</v>
      </c>
      <c r="N419" s="17">
        <v>0</v>
      </c>
    </row>
    <row r="420" spans="1:14" x14ac:dyDescent="0.25">
      <c r="A420" s="15" t="s">
        <v>29</v>
      </c>
      <c r="B420" s="15" t="s">
        <v>38</v>
      </c>
      <c r="C420" s="12" t="str">
        <f>VLOOKUP(B420,Hoja2!B:C,2,FALSE)</f>
        <v>Gestión de Ingresos e Inspección</v>
      </c>
      <c r="D420" s="13" t="str">
        <f t="shared" si="14"/>
        <v>2</v>
      </c>
      <c r="E420" s="13" t="str">
        <f t="shared" si="15"/>
        <v>22</v>
      </c>
      <c r="F420" s="15" t="s">
        <v>229</v>
      </c>
      <c r="G420" s="16" t="s">
        <v>573</v>
      </c>
      <c r="H420" s="17">
        <v>15400</v>
      </c>
      <c r="I420" s="17">
        <v>-5000</v>
      </c>
      <c r="J420" s="17">
        <v>10400</v>
      </c>
      <c r="K420" s="17">
        <v>1893.02</v>
      </c>
      <c r="L420" s="17">
        <v>1893.02</v>
      </c>
      <c r="M420" s="17">
        <v>1891.63</v>
      </c>
      <c r="N420" s="17">
        <v>1891.63</v>
      </c>
    </row>
    <row r="421" spans="1:14" x14ac:dyDescent="0.25">
      <c r="A421" s="15" t="s">
        <v>29</v>
      </c>
      <c r="B421" s="15" t="s">
        <v>38</v>
      </c>
      <c r="C421" s="12" t="str">
        <f>VLOOKUP(B421,Hoja2!B:C,2,FALSE)</f>
        <v>Gestión de Ingresos e Inspección</v>
      </c>
      <c r="D421" s="13" t="str">
        <f t="shared" si="14"/>
        <v>2</v>
      </c>
      <c r="E421" s="13" t="str">
        <f t="shared" si="15"/>
        <v>22</v>
      </c>
      <c r="F421" s="15" t="s">
        <v>227</v>
      </c>
      <c r="G421" s="16" t="s">
        <v>560</v>
      </c>
      <c r="H421" s="17">
        <v>47000</v>
      </c>
      <c r="I421" s="17">
        <v>8000</v>
      </c>
      <c r="J421" s="17">
        <v>55000</v>
      </c>
      <c r="K421" s="17">
        <v>52003.15</v>
      </c>
      <c r="L421" s="17">
        <v>52003.15</v>
      </c>
      <c r="M421" s="17">
        <v>49450.38</v>
      </c>
      <c r="N421" s="17">
        <v>49450.38</v>
      </c>
    </row>
    <row r="422" spans="1:14" x14ac:dyDescent="0.25">
      <c r="A422" s="15" t="s">
        <v>29</v>
      </c>
      <c r="B422" s="15" t="s">
        <v>38</v>
      </c>
      <c r="C422" s="12" t="str">
        <f>VLOOKUP(B422,Hoja2!B:C,2,FALSE)</f>
        <v>Gestión de Ingresos e Inspección</v>
      </c>
      <c r="D422" s="13" t="str">
        <f t="shared" si="14"/>
        <v>6</v>
      </c>
      <c r="E422" s="13" t="str">
        <f t="shared" si="15"/>
        <v>64</v>
      </c>
      <c r="F422" s="15" t="s">
        <v>272</v>
      </c>
      <c r="G422" s="16" t="s">
        <v>608</v>
      </c>
      <c r="H422" s="17">
        <v>125139</v>
      </c>
      <c r="I422" s="17">
        <v>42616.2</v>
      </c>
      <c r="J422" s="17">
        <v>167755.20000000001</v>
      </c>
      <c r="K422" s="17">
        <v>137861.63</v>
      </c>
      <c r="L422" s="17">
        <v>137861.63</v>
      </c>
      <c r="M422" s="17">
        <v>78634.55</v>
      </c>
      <c r="N422" s="17">
        <v>78634.55</v>
      </c>
    </row>
    <row r="423" spans="1:14" x14ac:dyDescent="0.25">
      <c r="A423" s="15" t="s">
        <v>29</v>
      </c>
      <c r="B423" s="15" t="s">
        <v>39</v>
      </c>
      <c r="C423" s="12" t="str">
        <f>VLOOKUP(B423,Hoja2!B:C,2,FALSE)</f>
        <v>Gestión del Patromonio</v>
      </c>
      <c r="D423" s="13" t="str">
        <f t="shared" si="14"/>
        <v>1</v>
      </c>
      <c r="E423" s="13" t="str">
        <f t="shared" si="15"/>
        <v>12</v>
      </c>
      <c r="F423" s="15" t="s">
        <v>223</v>
      </c>
      <c r="G423" s="16" t="s">
        <v>554</v>
      </c>
      <c r="H423" s="17">
        <v>55748</v>
      </c>
      <c r="I423" s="17">
        <v>0</v>
      </c>
      <c r="J423" s="17">
        <v>55748</v>
      </c>
      <c r="K423" s="17">
        <v>47784.3</v>
      </c>
      <c r="L423" s="17">
        <v>47784.3</v>
      </c>
      <c r="M423" s="17">
        <v>47423.29</v>
      </c>
      <c r="N423" s="17">
        <v>47423.29</v>
      </c>
    </row>
    <row r="424" spans="1:14" x14ac:dyDescent="0.25">
      <c r="A424" s="15" t="s">
        <v>29</v>
      </c>
      <c r="B424" s="15" t="s">
        <v>39</v>
      </c>
      <c r="C424" s="12" t="str">
        <f>VLOOKUP(B424,Hoja2!B:C,2,FALSE)</f>
        <v>Gestión del Patromonio</v>
      </c>
      <c r="D424" s="13" t="str">
        <f t="shared" si="14"/>
        <v>1</v>
      </c>
      <c r="E424" s="13" t="str">
        <f t="shared" si="15"/>
        <v>12</v>
      </c>
      <c r="F424" s="15" t="s">
        <v>243</v>
      </c>
      <c r="G424" s="16" t="s">
        <v>555</v>
      </c>
      <c r="H424" s="17">
        <v>14006</v>
      </c>
      <c r="I424" s="17">
        <v>0</v>
      </c>
      <c r="J424" s="17">
        <v>14006</v>
      </c>
      <c r="K424" s="17">
        <v>14006.26</v>
      </c>
      <c r="L424" s="17">
        <v>14006.26</v>
      </c>
      <c r="M424" s="17">
        <v>13034.96</v>
      </c>
      <c r="N424" s="17">
        <v>13034.96</v>
      </c>
    </row>
    <row r="425" spans="1:14" x14ac:dyDescent="0.25">
      <c r="A425" s="15" t="s">
        <v>29</v>
      </c>
      <c r="B425" s="15" t="s">
        <v>39</v>
      </c>
      <c r="C425" s="12" t="str">
        <f>VLOOKUP(B425,Hoja2!B:C,2,FALSE)</f>
        <v>Gestión del Patromonio</v>
      </c>
      <c r="D425" s="13" t="str">
        <f t="shared" si="14"/>
        <v>1</v>
      </c>
      <c r="E425" s="13" t="str">
        <f t="shared" si="15"/>
        <v>12</v>
      </c>
      <c r="F425" s="15" t="s">
        <v>201</v>
      </c>
      <c r="G425" s="16" t="s">
        <v>540</v>
      </c>
      <c r="H425" s="17">
        <v>42909</v>
      </c>
      <c r="I425" s="17">
        <v>0</v>
      </c>
      <c r="J425" s="17">
        <v>42909</v>
      </c>
      <c r="K425" s="17">
        <v>23181.72</v>
      </c>
      <c r="L425" s="17">
        <v>23181.72</v>
      </c>
      <c r="M425" s="17">
        <v>22677.279999999999</v>
      </c>
      <c r="N425" s="17">
        <v>22677.279999999999</v>
      </c>
    </row>
    <row r="426" spans="1:14" x14ac:dyDescent="0.25">
      <c r="A426" s="15" t="s">
        <v>29</v>
      </c>
      <c r="B426" s="15" t="s">
        <v>39</v>
      </c>
      <c r="C426" s="12" t="str">
        <f>VLOOKUP(B426,Hoja2!B:C,2,FALSE)</f>
        <v>Gestión del Patromonio</v>
      </c>
      <c r="D426" s="13" t="str">
        <f t="shared" si="14"/>
        <v>1</v>
      </c>
      <c r="E426" s="13" t="str">
        <f t="shared" si="15"/>
        <v>12</v>
      </c>
      <c r="F426" s="15" t="s">
        <v>202</v>
      </c>
      <c r="G426" s="16" t="s">
        <v>541</v>
      </c>
      <c r="H426" s="17">
        <v>23731</v>
      </c>
      <c r="I426" s="17">
        <v>0</v>
      </c>
      <c r="J426" s="17">
        <v>23731</v>
      </c>
      <c r="K426" s="17">
        <v>21731.279999999999</v>
      </c>
      <c r="L426" s="17">
        <v>21731.279999999999</v>
      </c>
      <c r="M426" s="17">
        <v>21068.81</v>
      </c>
      <c r="N426" s="17">
        <v>21068.81</v>
      </c>
    </row>
    <row r="427" spans="1:14" x14ac:dyDescent="0.25">
      <c r="A427" s="15" t="s">
        <v>29</v>
      </c>
      <c r="B427" s="15" t="s">
        <v>39</v>
      </c>
      <c r="C427" s="12" t="str">
        <f>VLOOKUP(B427,Hoja2!B:C,2,FALSE)</f>
        <v>Gestión del Patromonio</v>
      </c>
      <c r="D427" s="13" t="str">
        <f t="shared" si="14"/>
        <v>1</v>
      </c>
      <c r="E427" s="13" t="str">
        <f t="shared" si="15"/>
        <v>12</v>
      </c>
      <c r="F427" s="15" t="s">
        <v>214</v>
      </c>
      <c r="G427" s="16" t="s">
        <v>542</v>
      </c>
      <c r="H427" s="17">
        <v>65971</v>
      </c>
      <c r="I427" s="17">
        <v>0</v>
      </c>
      <c r="J427" s="17">
        <v>65971</v>
      </c>
      <c r="K427" s="17">
        <v>48861.8</v>
      </c>
      <c r="L427" s="17">
        <v>48861.8</v>
      </c>
      <c r="M427" s="17">
        <v>48446.02</v>
      </c>
      <c r="N427" s="17">
        <v>48446.02</v>
      </c>
    </row>
    <row r="428" spans="1:14" x14ac:dyDescent="0.25">
      <c r="A428" s="15" t="s">
        <v>29</v>
      </c>
      <c r="B428" s="15" t="s">
        <v>39</v>
      </c>
      <c r="C428" s="12" t="str">
        <f>VLOOKUP(B428,Hoja2!B:C,2,FALSE)</f>
        <v>Gestión del Patromonio</v>
      </c>
      <c r="D428" s="13" t="str">
        <f t="shared" si="14"/>
        <v>1</v>
      </c>
      <c r="E428" s="13" t="str">
        <f t="shared" si="15"/>
        <v>12</v>
      </c>
      <c r="F428" s="15" t="s">
        <v>219</v>
      </c>
      <c r="G428" s="16" t="s">
        <v>543</v>
      </c>
      <c r="H428" s="17">
        <v>154233</v>
      </c>
      <c r="I428" s="17">
        <v>0</v>
      </c>
      <c r="J428" s="17">
        <v>154233</v>
      </c>
      <c r="K428" s="17">
        <v>149701.96</v>
      </c>
      <c r="L428" s="17">
        <v>149701.96</v>
      </c>
      <c r="M428" s="17">
        <v>149701.39000000001</v>
      </c>
      <c r="N428" s="17">
        <v>149701.39000000001</v>
      </c>
    </row>
    <row r="429" spans="1:14" x14ac:dyDescent="0.25">
      <c r="A429" s="15" t="s">
        <v>29</v>
      </c>
      <c r="B429" s="15" t="s">
        <v>39</v>
      </c>
      <c r="C429" s="12" t="str">
        <f>VLOOKUP(B429,Hoja2!B:C,2,FALSE)</f>
        <v>Gestión del Patromonio</v>
      </c>
      <c r="D429" s="13" t="str">
        <f t="shared" si="14"/>
        <v>1</v>
      </c>
      <c r="E429" s="13" t="str">
        <f t="shared" si="15"/>
        <v>12</v>
      </c>
      <c r="F429" s="15" t="s">
        <v>203</v>
      </c>
      <c r="G429" s="16" t="s">
        <v>544</v>
      </c>
      <c r="H429" s="17">
        <v>11529</v>
      </c>
      <c r="I429" s="17">
        <v>0</v>
      </c>
      <c r="J429" s="17">
        <v>11529</v>
      </c>
      <c r="K429" s="17">
        <v>10528.98</v>
      </c>
      <c r="L429" s="17">
        <v>10528.98</v>
      </c>
      <c r="M429" s="17">
        <v>10376.06</v>
      </c>
      <c r="N429" s="17">
        <v>10376.06</v>
      </c>
    </row>
    <row r="430" spans="1:14" x14ac:dyDescent="0.25">
      <c r="A430" s="15" t="s">
        <v>29</v>
      </c>
      <c r="B430" s="15" t="s">
        <v>39</v>
      </c>
      <c r="C430" s="12" t="str">
        <f>VLOOKUP(B430,Hoja2!B:C,2,FALSE)</f>
        <v>Gestión del Patromonio</v>
      </c>
      <c r="D430" s="13" t="str">
        <f t="shared" si="14"/>
        <v>2</v>
      </c>
      <c r="E430" s="13" t="str">
        <f t="shared" si="15"/>
        <v>20</v>
      </c>
      <c r="F430" s="15" t="s">
        <v>224</v>
      </c>
      <c r="G430" s="16" t="s">
        <v>557</v>
      </c>
      <c r="H430" s="17">
        <v>1600</v>
      </c>
      <c r="I430" s="17">
        <v>0</v>
      </c>
      <c r="J430" s="17">
        <v>1600</v>
      </c>
      <c r="K430" s="17">
        <v>1531.77</v>
      </c>
      <c r="L430" s="17">
        <v>1531.77</v>
      </c>
      <c r="M430" s="17">
        <v>593.4</v>
      </c>
      <c r="N430" s="17">
        <v>593.4</v>
      </c>
    </row>
    <row r="431" spans="1:14" x14ac:dyDescent="0.25">
      <c r="A431" s="15" t="s">
        <v>29</v>
      </c>
      <c r="B431" s="15" t="s">
        <v>39</v>
      </c>
      <c r="C431" s="12" t="str">
        <f>VLOOKUP(B431,Hoja2!B:C,2,FALSE)</f>
        <v>Gestión del Patromonio</v>
      </c>
      <c r="D431" s="13" t="str">
        <f t="shared" si="14"/>
        <v>2</v>
      </c>
      <c r="E431" s="13" t="str">
        <f t="shared" si="15"/>
        <v>21</v>
      </c>
      <c r="F431" s="15" t="s">
        <v>222</v>
      </c>
      <c r="G431" s="16" t="s">
        <v>558</v>
      </c>
      <c r="H431" s="17">
        <v>8000</v>
      </c>
      <c r="I431" s="17">
        <v>0</v>
      </c>
      <c r="J431" s="17">
        <v>8000</v>
      </c>
      <c r="K431" s="17">
        <v>8000</v>
      </c>
      <c r="L431" s="17">
        <v>8000</v>
      </c>
      <c r="M431" s="17">
        <v>1264.3399999999999</v>
      </c>
      <c r="N431" s="17">
        <v>1264.3399999999999</v>
      </c>
    </row>
    <row r="432" spans="1:14" x14ac:dyDescent="0.25">
      <c r="A432" s="15" t="s">
        <v>29</v>
      </c>
      <c r="B432" s="15" t="s">
        <v>39</v>
      </c>
      <c r="C432" s="12" t="str">
        <f>VLOOKUP(B432,Hoja2!B:C,2,FALSE)</f>
        <v>Gestión del Patromonio</v>
      </c>
      <c r="D432" s="13" t="str">
        <f t="shared" si="14"/>
        <v>2</v>
      </c>
      <c r="E432" s="13" t="str">
        <f t="shared" si="15"/>
        <v>22</v>
      </c>
      <c r="F432" s="15" t="s">
        <v>289</v>
      </c>
      <c r="G432" s="16" t="s">
        <v>584</v>
      </c>
      <c r="H432" s="17">
        <v>487000</v>
      </c>
      <c r="I432" s="17">
        <v>0</v>
      </c>
      <c r="J432" s="17">
        <v>487000</v>
      </c>
      <c r="K432" s="17">
        <v>431806.65</v>
      </c>
      <c r="L432" s="17">
        <v>431806.65</v>
      </c>
      <c r="M432" s="17">
        <v>430915.37</v>
      </c>
      <c r="N432" s="17">
        <v>410440.09</v>
      </c>
    </row>
    <row r="433" spans="1:14" x14ac:dyDescent="0.25">
      <c r="A433" s="15" t="s">
        <v>29</v>
      </c>
      <c r="B433" s="15" t="s">
        <v>39</v>
      </c>
      <c r="C433" s="12" t="str">
        <f>VLOOKUP(B433,Hoja2!B:C,2,FALSE)</f>
        <v>Gestión del Patromonio</v>
      </c>
      <c r="D433" s="13" t="str">
        <f t="shared" si="14"/>
        <v>2</v>
      </c>
      <c r="E433" s="13" t="str">
        <f t="shared" si="15"/>
        <v>22</v>
      </c>
      <c r="F433" s="15" t="s">
        <v>304</v>
      </c>
      <c r="G433" s="16" t="s">
        <v>630</v>
      </c>
      <c r="H433" s="17">
        <v>3500</v>
      </c>
      <c r="I433" s="17">
        <v>0</v>
      </c>
      <c r="J433" s="17">
        <v>3500</v>
      </c>
      <c r="K433" s="17">
        <v>6205.84</v>
      </c>
      <c r="L433" s="17">
        <v>6205.84</v>
      </c>
      <c r="M433" s="17">
        <v>6205.84</v>
      </c>
      <c r="N433" s="17">
        <v>6205.84</v>
      </c>
    </row>
    <row r="434" spans="1:14" x14ac:dyDescent="0.25">
      <c r="A434" s="15" t="s">
        <v>29</v>
      </c>
      <c r="B434" s="15" t="s">
        <v>39</v>
      </c>
      <c r="C434" s="12" t="str">
        <f>VLOOKUP(B434,Hoja2!B:C,2,FALSE)</f>
        <v>Gestión del Patromonio</v>
      </c>
      <c r="D434" s="13" t="str">
        <f t="shared" si="14"/>
        <v>2</v>
      </c>
      <c r="E434" s="13" t="str">
        <f t="shared" si="15"/>
        <v>22</v>
      </c>
      <c r="F434" s="15" t="s">
        <v>235</v>
      </c>
      <c r="G434" s="16" t="s">
        <v>571</v>
      </c>
      <c r="H434" s="17">
        <v>1500</v>
      </c>
      <c r="I434" s="17">
        <v>0</v>
      </c>
      <c r="J434" s="17">
        <v>1500</v>
      </c>
      <c r="K434" s="17">
        <v>206.4</v>
      </c>
      <c r="L434" s="17">
        <v>206.4</v>
      </c>
      <c r="M434" s="17">
        <v>206.4</v>
      </c>
      <c r="N434" s="17">
        <v>206.4</v>
      </c>
    </row>
    <row r="435" spans="1:14" x14ac:dyDescent="0.25">
      <c r="A435" s="15" t="s">
        <v>29</v>
      </c>
      <c r="B435" s="15" t="s">
        <v>39</v>
      </c>
      <c r="C435" s="12" t="str">
        <f>VLOOKUP(B435,Hoja2!B:C,2,FALSE)</f>
        <v>Gestión del Patromonio</v>
      </c>
      <c r="D435" s="13" t="str">
        <f t="shared" si="14"/>
        <v>2</v>
      </c>
      <c r="E435" s="13" t="str">
        <f t="shared" si="15"/>
        <v>22</v>
      </c>
      <c r="F435" s="15" t="s">
        <v>225</v>
      </c>
      <c r="G435" s="16" t="s">
        <v>559</v>
      </c>
      <c r="H435" s="17">
        <v>7000</v>
      </c>
      <c r="I435" s="17">
        <v>0</v>
      </c>
      <c r="J435" s="17">
        <v>7000</v>
      </c>
      <c r="K435" s="17">
        <v>1448.4</v>
      </c>
      <c r="L435" s="17">
        <v>1448.4</v>
      </c>
      <c r="M435" s="17">
        <v>1448.4</v>
      </c>
      <c r="N435" s="17">
        <v>976.96</v>
      </c>
    </row>
    <row r="436" spans="1:14" x14ac:dyDescent="0.25">
      <c r="A436" s="15" t="s">
        <v>29</v>
      </c>
      <c r="B436" s="15" t="s">
        <v>39</v>
      </c>
      <c r="C436" s="12" t="str">
        <f>VLOOKUP(B436,Hoja2!B:C,2,FALSE)</f>
        <v>Gestión del Patromonio</v>
      </c>
      <c r="D436" s="13" t="str">
        <f t="shared" si="14"/>
        <v>2</v>
      </c>
      <c r="E436" s="13" t="str">
        <f t="shared" si="15"/>
        <v>22</v>
      </c>
      <c r="F436" s="15" t="s">
        <v>229</v>
      </c>
      <c r="G436" s="16" t="s">
        <v>573</v>
      </c>
      <c r="H436" s="17">
        <v>28500</v>
      </c>
      <c r="I436" s="17">
        <v>0</v>
      </c>
      <c r="J436" s="17">
        <v>28500</v>
      </c>
      <c r="K436" s="17">
        <v>20067.650000000001</v>
      </c>
      <c r="L436" s="17">
        <v>20067.650000000001</v>
      </c>
      <c r="M436" s="17">
        <v>20067.650000000001</v>
      </c>
      <c r="N436" s="17">
        <v>20067.650000000001</v>
      </c>
    </row>
    <row r="437" spans="1:14" x14ac:dyDescent="0.25">
      <c r="A437" s="15" t="s">
        <v>29</v>
      </c>
      <c r="B437" s="15" t="s">
        <v>39</v>
      </c>
      <c r="C437" s="12" t="str">
        <f>VLOOKUP(B437,Hoja2!B:C,2,FALSE)</f>
        <v>Gestión del Patromonio</v>
      </c>
      <c r="D437" s="13" t="str">
        <f t="shared" si="14"/>
        <v>2</v>
      </c>
      <c r="E437" s="13" t="str">
        <f t="shared" si="15"/>
        <v>22</v>
      </c>
      <c r="F437" s="15" t="s">
        <v>217</v>
      </c>
      <c r="G437" s="16" t="s">
        <v>577</v>
      </c>
      <c r="H437" s="17">
        <v>4000</v>
      </c>
      <c r="I437" s="17">
        <v>0</v>
      </c>
      <c r="J437" s="17">
        <v>4000</v>
      </c>
      <c r="K437" s="17">
        <v>2904</v>
      </c>
      <c r="L437" s="17">
        <v>2904</v>
      </c>
      <c r="M437" s="17">
        <v>0</v>
      </c>
      <c r="N437" s="17">
        <v>0</v>
      </c>
    </row>
    <row r="438" spans="1:14" x14ac:dyDescent="0.25">
      <c r="A438" s="15" t="s">
        <v>29</v>
      </c>
      <c r="B438" s="15" t="s">
        <v>39</v>
      </c>
      <c r="C438" s="12" t="str">
        <f>VLOOKUP(B438,Hoja2!B:C,2,FALSE)</f>
        <v>Gestión del Patromonio</v>
      </c>
      <c r="D438" s="13" t="str">
        <f t="shared" si="14"/>
        <v>2</v>
      </c>
      <c r="E438" s="13" t="str">
        <f t="shared" si="15"/>
        <v>23</v>
      </c>
      <c r="F438" s="15" t="s">
        <v>210</v>
      </c>
      <c r="G438" s="16" t="s">
        <v>551</v>
      </c>
      <c r="H438" s="17">
        <v>200</v>
      </c>
      <c r="I438" s="17">
        <v>0</v>
      </c>
      <c r="J438" s="17">
        <v>200</v>
      </c>
      <c r="K438" s="17">
        <v>0</v>
      </c>
      <c r="L438" s="17">
        <v>0</v>
      </c>
      <c r="M438" s="17">
        <v>0</v>
      </c>
      <c r="N438" s="17">
        <v>0</v>
      </c>
    </row>
    <row r="439" spans="1:14" x14ac:dyDescent="0.25">
      <c r="A439" s="15" t="s">
        <v>29</v>
      </c>
      <c r="B439" s="15" t="s">
        <v>39</v>
      </c>
      <c r="C439" s="12" t="str">
        <f>VLOOKUP(B439,Hoja2!B:C,2,FALSE)</f>
        <v>Gestión del Patromonio</v>
      </c>
      <c r="D439" s="13" t="str">
        <f t="shared" si="14"/>
        <v>2</v>
      </c>
      <c r="E439" s="13" t="str">
        <f t="shared" si="15"/>
        <v>23</v>
      </c>
      <c r="F439" s="15" t="s">
        <v>208</v>
      </c>
      <c r="G439" s="16" t="s">
        <v>552</v>
      </c>
      <c r="H439" s="17">
        <v>200</v>
      </c>
      <c r="I439" s="17">
        <v>0</v>
      </c>
      <c r="J439" s="17">
        <v>200</v>
      </c>
      <c r="K439" s="17">
        <v>0</v>
      </c>
      <c r="L439" s="17">
        <v>0</v>
      </c>
      <c r="M439" s="17">
        <v>0</v>
      </c>
      <c r="N439" s="17">
        <v>0</v>
      </c>
    </row>
    <row r="440" spans="1:14" x14ac:dyDescent="0.25">
      <c r="A440" s="15" t="s">
        <v>29</v>
      </c>
      <c r="B440" s="15" t="s">
        <v>39</v>
      </c>
      <c r="C440" s="12" t="str">
        <f>VLOOKUP(B440,Hoja2!B:C,2,FALSE)</f>
        <v>Gestión del Patromonio</v>
      </c>
      <c r="D440" s="13" t="str">
        <f t="shared" si="14"/>
        <v>8</v>
      </c>
      <c r="E440" s="13" t="str">
        <f t="shared" si="15"/>
        <v>83</v>
      </c>
      <c r="F440" s="15" t="s">
        <v>247</v>
      </c>
      <c r="G440" s="16" t="s">
        <v>591</v>
      </c>
      <c r="H440" s="17">
        <v>6000</v>
      </c>
      <c r="I440" s="17">
        <v>0</v>
      </c>
      <c r="J440" s="17">
        <v>6000</v>
      </c>
      <c r="K440" s="17">
        <v>124.8</v>
      </c>
      <c r="L440" s="17">
        <v>124.8</v>
      </c>
      <c r="M440" s="17">
        <v>124.8</v>
      </c>
      <c r="N440" s="17">
        <v>124.8</v>
      </c>
    </row>
    <row r="441" spans="1:14" x14ac:dyDescent="0.25">
      <c r="A441" s="15" t="s">
        <v>29</v>
      </c>
      <c r="B441" s="15" t="s">
        <v>39</v>
      </c>
      <c r="C441" s="12" t="str">
        <f>VLOOKUP(B441,Hoja2!B:C,2,FALSE)</f>
        <v>Gestión del Patromonio</v>
      </c>
      <c r="D441" s="13" t="str">
        <f t="shared" si="14"/>
        <v>8</v>
      </c>
      <c r="E441" s="13" t="str">
        <f t="shared" si="15"/>
        <v>83</v>
      </c>
      <c r="F441" s="15" t="s">
        <v>306</v>
      </c>
      <c r="G441" s="16" t="s">
        <v>631</v>
      </c>
      <c r="H441" s="17">
        <v>35000</v>
      </c>
      <c r="I441" s="17">
        <v>0</v>
      </c>
      <c r="J441" s="17">
        <v>35000</v>
      </c>
      <c r="K441" s="17">
        <v>571.12</v>
      </c>
      <c r="L441" s="17">
        <v>571.12</v>
      </c>
      <c r="M441" s="17">
        <v>571.12</v>
      </c>
      <c r="N441" s="17">
        <v>571.12</v>
      </c>
    </row>
    <row r="442" spans="1:14" x14ac:dyDescent="0.25">
      <c r="A442" s="15" t="s">
        <v>29</v>
      </c>
      <c r="B442" s="15" t="s">
        <v>39</v>
      </c>
      <c r="C442" s="12" t="str">
        <f>VLOOKUP(B442,Hoja2!B:C,2,FALSE)</f>
        <v>Gestión del Patromonio</v>
      </c>
      <c r="D442" s="13" t="str">
        <f t="shared" si="14"/>
        <v>8</v>
      </c>
      <c r="E442" s="13" t="str">
        <f t="shared" si="15"/>
        <v>83</v>
      </c>
      <c r="F442" s="15" t="s">
        <v>251</v>
      </c>
      <c r="G442" s="16" t="s">
        <v>598</v>
      </c>
      <c r="H442" s="17">
        <v>20000</v>
      </c>
      <c r="I442" s="17">
        <v>0</v>
      </c>
      <c r="J442" s="17">
        <v>20000</v>
      </c>
      <c r="K442" s="17">
        <v>0</v>
      </c>
      <c r="L442" s="17">
        <v>0</v>
      </c>
      <c r="M442" s="17">
        <v>0</v>
      </c>
      <c r="N442" s="17">
        <v>0</v>
      </c>
    </row>
    <row r="443" spans="1:14" x14ac:dyDescent="0.25">
      <c r="A443" s="15" t="s">
        <v>29</v>
      </c>
      <c r="B443" s="15" t="s">
        <v>40</v>
      </c>
      <c r="C443" s="12" t="str">
        <f>VLOOKUP(B443,Hoja2!B:C,2,FALSE)</f>
        <v>Tesorería y Recaudación</v>
      </c>
      <c r="D443" s="13" t="str">
        <f t="shared" si="14"/>
        <v>1</v>
      </c>
      <c r="E443" s="13" t="str">
        <f t="shared" si="15"/>
        <v>12</v>
      </c>
      <c r="F443" s="15" t="s">
        <v>223</v>
      </c>
      <c r="G443" s="16" t="s">
        <v>554</v>
      </c>
      <c r="H443" s="17">
        <v>79641</v>
      </c>
      <c r="I443" s="17">
        <v>0</v>
      </c>
      <c r="J443" s="17">
        <v>79641</v>
      </c>
      <c r="K443" s="17">
        <v>47794.3</v>
      </c>
      <c r="L443" s="17">
        <v>47794.3</v>
      </c>
      <c r="M443" s="17">
        <v>47744.24</v>
      </c>
      <c r="N443" s="17">
        <v>47744.24</v>
      </c>
    </row>
    <row r="444" spans="1:14" x14ac:dyDescent="0.25">
      <c r="A444" s="15" t="s">
        <v>29</v>
      </c>
      <c r="B444" s="15" t="s">
        <v>40</v>
      </c>
      <c r="C444" s="12" t="str">
        <f>VLOOKUP(B444,Hoja2!B:C,2,FALSE)</f>
        <v>Tesorería y Recaudación</v>
      </c>
      <c r="D444" s="13" t="str">
        <f t="shared" si="14"/>
        <v>1</v>
      </c>
      <c r="E444" s="13" t="str">
        <f t="shared" si="15"/>
        <v>12</v>
      </c>
      <c r="F444" s="15" t="s">
        <v>243</v>
      </c>
      <c r="G444" s="16" t="s">
        <v>555</v>
      </c>
      <c r="H444" s="17">
        <v>28013</v>
      </c>
      <c r="I444" s="17">
        <v>0</v>
      </c>
      <c r="J444" s="17">
        <v>28013</v>
      </c>
      <c r="K444" s="17">
        <v>14016.26</v>
      </c>
      <c r="L444" s="17">
        <v>14016.26</v>
      </c>
      <c r="M444" s="17">
        <v>14006.28</v>
      </c>
      <c r="N444" s="17">
        <v>14006.28</v>
      </c>
    </row>
    <row r="445" spans="1:14" x14ac:dyDescent="0.25">
      <c r="A445" s="15" t="s">
        <v>29</v>
      </c>
      <c r="B445" s="15" t="s">
        <v>40</v>
      </c>
      <c r="C445" s="12" t="str">
        <f>VLOOKUP(B445,Hoja2!B:C,2,FALSE)</f>
        <v>Tesorería y Recaudación</v>
      </c>
      <c r="D445" s="13" t="str">
        <f t="shared" si="14"/>
        <v>1</v>
      </c>
      <c r="E445" s="13" t="str">
        <f t="shared" si="15"/>
        <v>12</v>
      </c>
      <c r="F445" s="15" t="s">
        <v>201</v>
      </c>
      <c r="G445" s="16" t="s">
        <v>540</v>
      </c>
      <c r="H445" s="17">
        <v>225272</v>
      </c>
      <c r="I445" s="17">
        <v>0</v>
      </c>
      <c r="J445" s="17">
        <v>225272</v>
      </c>
      <c r="K445" s="17">
        <v>193817.56</v>
      </c>
      <c r="L445" s="17">
        <v>193817.56</v>
      </c>
      <c r="M445" s="17">
        <v>193804.95</v>
      </c>
      <c r="N445" s="17">
        <v>193804.95</v>
      </c>
    </row>
    <row r="446" spans="1:14" x14ac:dyDescent="0.25">
      <c r="A446" s="15" t="s">
        <v>29</v>
      </c>
      <c r="B446" s="15" t="s">
        <v>40</v>
      </c>
      <c r="C446" s="12" t="str">
        <f>VLOOKUP(B446,Hoja2!B:C,2,FALSE)</f>
        <v>Tesorería y Recaudación</v>
      </c>
      <c r="D446" s="13" t="str">
        <f t="shared" si="14"/>
        <v>1</v>
      </c>
      <c r="E446" s="13" t="str">
        <f t="shared" si="15"/>
        <v>12</v>
      </c>
      <c r="F446" s="15" t="s">
        <v>226</v>
      </c>
      <c r="G446" s="16" t="s">
        <v>556</v>
      </c>
      <c r="H446" s="17">
        <v>63648</v>
      </c>
      <c r="I446" s="17">
        <v>0</v>
      </c>
      <c r="J446" s="17">
        <v>63648</v>
      </c>
      <c r="K446" s="17">
        <v>59707.33</v>
      </c>
      <c r="L446" s="17">
        <v>59707.33</v>
      </c>
      <c r="M446" s="17">
        <v>58282.37</v>
      </c>
      <c r="N446" s="17">
        <v>58282.37</v>
      </c>
    </row>
    <row r="447" spans="1:14" x14ac:dyDescent="0.25">
      <c r="A447" s="15" t="s">
        <v>29</v>
      </c>
      <c r="B447" s="15" t="s">
        <v>40</v>
      </c>
      <c r="C447" s="12" t="str">
        <f>VLOOKUP(B447,Hoja2!B:C,2,FALSE)</f>
        <v>Tesorería y Recaudación</v>
      </c>
      <c r="D447" s="13" t="str">
        <f t="shared" si="14"/>
        <v>1</v>
      </c>
      <c r="E447" s="13" t="str">
        <f t="shared" si="15"/>
        <v>12</v>
      </c>
      <c r="F447" s="15" t="s">
        <v>202</v>
      </c>
      <c r="G447" s="16" t="s">
        <v>541</v>
      </c>
      <c r="H447" s="17">
        <v>110499</v>
      </c>
      <c r="I447" s="17">
        <v>0</v>
      </c>
      <c r="J447" s="17">
        <v>110499</v>
      </c>
      <c r="K447" s="17">
        <v>106618.56</v>
      </c>
      <c r="L447" s="17">
        <v>106618.56</v>
      </c>
      <c r="M447" s="17">
        <v>106422.58</v>
      </c>
      <c r="N447" s="17">
        <v>106422.58</v>
      </c>
    </row>
    <row r="448" spans="1:14" x14ac:dyDescent="0.25">
      <c r="A448" s="15" t="s">
        <v>29</v>
      </c>
      <c r="B448" s="15" t="s">
        <v>40</v>
      </c>
      <c r="C448" s="12" t="str">
        <f>VLOOKUP(B448,Hoja2!B:C,2,FALSE)</f>
        <v>Tesorería y Recaudación</v>
      </c>
      <c r="D448" s="13" t="str">
        <f t="shared" si="14"/>
        <v>1</v>
      </c>
      <c r="E448" s="13" t="str">
        <f t="shared" si="15"/>
        <v>12</v>
      </c>
      <c r="F448" s="15" t="s">
        <v>214</v>
      </c>
      <c r="G448" s="16" t="s">
        <v>542</v>
      </c>
      <c r="H448" s="17">
        <v>240413</v>
      </c>
      <c r="I448" s="17">
        <v>-10000</v>
      </c>
      <c r="J448" s="17">
        <v>230413</v>
      </c>
      <c r="K448" s="17">
        <v>194909.84</v>
      </c>
      <c r="L448" s="17">
        <v>194909.84</v>
      </c>
      <c r="M448" s="17">
        <v>194905.35</v>
      </c>
      <c r="N448" s="17">
        <v>194905.35</v>
      </c>
    </row>
    <row r="449" spans="1:14" x14ac:dyDescent="0.25">
      <c r="A449" s="15" t="s">
        <v>29</v>
      </c>
      <c r="B449" s="15" t="s">
        <v>40</v>
      </c>
      <c r="C449" s="12" t="str">
        <f>VLOOKUP(B449,Hoja2!B:C,2,FALSE)</f>
        <v>Tesorería y Recaudación</v>
      </c>
      <c r="D449" s="13" t="str">
        <f t="shared" ref="D449:D512" si="16">LEFT(F449,1)</f>
        <v>1</v>
      </c>
      <c r="E449" s="13" t="str">
        <f t="shared" ref="E449:E512" si="17">LEFT(F449,2)</f>
        <v>12</v>
      </c>
      <c r="F449" s="15" t="s">
        <v>219</v>
      </c>
      <c r="G449" s="16" t="s">
        <v>543</v>
      </c>
      <c r="H449" s="17">
        <v>564306</v>
      </c>
      <c r="I449" s="17">
        <v>0</v>
      </c>
      <c r="J449" s="17">
        <v>564306</v>
      </c>
      <c r="K449" s="17">
        <v>493386.18</v>
      </c>
      <c r="L449" s="17">
        <v>493386.18</v>
      </c>
      <c r="M449" s="17">
        <v>493188.06</v>
      </c>
      <c r="N449" s="17">
        <v>493188.06</v>
      </c>
    </row>
    <row r="450" spans="1:14" x14ac:dyDescent="0.25">
      <c r="A450" s="15" t="s">
        <v>29</v>
      </c>
      <c r="B450" s="15" t="s">
        <v>40</v>
      </c>
      <c r="C450" s="12" t="str">
        <f>VLOOKUP(B450,Hoja2!B:C,2,FALSE)</f>
        <v>Tesorería y Recaudación</v>
      </c>
      <c r="D450" s="13" t="str">
        <f t="shared" si="16"/>
        <v>1</v>
      </c>
      <c r="E450" s="13" t="str">
        <f t="shared" si="17"/>
        <v>12</v>
      </c>
      <c r="F450" s="15" t="s">
        <v>203</v>
      </c>
      <c r="G450" s="16" t="s">
        <v>544</v>
      </c>
      <c r="H450" s="17">
        <v>60957</v>
      </c>
      <c r="I450" s="17">
        <v>0</v>
      </c>
      <c r="J450" s="17">
        <v>60957</v>
      </c>
      <c r="K450" s="17">
        <v>58956.800000000003</v>
      </c>
      <c r="L450" s="17">
        <v>58956.800000000003</v>
      </c>
      <c r="M450" s="17">
        <v>57879.35</v>
      </c>
      <c r="N450" s="17">
        <v>57879.35</v>
      </c>
    </row>
    <row r="451" spans="1:14" x14ac:dyDescent="0.25">
      <c r="A451" s="15" t="s">
        <v>29</v>
      </c>
      <c r="B451" s="15" t="s">
        <v>40</v>
      </c>
      <c r="C451" s="12" t="str">
        <f>VLOOKUP(B451,Hoja2!B:C,2,FALSE)</f>
        <v>Tesorería y Recaudación</v>
      </c>
      <c r="D451" s="13" t="str">
        <f t="shared" si="16"/>
        <v>1</v>
      </c>
      <c r="E451" s="13" t="str">
        <f t="shared" si="17"/>
        <v>13</v>
      </c>
      <c r="F451" s="15" t="s">
        <v>232</v>
      </c>
      <c r="G451" s="16" t="s">
        <v>538</v>
      </c>
      <c r="H451" s="17">
        <v>103652</v>
      </c>
      <c r="I451" s="17">
        <v>0</v>
      </c>
      <c r="J451" s="17">
        <v>103652</v>
      </c>
      <c r="K451" s="17">
        <v>102855.58</v>
      </c>
      <c r="L451" s="17">
        <v>102855.58</v>
      </c>
      <c r="M451" s="17">
        <v>102680.98</v>
      </c>
      <c r="N451" s="17">
        <v>102680.98</v>
      </c>
    </row>
    <row r="452" spans="1:14" x14ac:dyDescent="0.25">
      <c r="A452" s="15" t="s">
        <v>29</v>
      </c>
      <c r="B452" s="15" t="s">
        <v>40</v>
      </c>
      <c r="C452" s="12" t="str">
        <f>VLOOKUP(B452,Hoja2!B:C,2,FALSE)</f>
        <v>Tesorería y Recaudación</v>
      </c>
      <c r="D452" s="13" t="str">
        <f t="shared" si="16"/>
        <v>1</v>
      </c>
      <c r="E452" s="13" t="str">
        <f t="shared" si="17"/>
        <v>13</v>
      </c>
      <c r="F452" s="15" t="s">
        <v>228</v>
      </c>
      <c r="G452" s="16" t="s">
        <v>563</v>
      </c>
      <c r="H452" s="17">
        <v>86820</v>
      </c>
      <c r="I452" s="17">
        <v>0</v>
      </c>
      <c r="J452" s="17">
        <v>86820</v>
      </c>
      <c r="K452" s="17">
        <v>83502.179999999993</v>
      </c>
      <c r="L452" s="17">
        <v>83502.179999999993</v>
      </c>
      <c r="M452" s="17">
        <v>83444.39</v>
      </c>
      <c r="N452" s="17">
        <v>83444.39</v>
      </c>
    </row>
    <row r="453" spans="1:14" x14ac:dyDescent="0.25">
      <c r="A453" s="15" t="s">
        <v>29</v>
      </c>
      <c r="B453" s="15" t="s">
        <v>40</v>
      </c>
      <c r="C453" s="12" t="str">
        <f>VLOOKUP(B453,Hoja2!B:C,2,FALSE)</f>
        <v>Tesorería y Recaudación</v>
      </c>
      <c r="D453" s="13" t="str">
        <f t="shared" si="16"/>
        <v>1</v>
      </c>
      <c r="E453" s="13" t="str">
        <f t="shared" si="17"/>
        <v>15</v>
      </c>
      <c r="F453" s="15" t="s">
        <v>236</v>
      </c>
      <c r="G453" s="16" t="s">
        <v>564</v>
      </c>
      <c r="H453" s="17">
        <v>0</v>
      </c>
      <c r="I453" s="17">
        <v>6500</v>
      </c>
      <c r="J453" s="17">
        <v>6500</v>
      </c>
      <c r="K453" s="17">
        <v>6500</v>
      </c>
      <c r="L453" s="17">
        <v>6500</v>
      </c>
      <c r="M453" s="17">
        <v>6500</v>
      </c>
      <c r="N453" s="17">
        <v>6500</v>
      </c>
    </row>
    <row r="454" spans="1:14" x14ac:dyDescent="0.25">
      <c r="A454" s="15" t="s">
        <v>29</v>
      </c>
      <c r="B454" s="15" t="s">
        <v>40</v>
      </c>
      <c r="C454" s="12" t="str">
        <f>VLOOKUP(B454,Hoja2!B:C,2,FALSE)</f>
        <v>Tesorería y Recaudación</v>
      </c>
      <c r="D454" s="13" t="str">
        <f t="shared" si="16"/>
        <v>2</v>
      </c>
      <c r="E454" s="13" t="str">
        <f t="shared" si="17"/>
        <v>21</v>
      </c>
      <c r="F454" s="15" t="s">
        <v>222</v>
      </c>
      <c r="G454" s="16" t="s">
        <v>558</v>
      </c>
      <c r="H454" s="17">
        <v>5700</v>
      </c>
      <c r="I454" s="17">
        <v>0</v>
      </c>
      <c r="J454" s="17">
        <v>5700</v>
      </c>
      <c r="K454" s="17">
        <v>5677.87</v>
      </c>
      <c r="L454" s="17">
        <v>5677.87</v>
      </c>
      <c r="M454" s="17">
        <v>3615.9</v>
      </c>
      <c r="N454" s="17">
        <v>3615.9</v>
      </c>
    </row>
    <row r="455" spans="1:14" x14ac:dyDescent="0.25">
      <c r="A455" s="15" t="s">
        <v>29</v>
      </c>
      <c r="B455" s="15" t="s">
        <v>40</v>
      </c>
      <c r="C455" s="12" t="str">
        <f>VLOOKUP(B455,Hoja2!B:C,2,FALSE)</f>
        <v>Tesorería y Recaudación</v>
      </c>
      <c r="D455" s="13" t="str">
        <f t="shared" si="16"/>
        <v>2</v>
      </c>
      <c r="E455" s="13" t="str">
        <f t="shared" si="17"/>
        <v>22</v>
      </c>
      <c r="F455" s="15" t="s">
        <v>220</v>
      </c>
      <c r="G455" s="16" t="s">
        <v>545</v>
      </c>
      <c r="H455" s="17">
        <v>1200</v>
      </c>
      <c r="I455" s="17">
        <v>0</v>
      </c>
      <c r="J455" s="17">
        <v>1200</v>
      </c>
      <c r="K455" s="17">
        <v>867.2</v>
      </c>
      <c r="L455" s="17">
        <v>867.2</v>
      </c>
      <c r="M455" s="17">
        <v>867.2</v>
      </c>
      <c r="N455" s="17">
        <v>867.2</v>
      </c>
    </row>
    <row r="456" spans="1:14" x14ac:dyDescent="0.25">
      <c r="A456" s="15" t="s">
        <v>29</v>
      </c>
      <c r="B456" s="15" t="s">
        <v>40</v>
      </c>
      <c r="C456" s="12" t="str">
        <f>VLOOKUP(B456,Hoja2!B:C,2,FALSE)</f>
        <v>Tesorería y Recaudación</v>
      </c>
      <c r="D456" s="13" t="str">
        <f t="shared" si="16"/>
        <v>2</v>
      </c>
      <c r="E456" s="13" t="str">
        <f t="shared" si="17"/>
        <v>22</v>
      </c>
      <c r="F456" s="15" t="s">
        <v>235</v>
      </c>
      <c r="G456" s="16" t="s">
        <v>571</v>
      </c>
      <c r="H456" s="17">
        <v>3100</v>
      </c>
      <c r="I456" s="17">
        <v>0</v>
      </c>
      <c r="J456" s="17">
        <v>3100</v>
      </c>
      <c r="K456" s="17">
        <v>0</v>
      </c>
      <c r="L456" s="17">
        <v>0</v>
      </c>
      <c r="M456" s="17">
        <v>0</v>
      </c>
      <c r="N456" s="17">
        <v>0</v>
      </c>
    </row>
    <row r="457" spans="1:14" x14ac:dyDescent="0.25">
      <c r="A457" s="15" t="s">
        <v>29</v>
      </c>
      <c r="B457" s="15" t="s">
        <v>40</v>
      </c>
      <c r="C457" s="12" t="str">
        <f>VLOOKUP(B457,Hoja2!B:C,2,FALSE)</f>
        <v>Tesorería y Recaudación</v>
      </c>
      <c r="D457" s="13" t="str">
        <f t="shared" si="16"/>
        <v>2</v>
      </c>
      <c r="E457" s="13" t="str">
        <f t="shared" si="17"/>
        <v>22</v>
      </c>
      <c r="F457" s="15" t="s">
        <v>225</v>
      </c>
      <c r="G457" s="16" t="s">
        <v>559</v>
      </c>
      <c r="H457" s="17">
        <v>0</v>
      </c>
      <c r="I457" s="17">
        <v>0</v>
      </c>
      <c r="J457" s="17">
        <v>0</v>
      </c>
      <c r="K457" s="17">
        <v>213.66</v>
      </c>
      <c r="L457" s="17">
        <v>213.66</v>
      </c>
      <c r="M457" s="17">
        <v>213.66</v>
      </c>
      <c r="N457" s="17">
        <v>213.66</v>
      </c>
    </row>
    <row r="458" spans="1:14" x14ac:dyDescent="0.25">
      <c r="A458" s="15" t="s">
        <v>29</v>
      </c>
      <c r="B458" s="15" t="s">
        <v>40</v>
      </c>
      <c r="C458" s="12" t="str">
        <f>VLOOKUP(B458,Hoja2!B:C,2,FALSE)</f>
        <v>Tesorería y Recaudación</v>
      </c>
      <c r="D458" s="13" t="str">
        <f t="shared" si="16"/>
        <v>2</v>
      </c>
      <c r="E458" s="13" t="str">
        <f t="shared" si="17"/>
        <v>22</v>
      </c>
      <c r="F458" s="15" t="s">
        <v>229</v>
      </c>
      <c r="G458" s="16" t="s">
        <v>573</v>
      </c>
      <c r="H458" s="17">
        <v>61200</v>
      </c>
      <c r="I458" s="17">
        <v>0</v>
      </c>
      <c r="J458" s="17">
        <v>61200</v>
      </c>
      <c r="K458" s="17">
        <v>39109.699999999997</v>
      </c>
      <c r="L458" s="17">
        <v>39109.699999999997</v>
      </c>
      <c r="M458" s="17">
        <v>16092.88</v>
      </c>
      <c r="N458" s="17">
        <v>16092.88</v>
      </c>
    </row>
    <row r="459" spans="1:14" x14ac:dyDescent="0.25">
      <c r="A459" s="15" t="s">
        <v>29</v>
      </c>
      <c r="B459" s="15" t="s">
        <v>40</v>
      </c>
      <c r="C459" s="12" t="str">
        <f>VLOOKUP(B459,Hoja2!B:C,2,FALSE)</f>
        <v>Tesorería y Recaudación</v>
      </c>
      <c r="D459" s="13" t="str">
        <f t="shared" si="16"/>
        <v>2</v>
      </c>
      <c r="E459" s="13" t="str">
        <f t="shared" si="17"/>
        <v>23</v>
      </c>
      <c r="F459" s="15" t="s">
        <v>210</v>
      </c>
      <c r="G459" s="16" t="s">
        <v>551</v>
      </c>
      <c r="H459" s="17">
        <v>2000</v>
      </c>
      <c r="I459" s="17">
        <v>0</v>
      </c>
      <c r="J459" s="17">
        <v>2000</v>
      </c>
      <c r="K459" s="17">
        <v>0</v>
      </c>
      <c r="L459" s="17">
        <v>0</v>
      </c>
      <c r="M459" s="17">
        <v>0</v>
      </c>
      <c r="N459" s="17">
        <v>0</v>
      </c>
    </row>
    <row r="460" spans="1:14" x14ac:dyDescent="0.25">
      <c r="A460" s="15" t="s">
        <v>29</v>
      </c>
      <c r="B460" s="15" t="s">
        <v>40</v>
      </c>
      <c r="C460" s="12" t="str">
        <f>VLOOKUP(B460,Hoja2!B:C,2,FALSE)</f>
        <v>Tesorería y Recaudación</v>
      </c>
      <c r="D460" s="13" t="str">
        <f t="shared" si="16"/>
        <v>2</v>
      </c>
      <c r="E460" s="13" t="str">
        <f t="shared" si="17"/>
        <v>23</v>
      </c>
      <c r="F460" s="15" t="s">
        <v>208</v>
      </c>
      <c r="G460" s="16" t="s">
        <v>552</v>
      </c>
      <c r="H460" s="17">
        <v>900</v>
      </c>
      <c r="I460" s="17">
        <v>0</v>
      </c>
      <c r="J460" s="17">
        <v>900</v>
      </c>
      <c r="K460" s="17">
        <v>0</v>
      </c>
      <c r="L460" s="17">
        <v>0</v>
      </c>
      <c r="M460" s="17">
        <v>0</v>
      </c>
      <c r="N460" s="17">
        <v>0</v>
      </c>
    </row>
    <row r="461" spans="1:14" x14ac:dyDescent="0.25">
      <c r="A461" s="15" t="s">
        <v>29</v>
      </c>
      <c r="B461" s="15" t="s">
        <v>40</v>
      </c>
      <c r="C461" s="12" t="str">
        <f>VLOOKUP(B461,Hoja2!B:C,2,FALSE)</f>
        <v>Tesorería y Recaudación</v>
      </c>
      <c r="D461" s="13" t="str">
        <f t="shared" si="16"/>
        <v>2</v>
      </c>
      <c r="E461" s="13" t="str">
        <f t="shared" si="17"/>
        <v>23</v>
      </c>
      <c r="F461" s="15" t="s">
        <v>207</v>
      </c>
      <c r="G461" s="16" t="s">
        <v>579</v>
      </c>
      <c r="H461" s="17">
        <v>2450</v>
      </c>
      <c r="I461" s="17">
        <v>0</v>
      </c>
      <c r="J461" s="17">
        <v>2450</v>
      </c>
      <c r="K461" s="17">
        <v>0</v>
      </c>
      <c r="L461" s="17">
        <v>0</v>
      </c>
      <c r="M461" s="17">
        <v>0</v>
      </c>
      <c r="N461" s="17">
        <v>0</v>
      </c>
    </row>
    <row r="462" spans="1:14" x14ac:dyDescent="0.25">
      <c r="A462" s="15" t="s">
        <v>338</v>
      </c>
      <c r="B462" s="15" t="s">
        <v>31</v>
      </c>
      <c r="C462" s="12" t="str">
        <f>VLOOKUP(B462,Hoja2!B:C,2,FALSE)</f>
        <v>Fomento del Empleo</v>
      </c>
      <c r="D462" s="13" t="str">
        <f t="shared" si="16"/>
        <v>1</v>
      </c>
      <c r="E462" s="13" t="str">
        <f t="shared" si="17"/>
        <v>12</v>
      </c>
      <c r="F462" s="15" t="s">
        <v>223</v>
      </c>
      <c r="G462" s="16" t="s">
        <v>554</v>
      </c>
      <c r="H462" s="17">
        <v>15928</v>
      </c>
      <c r="I462" s="17">
        <v>0</v>
      </c>
      <c r="J462" s="17">
        <v>15928</v>
      </c>
      <c r="K462" s="17">
        <v>18978.96</v>
      </c>
      <c r="L462" s="17">
        <v>18978.96</v>
      </c>
      <c r="M462" s="17">
        <v>18978.79</v>
      </c>
      <c r="N462" s="17">
        <v>18978.79</v>
      </c>
    </row>
    <row r="463" spans="1:14" x14ac:dyDescent="0.25">
      <c r="A463" s="15" t="s">
        <v>338</v>
      </c>
      <c r="B463" s="15" t="s">
        <v>31</v>
      </c>
      <c r="C463" s="12" t="str">
        <f>VLOOKUP(B463,Hoja2!B:C,2,FALSE)</f>
        <v>Fomento del Empleo</v>
      </c>
      <c r="D463" s="13" t="str">
        <f t="shared" si="16"/>
        <v>1</v>
      </c>
      <c r="E463" s="13" t="str">
        <f t="shared" si="17"/>
        <v>12</v>
      </c>
      <c r="F463" s="15" t="s">
        <v>243</v>
      </c>
      <c r="G463" s="16" t="s">
        <v>555</v>
      </c>
      <c r="H463" s="17">
        <v>56025</v>
      </c>
      <c r="I463" s="17">
        <v>-25000</v>
      </c>
      <c r="J463" s="17">
        <v>31025</v>
      </c>
      <c r="K463" s="17">
        <v>33612.120000000003</v>
      </c>
      <c r="L463" s="17">
        <v>33612.120000000003</v>
      </c>
      <c r="M463" s="17">
        <v>33611.870000000003</v>
      </c>
      <c r="N463" s="17">
        <v>33611.870000000003</v>
      </c>
    </row>
    <row r="464" spans="1:14" x14ac:dyDescent="0.25">
      <c r="A464" s="15" t="s">
        <v>338</v>
      </c>
      <c r="B464" s="15" t="s">
        <v>31</v>
      </c>
      <c r="C464" s="12" t="str">
        <f>VLOOKUP(B464,Hoja2!B:C,2,FALSE)</f>
        <v>Fomento del Empleo</v>
      </c>
      <c r="D464" s="13" t="str">
        <f t="shared" si="16"/>
        <v>1</v>
      </c>
      <c r="E464" s="13" t="str">
        <f t="shared" si="17"/>
        <v>12</v>
      </c>
      <c r="F464" s="15" t="s">
        <v>201</v>
      </c>
      <c r="G464" s="16" t="s">
        <v>540</v>
      </c>
      <c r="H464" s="17">
        <v>10727</v>
      </c>
      <c r="I464" s="17">
        <v>-6453</v>
      </c>
      <c r="J464" s="17">
        <v>4274</v>
      </c>
      <c r="K464" s="17">
        <v>0</v>
      </c>
      <c r="L464" s="17">
        <v>0</v>
      </c>
      <c r="M464" s="17">
        <v>0</v>
      </c>
      <c r="N464" s="17">
        <v>0</v>
      </c>
    </row>
    <row r="465" spans="1:14" x14ac:dyDescent="0.25">
      <c r="A465" s="15" t="s">
        <v>338</v>
      </c>
      <c r="B465" s="15" t="s">
        <v>31</v>
      </c>
      <c r="C465" s="12" t="str">
        <f>VLOOKUP(B465,Hoja2!B:C,2,FALSE)</f>
        <v>Fomento del Empleo</v>
      </c>
      <c r="D465" s="13" t="str">
        <f t="shared" si="16"/>
        <v>1</v>
      </c>
      <c r="E465" s="13" t="str">
        <f t="shared" si="17"/>
        <v>12</v>
      </c>
      <c r="F465" s="15" t="s">
        <v>226</v>
      </c>
      <c r="G465" s="16" t="s">
        <v>556</v>
      </c>
      <c r="H465" s="17">
        <v>0</v>
      </c>
      <c r="I465" s="17">
        <v>0</v>
      </c>
      <c r="J465" s="17">
        <v>0</v>
      </c>
      <c r="K465" s="17">
        <v>11705.94</v>
      </c>
      <c r="L465" s="17">
        <v>11705.94</v>
      </c>
      <c r="M465" s="17">
        <v>5657.85</v>
      </c>
      <c r="N465" s="17">
        <v>5657.85</v>
      </c>
    </row>
    <row r="466" spans="1:14" x14ac:dyDescent="0.25">
      <c r="A466" s="15" t="s">
        <v>338</v>
      </c>
      <c r="B466" s="15" t="s">
        <v>31</v>
      </c>
      <c r="C466" s="12" t="str">
        <f>VLOOKUP(B466,Hoja2!B:C,2,FALSE)</f>
        <v>Fomento del Empleo</v>
      </c>
      <c r="D466" s="13" t="str">
        <f t="shared" si="16"/>
        <v>1</v>
      </c>
      <c r="E466" s="13" t="str">
        <f t="shared" si="17"/>
        <v>12</v>
      </c>
      <c r="F466" s="15" t="s">
        <v>202</v>
      </c>
      <c r="G466" s="16" t="s">
        <v>541</v>
      </c>
      <c r="H466" s="17">
        <v>13193</v>
      </c>
      <c r="I466" s="17">
        <v>0</v>
      </c>
      <c r="J466" s="17">
        <v>13193</v>
      </c>
      <c r="K466" s="17">
        <v>9521.1</v>
      </c>
      <c r="L466" s="17">
        <v>9521.1</v>
      </c>
      <c r="M466" s="17">
        <v>7594.41</v>
      </c>
      <c r="N466" s="17">
        <v>7594.41</v>
      </c>
    </row>
    <row r="467" spans="1:14" x14ac:dyDescent="0.25">
      <c r="A467" s="15" t="s">
        <v>338</v>
      </c>
      <c r="B467" s="15" t="s">
        <v>31</v>
      </c>
      <c r="C467" s="12" t="str">
        <f>VLOOKUP(B467,Hoja2!B:C,2,FALSE)</f>
        <v>Fomento del Empleo</v>
      </c>
      <c r="D467" s="13" t="str">
        <f t="shared" si="16"/>
        <v>1</v>
      </c>
      <c r="E467" s="13" t="str">
        <f t="shared" si="17"/>
        <v>12</v>
      </c>
      <c r="F467" s="15" t="s">
        <v>214</v>
      </c>
      <c r="G467" s="16" t="s">
        <v>542</v>
      </c>
      <c r="H467" s="17">
        <v>45368</v>
      </c>
      <c r="I467" s="17">
        <v>-10000</v>
      </c>
      <c r="J467" s="17">
        <v>35368</v>
      </c>
      <c r="K467" s="17">
        <v>32882.800000000003</v>
      </c>
      <c r="L467" s="17">
        <v>32882.800000000003</v>
      </c>
      <c r="M467" s="17">
        <v>32764.87</v>
      </c>
      <c r="N467" s="17">
        <v>32764.87</v>
      </c>
    </row>
    <row r="468" spans="1:14" x14ac:dyDescent="0.25">
      <c r="A468" s="15" t="s">
        <v>338</v>
      </c>
      <c r="B468" s="15" t="s">
        <v>31</v>
      </c>
      <c r="C468" s="12" t="str">
        <f>VLOOKUP(B468,Hoja2!B:C,2,FALSE)</f>
        <v>Fomento del Empleo</v>
      </c>
      <c r="D468" s="13" t="str">
        <f t="shared" si="16"/>
        <v>1</v>
      </c>
      <c r="E468" s="13" t="str">
        <f t="shared" si="17"/>
        <v>12</v>
      </c>
      <c r="F468" s="15" t="s">
        <v>219</v>
      </c>
      <c r="G468" s="16" t="s">
        <v>543</v>
      </c>
      <c r="H468" s="17">
        <v>107330</v>
      </c>
      <c r="I468" s="17">
        <v>0</v>
      </c>
      <c r="J468" s="17">
        <v>107330</v>
      </c>
      <c r="K468" s="17">
        <v>84888.67</v>
      </c>
      <c r="L468" s="17">
        <v>84888.67</v>
      </c>
      <c r="M468" s="17">
        <v>84829.7</v>
      </c>
      <c r="N468" s="17">
        <v>84829.7</v>
      </c>
    </row>
    <row r="469" spans="1:14" x14ac:dyDescent="0.25">
      <c r="A469" s="15" t="s">
        <v>338</v>
      </c>
      <c r="B469" s="15" t="s">
        <v>31</v>
      </c>
      <c r="C469" s="12" t="str">
        <f>VLOOKUP(B469,Hoja2!B:C,2,FALSE)</f>
        <v>Fomento del Empleo</v>
      </c>
      <c r="D469" s="13" t="str">
        <f t="shared" si="16"/>
        <v>1</v>
      </c>
      <c r="E469" s="13" t="str">
        <f t="shared" si="17"/>
        <v>12</v>
      </c>
      <c r="F469" s="15" t="s">
        <v>203</v>
      </c>
      <c r="G469" s="16" t="s">
        <v>544</v>
      </c>
      <c r="H469" s="17">
        <v>6153</v>
      </c>
      <c r="I469" s="17">
        <v>0</v>
      </c>
      <c r="J469" s="17">
        <v>6153</v>
      </c>
      <c r="K469" s="17">
        <v>3789.09</v>
      </c>
      <c r="L469" s="17">
        <v>3789.09</v>
      </c>
      <c r="M469" s="17">
        <v>3570.21</v>
      </c>
      <c r="N469" s="17">
        <v>3570.21</v>
      </c>
    </row>
    <row r="470" spans="1:14" x14ac:dyDescent="0.25">
      <c r="A470" s="15" t="s">
        <v>338</v>
      </c>
      <c r="B470" s="15" t="s">
        <v>31</v>
      </c>
      <c r="C470" s="12" t="str">
        <f>VLOOKUP(B470,Hoja2!B:C,2,FALSE)</f>
        <v>Fomento del Empleo</v>
      </c>
      <c r="D470" s="13" t="str">
        <f t="shared" si="16"/>
        <v>1</v>
      </c>
      <c r="E470" s="13" t="str">
        <f t="shared" si="17"/>
        <v>13</v>
      </c>
      <c r="F470" s="15" t="s">
        <v>232</v>
      </c>
      <c r="G470" s="16" t="s">
        <v>538</v>
      </c>
      <c r="H470" s="17">
        <v>25971</v>
      </c>
      <c r="I470" s="17">
        <v>0</v>
      </c>
      <c r="J470" s="17">
        <v>25971</v>
      </c>
      <c r="K470" s="17">
        <v>25971.71</v>
      </c>
      <c r="L470" s="17">
        <v>25971.71</v>
      </c>
      <c r="M470" s="17">
        <v>25970.84</v>
      </c>
      <c r="N470" s="17">
        <v>25970.84</v>
      </c>
    </row>
    <row r="471" spans="1:14" x14ac:dyDescent="0.25">
      <c r="A471" s="15" t="s">
        <v>338</v>
      </c>
      <c r="B471" s="15" t="s">
        <v>31</v>
      </c>
      <c r="C471" s="12" t="str">
        <f>VLOOKUP(B471,Hoja2!B:C,2,FALSE)</f>
        <v>Fomento del Empleo</v>
      </c>
      <c r="D471" s="13" t="str">
        <f t="shared" si="16"/>
        <v>1</v>
      </c>
      <c r="E471" s="13" t="str">
        <f t="shared" si="17"/>
        <v>13</v>
      </c>
      <c r="F471" s="15" t="s">
        <v>228</v>
      </c>
      <c r="G471" s="16" t="s">
        <v>563</v>
      </c>
      <c r="H471" s="17">
        <v>28198</v>
      </c>
      <c r="I471" s="17">
        <v>0</v>
      </c>
      <c r="J471" s="17">
        <v>28198</v>
      </c>
      <c r="K471" s="17">
        <v>28089.18</v>
      </c>
      <c r="L471" s="17">
        <v>28089.18</v>
      </c>
      <c r="M471" s="17">
        <v>28088.23</v>
      </c>
      <c r="N471" s="17">
        <v>28088.23</v>
      </c>
    </row>
    <row r="472" spans="1:14" x14ac:dyDescent="0.25">
      <c r="A472" s="15" t="s">
        <v>338</v>
      </c>
      <c r="B472" s="15" t="s">
        <v>31</v>
      </c>
      <c r="C472" s="12" t="str">
        <f>VLOOKUP(B472,Hoja2!B:C,2,FALSE)</f>
        <v>Fomento del Empleo</v>
      </c>
      <c r="D472" s="13" t="str">
        <f t="shared" si="16"/>
        <v>1</v>
      </c>
      <c r="E472" s="13" t="str">
        <f t="shared" si="17"/>
        <v>15</v>
      </c>
      <c r="F472" s="15" t="s">
        <v>236</v>
      </c>
      <c r="G472" s="16" t="s">
        <v>564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</row>
    <row r="473" spans="1:14" x14ac:dyDescent="0.25">
      <c r="A473" s="15" t="s">
        <v>338</v>
      </c>
      <c r="B473" s="15" t="s">
        <v>31</v>
      </c>
      <c r="C473" s="12" t="str">
        <f>VLOOKUP(B473,Hoja2!B:C,2,FALSE)</f>
        <v>Fomento del Empleo</v>
      </c>
      <c r="D473" s="13" t="str">
        <f t="shared" si="16"/>
        <v>2</v>
      </c>
      <c r="E473" s="13" t="str">
        <f t="shared" si="17"/>
        <v>22</v>
      </c>
      <c r="F473" s="15" t="s">
        <v>235</v>
      </c>
      <c r="G473" s="16" t="s">
        <v>571</v>
      </c>
      <c r="H473" s="17">
        <v>16000</v>
      </c>
      <c r="I473" s="17">
        <v>35000</v>
      </c>
      <c r="J473" s="17">
        <v>51000</v>
      </c>
      <c r="K473" s="17">
        <v>29795.040000000001</v>
      </c>
      <c r="L473" s="17">
        <v>29795.040000000001</v>
      </c>
      <c r="M473" s="17">
        <v>26870.79</v>
      </c>
      <c r="N473" s="17">
        <v>22030.79</v>
      </c>
    </row>
    <row r="474" spans="1:14" x14ac:dyDescent="0.25">
      <c r="A474" s="15" t="s">
        <v>338</v>
      </c>
      <c r="B474" s="15" t="s">
        <v>31</v>
      </c>
      <c r="C474" s="12" t="str">
        <f>VLOOKUP(B474,Hoja2!B:C,2,FALSE)</f>
        <v>Fomento del Empleo</v>
      </c>
      <c r="D474" s="13" t="str">
        <f t="shared" si="16"/>
        <v>2</v>
      </c>
      <c r="E474" s="13" t="str">
        <f t="shared" si="17"/>
        <v>22</v>
      </c>
      <c r="F474" s="15" t="s">
        <v>239</v>
      </c>
      <c r="G474" s="16" t="s">
        <v>572</v>
      </c>
      <c r="H474" s="17">
        <v>5000</v>
      </c>
      <c r="I474" s="17">
        <v>0</v>
      </c>
      <c r="J474" s="17">
        <v>5000</v>
      </c>
      <c r="K474" s="17">
        <v>0</v>
      </c>
      <c r="L474" s="17">
        <v>0</v>
      </c>
      <c r="M474" s="17">
        <v>0</v>
      </c>
      <c r="N474" s="17">
        <v>0</v>
      </c>
    </row>
    <row r="475" spans="1:14" x14ac:dyDescent="0.25">
      <c r="A475" s="15" t="s">
        <v>338</v>
      </c>
      <c r="B475" s="15" t="s">
        <v>31</v>
      </c>
      <c r="C475" s="12" t="str">
        <f>VLOOKUP(B475,Hoja2!B:C,2,FALSE)</f>
        <v>Fomento del Empleo</v>
      </c>
      <c r="D475" s="13" t="str">
        <f t="shared" si="16"/>
        <v>2</v>
      </c>
      <c r="E475" s="13" t="str">
        <f t="shared" si="17"/>
        <v>22</v>
      </c>
      <c r="F475" s="15" t="s">
        <v>229</v>
      </c>
      <c r="G475" s="16" t="s">
        <v>573</v>
      </c>
      <c r="H475" s="17">
        <v>3000</v>
      </c>
      <c r="I475" s="17">
        <v>0</v>
      </c>
      <c r="J475" s="17">
        <v>3000</v>
      </c>
      <c r="K475" s="17">
        <v>2812.31</v>
      </c>
      <c r="L475" s="17">
        <v>2812.31</v>
      </c>
      <c r="M475" s="17">
        <v>2812.31</v>
      </c>
      <c r="N475" s="17">
        <v>2812.31</v>
      </c>
    </row>
    <row r="476" spans="1:14" x14ac:dyDescent="0.25">
      <c r="A476" s="15" t="s">
        <v>338</v>
      </c>
      <c r="B476" s="15" t="s">
        <v>31</v>
      </c>
      <c r="C476" s="12" t="str">
        <f>VLOOKUP(B476,Hoja2!B:C,2,FALSE)</f>
        <v>Fomento del Empleo</v>
      </c>
      <c r="D476" s="13" t="str">
        <f t="shared" si="16"/>
        <v>2</v>
      </c>
      <c r="E476" s="13" t="str">
        <f t="shared" si="17"/>
        <v>22</v>
      </c>
      <c r="F476" s="15" t="s">
        <v>217</v>
      </c>
      <c r="G476" s="16" t="s">
        <v>577</v>
      </c>
      <c r="H476" s="17">
        <v>15000</v>
      </c>
      <c r="I476" s="17">
        <v>0</v>
      </c>
      <c r="J476" s="17">
        <v>15000</v>
      </c>
      <c r="K476" s="17">
        <v>11173.85</v>
      </c>
      <c r="L476" s="17">
        <v>11173.85</v>
      </c>
      <c r="M476" s="17">
        <v>889.35</v>
      </c>
      <c r="N476" s="17">
        <v>889.35</v>
      </c>
    </row>
    <row r="477" spans="1:14" x14ac:dyDescent="0.25">
      <c r="A477" s="15" t="s">
        <v>338</v>
      </c>
      <c r="B477" s="15" t="s">
        <v>31</v>
      </c>
      <c r="C477" s="12" t="str">
        <f>VLOOKUP(B477,Hoja2!B:C,2,FALSE)</f>
        <v>Fomento del Empleo</v>
      </c>
      <c r="D477" s="13" t="str">
        <f t="shared" si="16"/>
        <v>2</v>
      </c>
      <c r="E477" s="13" t="str">
        <f t="shared" si="17"/>
        <v>22</v>
      </c>
      <c r="F477" s="15" t="s">
        <v>227</v>
      </c>
      <c r="G477" s="16" t="s">
        <v>560</v>
      </c>
      <c r="H477" s="17">
        <v>170000</v>
      </c>
      <c r="I477" s="17">
        <v>0</v>
      </c>
      <c r="J477" s="17">
        <v>170000</v>
      </c>
      <c r="K477" s="17">
        <v>169679.51</v>
      </c>
      <c r="L477" s="17">
        <v>118985.91</v>
      </c>
      <c r="M477" s="17">
        <v>67200.08</v>
      </c>
      <c r="N477" s="17">
        <v>59940.08</v>
      </c>
    </row>
    <row r="478" spans="1:14" x14ac:dyDescent="0.25">
      <c r="A478" s="15" t="s">
        <v>338</v>
      </c>
      <c r="B478" s="15" t="s">
        <v>31</v>
      </c>
      <c r="C478" s="12" t="str">
        <f>VLOOKUP(B478,Hoja2!B:C,2,FALSE)</f>
        <v>Fomento del Empleo</v>
      </c>
      <c r="D478" s="13" t="str">
        <f t="shared" si="16"/>
        <v>2</v>
      </c>
      <c r="E478" s="13" t="str">
        <f t="shared" si="17"/>
        <v>23</v>
      </c>
      <c r="F478" s="15" t="s">
        <v>210</v>
      </c>
      <c r="G478" s="16" t="s">
        <v>551</v>
      </c>
      <c r="H478" s="17">
        <v>2000</v>
      </c>
      <c r="I478" s="17">
        <v>0</v>
      </c>
      <c r="J478" s="17">
        <v>2000</v>
      </c>
      <c r="K478" s="17">
        <v>96.29</v>
      </c>
      <c r="L478" s="17">
        <v>96.29</v>
      </c>
      <c r="M478" s="17">
        <v>96.29</v>
      </c>
      <c r="N478" s="17">
        <v>96.29</v>
      </c>
    </row>
    <row r="479" spans="1:14" x14ac:dyDescent="0.25">
      <c r="A479" s="15" t="s">
        <v>338</v>
      </c>
      <c r="B479" s="15" t="s">
        <v>31</v>
      </c>
      <c r="C479" s="12" t="str">
        <f>VLOOKUP(B479,Hoja2!B:C,2,FALSE)</f>
        <v>Fomento del Empleo</v>
      </c>
      <c r="D479" s="13" t="str">
        <f t="shared" si="16"/>
        <v>2</v>
      </c>
      <c r="E479" s="13" t="str">
        <f t="shared" si="17"/>
        <v>23</v>
      </c>
      <c r="F479" s="15" t="s">
        <v>208</v>
      </c>
      <c r="G479" s="16" t="s">
        <v>552</v>
      </c>
      <c r="H479" s="17">
        <v>3000</v>
      </c>
      <c r="I479" s="17">
        <v>0</v>
      </c>
      <c r="J479" s="17">
        <v>3000</v>
      </c>
      <c r="K479" s="17">
        <v>109.05</v>
      </c>
      <c r="L479" s="17">
        <v>109.05</v>
      </c>
      <c r="M479" s="17">
        <v>109.05</v>
      </c>
      <c r="N479" s="17">
        <v>109.05</v>
      </c>
    </row>
    <row r="480" spans="1:14" x14ac:dyDescent="0.25">
      <c r="A480" s="15" t="s">
        <v>338</v>
      </c>
      <c r="B480" s="15" t="s">
        <v>31</v>
      </c>
      <c r="C480" s="12" t="str">
        <f>VLOOKUP(B480,Hoja2!B:C,2,FALSE)</f>
        <v>Fomento del Empleo</v>
      </c>
      <c r="D480" s="13" t="str">
        <f t="shared" si="16"/>
        <v>2</v>
      </c>
      <c r="E480" s="13" t="str">
        <f t="shared" si="17"/>
        <v>23</v>
      </c>
      <c r="F480" s="15" t="s">
        <v>207</v>
      </c>
      <c r="G480" s="16" t="s">
        <v>579</v>
      </c>
      <c r="H480" s="17">
        <v>100</v>
      </c>
      <c r="I480" s="17">
        <v>0</v>
      </c>
      <c r="J480" s="17">
        <v>100</v>
      </c>
      <c r="K480" s="17">
        <v>0</v>
      </c>
      <c r="L480" s="17">
        <v>0</v>
      </c>
      <c r="M480" s="17">
        <v>0</v>
      </c>
      <c r="N480" s="17">
        <v>0</v>
      </c>
    </row>
    <row r="481" spans="1:14" x14ac:dyDescent="0.25">
      <c r="A481" s="15" t="s">
        <v>338</v>
      </c>
      <c r="B481" s="15" t="s">
        <v>31</v>
      </c>
      <c r="C481" s="12" t="str">
        <f>VLOOKUP(B481,Hoja2!B:C,2,FALSE)</f>
        <v>Fomento del Empleo</v>
      </c>
      <c r="D481" s="13" t="str">
        <f t="shared" si="16"/>
        <v>4</v>
      </c>
      <c r="E481" s="13" t="str">
        <f t="shared" si="17"/>
        <v>47</v>
      </c>
      <c r="F481" s="15" t="s">
        <v>286</v>
      </c>
      <c r="G481" s="16" t="s">
        <v>632</v>
      </c>
      <c r="H481" s="17">
        <v>2896000</v>
      </c>
      <c r="I481" s="17">
        <v>3000000</v>
      </c>
      <c r="J481" s="17">
        <v>5896000</v>
      </c>
      <c r="K481" s="17">
        <v>5888832.3700000001</v>
      </c>
      <c r="L481" s="17">
        <v>4004144.23</v>
      </c>
      <c r="M481" s="17">
        <v>3902220.2</v>
      </c>
      <c r="N481" s="17">
        <v>3621210.27</v>
      </c>
    </row>
    <row r="482" spans="1:14" x14ac:dyDescent="0.25">
      <c r="A482" s="15" t="s">
        <v>338</v>
      </c>
      <c r="B482" s="15" t="s">
        <v>31</v>
      </c>
      <c r="C482" s="12" t="str">
        <f>VLOOKUP(B482,Hoja2!B:C,2,FALSE)</f>
        <v>Fomento del Empleo</v>
      </c>
      <c r="D482" s="13" t="str">
        <f t="shared" si="16"/>
        <v>4</v>
      </c>
      <c r="E482" s="13" t="str">
        <f t="shared" si="17"/>
        <v>47</v>
      </c>
      <c r="F482" s="15" t="s">
        <v>290</v>
      </c>
      <c r="G482" s="16" t="s">
        <v>633</v>
      </c>
      <c r="H482" s="17">
        <v>400000</v>
      </c>
      <c r="I482" s="17">
        <v>1200000</v>
      </c>
      <c r="J482" s="17">
        <v>1600000</v>
      </c>
      <c r="K482" s="17">
        <v>0</v>
      </c>
      <c r="L482" s="17">
        <v>0</v>
      </c>
      <c r="M482" s="17">
        <v>0</v>
      </c>
      <c r="N482" s="17">
        <v>0</v>
      </c>
    </row>
    <row r="483" spans="1:14" x14ac:dyDescent="0.25">
      <c r="A483" s="15" t="s">
        <v>338</v>
      </c>
      <c r="B483" s="15" t="s">
        <v>31</v>
      </c>
      <c r="C483" s="12" t="str">
        <f>VLOOKUP(B483,Hoja2!B:C,2,FALSE)</f>
        <v>Fomento del Empleo</v>
      </c>
      <c r="D483" s="13" t="str">
        <f t="shared" si="16"/>
        <v>4</v>
      </c>
      <c r="E483" s="13" t="str">
        <f t="shared" si="17"/>
        <v>48</v>
      </c>
      <c r="F483" s="15" t="s">
        <v>282</v>
      </c>
      <c r="G483" s="16" t="s">
        <v>612</v>
      </c>
      <c r="H483" s="17">
        <v>300000</v>
      </c>
      <c r="I483" s="17">
        <v>0</v>
      </c>
      <c r="J483" s="17">
        <v>300000</v>
      </c>
      <c r="K483" s="17">
        <v>27700</v>
      </c>
      <c r="L483" s="17">
        <v>3600</v>
      </c>
      <c r="M483" s="17">
        <v>3600</v>
      </c>
      <c r="N483" s="17">
        <v>0</v>
      </c>
    </row>
    <row r="484" spans="1:14" x14ac:dyDescent="0.25">
      <c r="A484" s="15" t="s">
        <v>338</v>
      </c>
      <c r="B484" s="15" t="s">
        <v>31</v>
      </c>
      <c r="C484" s="12" t="str">
        <f>VLOOKUP(B484,Hoja2!B:C,2,FALSE)</f>
        <v>Fomento del Empleo</v>
      </c>
      <c r="D484" s="13" t="str">
        <f t="shared" si="16"/>
        <v>4</v>
      </c>
      <c r="E484" s="13" t="str">
        <f t="shared" si="17"/>
        <v>48</v>
      </c>
      <c r="F484" s="15" t="s">
        <v>288</v>
      </c>
      <c r="G484" s="16" t="s">
        <v>634</v>
      </c>
      <c r="H484" s="17">
        <v>1296000</v>
      </c>
      <c r="I484" s="17">
        <v>-36000</v>
      </c>
      <c r="J484" s="17">
        <v>1260000</v>
      </c>
      <c r="K484" s="17">
        <v>270500</v>
      </c>
      <c r="L484" s="17">
        <v>270500</v>
      </c>
      <c r="M484" s="17">
        <v>240500</v>
      </c>
      <c r="N484" s="17">
        <v>240500</v>
      </c>
    </row>
    <row r="485" spans="1:14" x14ac:dyDescent="0.25">
      <c r="A485" s="15" t="s">
        <v>338</v>
      </c>
      <c r="B485" s="15" t="s">
        <v>31</v>
      </c>
      <c r="C485" s="12" t="str">
        <f>VLOOKUP(B485,Hoja2!B:C,2,FALSE)</f>
        <v>Fomento del Empleo</v>
      </c>
      <c r="D485" s="13" t="str">
        <f t="shared" si="16"/>
        <v>7</v>
      </c>
      <c r="E485" s="13" t="str">
        <f t="shared" si="17"/>
        <v>77</v>
      </c>
      <c r="F485" s="15" t="s">
        <v>499</v>
      </c>
      <c r="G485" s="16" t="s">
        <v>635</v>
      </c>
      <c r="H485" s="17">
        <v>0</v>
      </c>
      <c r="I485" s="17">
        <v>800000</v>
      </c>
      <c r="J485" s="17">
        <v>800000</v>
      </c>
      <c r="K485" s="17">
        <v>0</v>
      </c>
      <c r="L485" s="17">
        <v>0</v>
      </c>
      <c r="M485" s="17">
        <v>0</v>
      </c>
      <c r="N485" s="17">
        <v>0</v>
      </c>
    </row>
    <row r="486" spans="1:14" x14ac:dyDescent="0.25">
      <c r="A486" s="15" t="s">
        <v>338</v>
      </c>
      <c r="B486" s="15" t="s">
        <v>339</v>
      </c>
      <c r="C486" s="12" t="str">
        <f>VLOOKUP(B486,Hoja2!B:C,2,FALSE)</f>
        <v>Dirección del Área de Innovación</v>
      </c>
      <c r="D486" s="13" t="str">
        <f t="shared" si="16"/>
        <v>1</v>
      </c>
      <c r="E486" s="13" t="str">
        <f t="shared" si="17"/>
        <v>12</v>
      </c>
      <c r="F486" s="15" t="s">
        <v>223</v>
      </c>
      <c r="G486" s="16" t="s">
        <v>554</v>
      </c>
      <c r="H486" s="17">
        <v>31856</v>
      </c>
      <c r="I486" s="17">
        <v>0</v>
      </c>
      <c r="J486" s="17">
        <v>31856</v>
      </c>
      <c r="K486" s="17">
        <v>36248.199999999997</v>
      </c>
      <c r="L486" s="17">
        <v>36248.199999999997</v>
      </c>
      <c r="M486" s="17">
        <v>36179.85</v>
      </c>
      <c r="N486" s="17">
        <v>36179.85</v>
      </c>
    </row>
    <row r="487" spans="1:14" x14ac:dyDescent="0.25">
      <c r="A487" s="15" t="s">
        <v>338</v>
      </c>
      <c r="B487" s="15" t="s">
        <v>339</v>
      </c>
      <c r="C487" s="12" t="str">
        <f>VLOOKUP(B487,Hoja2!B:C,2,FALSE)</f>
        <v>Dirección del Área de Innovación</v>
      </c>
      <c r="D487" s="13" t="str">
        <f t="shared" si="16"/>
        <v>1</v>
      </c>
      <c r="E487" s="13" t="str">
        <f t="shared" si="17"/>
        <v>12</v>
      </c>
      <c r="F487" s="15" t="s">
        <v>201</v>
      </c>
      <c r="G487" s="16" t="s">
        <v>540</v>
      </c>
      <c r="H487" s="17">
        <v>10727</v>
      </c>
      <c r="I487" s="17">
        <v>0</v>
      </c>
      <c r="J487" s="17">
        <v>10727</v>
      </c>
      <c r="K487" s="17">
        <v>8876</v>
      </c>
      <c r="L487" s="17">
        <v>8876</v>
      </c>
      <c r="M487" s="17">
        <v>8875.7000000000007</v>
      </c>
      <c r="N487" s="17">
        <v>8875.7000000000007</v>
      </c>
    </row>
    <row r="488" spans="1:14" x14ac:dyDescent="0.25">
      <c r="A488" s="15" t="s">
        <v>338</v>
      </c>
      <c r="B488" s="15" t="s">
        <v>339</v>
      </c>
      <c r="C488" s="12" t="str">
        <f>VLOOKUP(B488,Hoja2!B:C,2,FALSE)</f>
        <v>Dirección del Área de Innovación</v>
      </c>
      <c r="D488" s="13" t="str">
        <f t="shared" si="16"/>
        <v>1</v>
      </c>
      <c r="E488" s="13" t="str">
        <f t="shared" si="17"/>
        <v>12</v>
      </c>
      <c r="F488" s="15" t="s">
        <v>226</v>
      </c>
      <c r="G488" s="16" t="s">
        <v>556</v>
      </c>
      <c r="H488" s="17">
        <v>9093</v>
      </c>
      <c r="I488" s="17">
        <v>0</v>
      </c>
      <c r="J488" s="17">
        <v>9093</v>
      </c>
      <c r="K488" s="17">
        <v>9883.64</v>
      </c>
      <c r="L488" s="17">
        <v>9883.64</v>
      </c>
      <c r="M488" s="17">
        <v>9569.67</v>
      </c>
      <c r="N488" s="17">
        <v>9569.67</v>
      </c>
    </row>
    <row r="489" spans="1:14" x14ac:dyDescent="0.25">
      <c r="A489" s="15" t="s">
        <v>338</v>
      </c>
      <c r="B489" s="15" t="s">
        <v>339</v>
      </c>
      <c r="C489" s="12" t="str">
        <f>VLOOKUP(B489,Hoja2!B:C,2,FALSE)</f>
        <v>Dirección del Área de Innovación</v>
      </c>
      <c r="D489" s="13" t="str">
        <f t="shared" si="16"/>
        <v>1</v>
      </c>
      <c r="E489" s="13" t="str">
        <f t="shared" si="17"/>
        <v>12</v>
      </c>
      <c r="F489" s="15" t="s">
        <v>202</v>
      </c>
      <c r="G489" s="16" t="s">
        <v>541</v>
      </c>
      <c r="H489" s="17">
        <v>11034</v>
      </c>
      <c r="I489" s="17">
        <v>0</v>
      </c>
      <c r="J489" s="17">
        <v>11034</v>
      </c>
      <c r="K489" s="17">
        <v>16892.64</v>
      </c>
      <c r="L489" s="17">
        <v>16892.64</v>
      </c>
      <c r="M489" s="17">
        <v>16890.96</v>
      </c>
      <c r="N489" s="17">
        <v>16890.96</v>
      </c>
    </row>
    <row r="490" spans="1:14" x14ac:dyDescent="0.25">
      <c r="A490" s="15" t="s">
        <v>338</v>
      </c>
      <c r="B490" s="15" t="s">
        <v>339</v>
      </c>
      <c r="C490" s="12" t="str">
        <f>VLOOKUP(B490,Hoja2!B:C,2,FALSE)</f>
        <v>Dirección del Área de Innovación</v>
      </c>
      <c r="D490" s="13" t="str">
        <f t="shared" si="16"/>
        <v>1</v>
      </c>
      <c r="E490" s="13" t="str">
        <f t="shared" si="17"/>
        <v>12</v>
      </c>
      <c r="F490" s="15" t="s">
        <v>214</v>
      </c>
      <c r="G490" s="16" t="s">
        <v>542</v>
      </c>
      <c r="H490" s="17">
        <v>41433</v>
      </c>
      <c r="I490" s="17">
        <v>0</v>
      </c>
      <c r="J490" s="17">
        <v>41433</v>
      </c>
      <c r="K490" s="17">
        <v>42753.61</v>
      </c>
      <c r="L490" s="17">
        <v>42753.61</v>
      </c>
      <c r="M490" s="17">
        <v>42749.11</v>
      </c>
      <c r="N490" s="17">
        <v>42749.11</v>
      </c>
    </row>
    <row r="491" spans="1:14" x14ac:dyDescent="0.25">
      <c r="A491" s="15" t="s">
        <v>338</v>
      </c>
      <c r="B491" s="15" t="s">
        <v>339</v>
      </c>
      <c r="C491" s="12" t="str">
        <f>VLOOKUP(B491,Hoja2!B:C,2,FALSE)</f>
        <v>Dirección del Área de Innovación</v>
      </c>
      <c r="D491" s="13" t="str">
        <f t="shared" si="16"/>
        <v>1</v>
      </c>
      <c r="E491" s="13" t="str">
        <f t="shared" si="17"/>
        <v>12</v>
      </c>
      <c r="F491" s="15" t="s">
        <v>219</v>
      </c>
      <c r="G491" s="16" t="s">
        <v>543</v>
      </c>
      <c r="H491" s="17">
        <v>94061</v>
      </c>
      <c r="I491" s="17">
        <v>21000</v>
      </c>
      <c r="J491" s="17">
        <v>115061</v>
      </c>
      <c r="K491" s="17">
        <v>100499.71</v>
      </c>
      <c r="L491" s="17">
        <v>100499.71</v>
      </c>
      <c r="M491" s="17">
        <v>100462.5</v>
      </c>
      <c r="N491" s="17">
        <v>100462.5</v>
      </c>
    </row>
    <row r="492" spans="1:14" x14ac:dyDescent="0.25">
      <c r="A492" s="15" t="s">
        <v>338</v>
      </c>
      <c r="B492" s="15" t="s">
        <v>339</v>
      </c>
      <c r="C492" s="12" t="str">
        <f>VLOOKUP(B492,Hoja2!B:C,2,FALSE)</f>
        <v>Dirección del Área de Innovación</v>
      </c>
      <c r="D492" s="13" t="str">
        <f t="shared" si="16"/>
        <v>1</v>
      </c>
      <c r="E492" s="13" t="str">
        <f t="shared" si="17"/>
        <v>12</v>
      </c>
      <c r="F492" s="15" t="s">
        <v>203</v>
      </c>
      <c r="G492" s="16" t="s">
        <v>544</v>
      </c>
      <c r="H492" s="17">
        <v>5725</v>
      </c>
      <c r="I492" s="17">
        <v>0</v>
      </c>
      <c r="J492" s="17">
        <v>5725</v>
      </c>
      <c r="K492" s="17">
        <v>9410.4599999999991</v>
      </c>
      <c r="L492" s="17">
        <v>9410.4599999999991</v>
      </c>
      <c r="M492" s="17">
        <v>9409.56</v>
      </c>
      <c r="N492" s="17">
        <v>9409.56</v>
      </c>
    </row>
    <row r="493" spans="1:14" x14ac:dyDescent="0.25">
      <c r="A493" s="15" t="s">
        <v>338</v>
      </c>
      <c r="B493" s="15" t="s">
        <v>339</v>
      </c>
      <c r="C493" s="12" t="str">
        <f>VLOOKUP(B493,Hoja2!B:C,2,FALSE)</f>
        <v>Dirección del Área de Innovación</v>
      </c>
      <c r="D493" s="13" t="str">
        <f t="shared" si="16"/>
        <v>2</v>
      </c>
      <c r="E493" s="13" t="str">
        <f t="shared" si="17"/>
        <v>20</v>
      </c>
      <c r="F493" s="15" t="s">
        <v>224</v>
      </c>
      <c r="G493" s="16" t="s">
        <v>557</v>
      </c>
      <c r="H493" s="17">
        <v>4000</v>
      </c>
      <c r="I493" s="17">
        <v>0</v>
      </c>
      <c r="J493" s="17">
        <v>4000</v>
      </c>
      <c r="K493" s="17">
        <v>2504.29</v>
      </c>
      <c r="L493" s="17">
        <v>2504.29</v>
      </c>
      <c r="M493" s="17">
        <v>1169.82</v>
      </c>
      <c r="N493" s="17">
        <v>1169.82</v>
      </c>
    </row>
    <row r="494" spans="1:14" x14ac:dyDescent="0.25">
      <c r="A494" s="15" t="s">
        <v>338</v>
      </c>
      <c r="B494" s="15" t="s">
        <v>339</v>
      </c>
      <c r="C494" s="12" t="str">
        <f>VLOOKUP(B494,Hoja2!B:C,2,FALSE)</f>
        <v>Dirección del Área de Innovación</v>
      </c>
      <c r="D494" s="13" t="str">
        <f t="shared" si="16"/>
        <v>2</v>
      </c>
      <c r="E494" s="13" t="str">
        <f t="shared" si="17"/>
        <v>23</v>
      </c>
      <c r="F494" s="15" t="s">
        <v>205</v>
      </c>
      <c r="G494" s="16" t="s">
        <v>550</v>
      </c>
      <c r="H494" s="17">
        <v>1000</v>
      </c>
      <c r="I494" s="17">
        <v>-1000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</row>
    <row r="495" spans="1:14" x14ac:dyDescent="0.25">
      <c r="A495" s="15" t="s">
        <v>338</v>
      </c>
      <c r="B495" s="15" t="s">
        <v>339</v>
      </c>
      <c r="C495" s="12" t="str">
        <f>VLOOKUP(B495,Hoja2!B:C,2,FALSE)</f>
        <v>Dirección del Área de Innovación</v>
      </c>
      <c r="D495" s="13" t="str">
        <f t="shared" si="16"/>
        <v>2</v>
      </c>
      <c r="E495" s="13" t="str">
        <f t="shared" si="17"/>
        <v>23</v>
      </c>
      <c r="F495" s="15" t="s">
        <v>210</v>
      </c>
      <c r="G495" s="16" t="s">
        <v>551</v>
      </c>
      <c r="H495" s="17">
        <v>1000</v>
      </c>
      <c r="I495" s="17">
        <v>-1000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</row>
    <row r="496" spans="1:14" x14ac:dyDescent="0.25">
      <c r="A496" s="15" t="s">
        <v>338</v>
      </c>
      <c r="B496" s="15" t="s">
        <v>339</v>
      </c>
      <c r="C496" s="12" t="str">
        <f>VLOOKUP(B496,Hoja2!B:C,2,FALSE)</f>
        <v>Dirección del Área de Innovación</v>
      </c>
      <c r="D496" s="13" t="str">
        <f t="shared" si="16"/>
        <v>2</v>
      </c>
      <c r="E496" s="13" t="str">
        <f t="shared" si="17"/>
        <v>23</v>
      </c>
      <c r="F496" s="15" t="s">
        <v>208</v>
      </c>
      <c r="G496" s="16" t="s">
        <v>552</v>
      </c>
      <c r="H496" s="17">
        <v>1000</v>
      </c>
      <c r="I496" s="17">
        <v>0</v>
      </c>
      <c r="J496" s="17">
        <v>1000</v>
      </c>
      <c r="K496" s="17">
        <v>0</v>
      </c>
      <c r="L496" s="17">
        <v>0</v>
      </c>
      <c r="M496" s="17">
        <v>0</v>
      </c>
      <c r="N496" s="17">
        <v>0</v>
      </c>
    </row>
    <row r="497" spans="1:14" x14ac:dyDescent="0.25">
      <c r="A497" s="15" t="s">
        <v>338</v>
      </c>
      <c r="B497" s="15" t="s">
        <v>55</v>
      </c>
      <c r="C497" s="12" t="str">
        <f>VLOOKUP(B497,Hoja2!B:C,2,FALSE)</f>
        <v>Mercados, Abastos y Lonjas</v>
      </c>
      <c r="D497" s="13" t="str">
        <f t="shared" si="16"/>
        <v>1</v>
      </c>
      <c r="E497" s="13" t="str">
        <f t="shared" si="17"/>
        <v>12</v>
      </c>
      <c r="F497" s="15" t="s">
        <v>243</v>
      </c>
      <c r="G497" s="16" t="s">
        <v>555</v>
      </c>
      <c r="H497" s="17">
        <v>28013</v>
      </c>
      <c r="I497" s="17">
        <v>0</v>
      </c>
      <c r="J497" s="17">
        <v>28013</v>
      </c>
      <c r="K497" s="17">
        <v>17400</v>
      </c>
      <c r="L497" s="17">
        <v>17400</v>
      </c>
      <c r="M497" s="17">
        <v>17377.099999999999</v>
      </c>
      <c r="N497" s="17">
        <v>17377.099999999999</v>
      </c>
    </row>
    <row r="498" spans="1:14" x14ac:dyDescent="0.25">
      <c r="A498" s="15" t="s">
        <v>338</v>
      </c>
      <c r="B498" s="15" t="s">
        <v>55</v>
      </c>
      <c r="C498" s="12" t="str">
        <f>VLOOKUP(B498,Hoja2!B:C,2,FALSE)</f>
        <v>Mercados, Abastos y Lonjas</v>
      </c>
      <c r="D498" s="13" t="str">
        <f t="shared" si="16"/>
        <v>1</v>
      </c>
      <c r="E498" s="13" t="str">
        <f t="shared" si="17"/>
        <v>12</v>
      </c>
      <c r="F498" s="15" t="s">
        <v>226</v>
      </c>
      <c r="G498" s="16" t="s">
        <v>556</v>
      </c>
      <c r="H498" s="17">
        <v>0</v>
      </c>
      <c r="I498" s="17">
        <v>0</v>
      </c>
      <c r="J498" s="17">
        <v>0</v>
      </c>
      <c r="K498" s="17">
        <v>1234.73</v>
      </c>
      <c r="L498" s="17">
        <v>1234.73</v>
      </c>
      <c r="M498" s="17">
        <v>476.92</v>
      </c>
      <c r="N498" s="17">
        <v>476.92</v>
      </c>
    </row>
    <row r="499" spans="1:14" x14ac:dyDescent="0.25">
      <c r="A499" s="15" t="s">
        <v>338</v>
      </c>
      <c r="B499" s="15" t="s">
        <v>55</v>
      </c>
      <c r="C499" s="12" t="str">
        <f>VLOOKUP(B499,Hoja2!B:C,2,FALSE)</f>
        <v>Mercados, Abastos y Lonjas</v>
      </c>
      <c r="D499" s="13" t="str">
        <f t="shared" si="16"/>
        <v>1</v>
      </c>
      <c r="E499" s="13" t="str">
        <f t="shared" si="17"/>
        <v>12</v>
      </c>
      <c r="F499" s="15" t="s">
        <v>202</v>
      </c>
      <c r="G499" s="16" t="s">
        <v>541</v>
      </c>
      <c r="H499" s="17">
        <v>0</v>
      </c>
      <c r="I499" s="17">
        <v>0</v>
      </c>
      <c r="J499" s="17">
        <v>0</v>
      </c>
      <c r="K499" s="17">
        <v>6220</v>
      </c>
      <c r="L499" s="17">
        <v>6220</v>
      </c>
      <c r="M499" s="17">
        <v>6219</v>
      </c>
      <c r="N499" s="17">
        <v>6219</v>
      </c>
    </row>
    <row r="500" spans="1:14" x14ac:dyDescent="0.25">
      <c r="A500" s="15" t="s">
        <v>338</v>
      </c>
      <c r="B500" s="15" t="s">
        <v>55</v>
      </c>
      <c r="C500" s="12" t="str">
        <f>VLOOKUP(B500,Hoja2!B:C,2,FALSE)</f>
        <v>Mercados, Abastos y Lonjas</v>
      </c>
      <c r="D500" s="13" t="str">
        <f t="shared" si="16"/>
        <v>1</v>
      </c>
      <c r="E500" s="13" t="str">
        <f t="shared" si="17"/>
        <v>12</v>
      </c>
      <c r="F500" s="15" t="s">
        <v>214</v>
      </c>
      <c r="G500" s="16" t="s">
        <v>542</v>
      </c>
      <c r="H500" s="17">
        <v>13361</v>
      </c>
      <c r="I500" s="17">
        <v>0</v>
      </c>
      <c r="J500" s="17">
        <v>13361</v>
      </c>
      <c r="K500" s="17">
        <v>11386.21</v>
      </c>
      <c r="L500" s="17">
        <v>11386.21</v>
      </c>
      <c r="M500" s="17">
        <v>11338.26</v>
      </c>
      <c r="N500" s="17">
        <v>11338.26</v>
      </c>
    </row>
    <row r="501" spans="1:14" x14ac:dyDescent="0.25">
      <c r="A501" s="15" t="s">
        <v>338</v>
      </c>
      <c r="B501" s="15" t="s">
        <v>55</v>
      </c>
      <c r="C501" s="12" t="str">
        <f>VLOOKUP(B501,Hoja2!B:C,2,FALSE)</f>
        <v>Mercados, Abastos y Lonjas</v>
      </c>
      <c r="D501" s="13" t="str">
        <f t="shared" si="16"/>
        <v>1</v>
      </c>
      <c r="E501" s="13" t="str">
        <f t="shared" si="17"/>
        <v>12</v>
      </c>
      <c r="F501" s="15" t="s">
        <v>219</v>
      </c>
      <c r="G501" s="16" t="s">
        <v>543</v>
      </c>
      <c r="H501" s="17">
        <v>33328</v>
      </c>
      <c r="I501" s="17">
        <v>3500</v>
      </c>
      <c r="J501" s="17">
        <v>36828</v>
      </c>
      <c r="K501" s="17">
        <v>36515.25</v>
      </c>
      <c r="L501" s="17">
        <v>36515.25</v>
      </c>
      <c r="M501" s="17">
        <v>36509.85</v>
      </c>
      <c r="N501" s="17">
        <v>36509.85</v>
      </c>
    </row>
    <row r="502" spans="1:14" x14ac:dyDescent="0.25">
      <c r="A502" s="15" t="s">
        <v>338</v>
      </c>
      <c r="B502" s="15" t="s">
        <v>55</v>
      </c>
      <c r="C502" s="12" t="str">
        <f>VLOOKUP(B502,Hoja2!B:C,2,FALSE)</f>
        <v>Mercados, Abastos y Lonjas</v>
      </c>
      <c r="D502" s="13" t="str">
        <f t="shared" si="16"/>
        <v>1</v>
      </c>
      <c r="E502" s="13" t="str">
        <f t="shared" si="17"/>
        <v>12</v>
      </c>
      <c r="F502" s="15" t="s">
        <v>203</v>
      </c>
      <c r="G502" s="16" t="s">
        <v>544</v>
      </c>
      <c r="H502" s="17">
        <v>0</v>
      </c>
      <c r="I502" s="17">
        <v>0</v>
      </c>
      <c r="J502" s="17">
        <v>0</v>
      </c>
      <c r="K502" s="17">
        <v>3000</v>
      </c>
      <c r="L502" s="17">
        <v>3000</v>
      </c>
      <c r="M502" s="17">
        <v>2873.04</v>
      </c>
      <c r="N502" s="17">
        <v>2873.04</v>
      </c>
    </row>
    <row r="503" spans="1:14" x14ac:dyDescent="0.25">
      <c r="A503" s="15" t="s">
        <v>338</v>
      </c>
      <c r="B503" s="15" t="s">
        <v>55</v>
      </c>
      <c r="C503" s="12" t="str">
        <f>VLOOKUP(B503,Hoja2!B:C,2,FALSE)</f>
        <v>Mercados, Abastos y Lonjas</v>
      </c>
      <c r="D503" s="13" t="str">
        <f t="shared" si="16"/>
        <v>1</v>
      </c>
      <c r="E503" s="13" t="str">
        <f t="shared" si="17"/>
        <v>13</v>
      </c>
      <c r="F503" s="15" t="s">
        <v>232</v>
      </c>
      <c r="G503" s="16" t="s">
        <v>538</v>
      </c>
      <c r="H503" s="17">
        <v>189781</v>
      </c>
      <c r="I503" s="17">
        <v>-29000</v>
      </c>
      <c r="J503" s="17">
        <v>160781</v>
      </c>
      <c r="K503" s="17">
        <v>142149.82</v>
      </c>
      <c r="L503" s="17">
        <v>142149.82</v>
      </c>
      <c r="M503" s="17">
        <v>142104.46</v>
      </c>
      <c r="N503" s="17">
        <v>142104.46</v>
      </c>
    </row>
    <row r="504" spans="1:14" x14ac:dyDescent="0.25">
      <c r="A504" s="15" t="s">
        <v>338</v>
      </c>
      <c r="B504" s="15" t="s">
        <v>55</v>
      </c>
      <c r="C504" s="12" t="str">
        <f>VLOOKUP(B504,Hoja2!B:C,2,FALSE)</f>
        <v>Mercados, Abastos y Lonjas</v>
      </c>
      <c r="D504" s="13" t="str">
        <f t="shared" si="16"/>
        <v>1</v>
      </c>
      <c r="E504" s="13" t="str">
        <f t="shared" si="17"/>
        <v>13</v>
      </c>
      <c r="F504" s="15" t="s">
        <v>234</v>
      </c>
      <c r="G504" s="16" t="s">
        <v>562</v>
      </c>
      <c r="H504" s="17">
        <v>3000</v>
      </c>
      <c r="I504" s="17">
        <v>0</v>
      </c>
      <c r="J504" s="17">
        <v>3000</v>
      </c>
      <c r="K504" s="17">
        <v>0</v>
      </c>
      <c r="L504" s="17">
        <v>0</v>
      </c>
      <c r="M504" s="17">
        <v>0</v>
      </c>
      <c r="N504" s="17">
        <v>0</v>
      </c>
    </row>
    <row r="505" spans="1:14" x14ac:dyDescent="0.25">
      <c r="A505" s="15" t="s">
        <v>338</v>
      </c>
      <c r="B505" s="15" t="s">
        <v>55</v>
      </c>
      <c r="C505" s="12" t="str">
        <f>VLOOKUP(B505,Hoja2!B:C,2,FALSE)</f>
        <v>Mercados, Abastos y Lonjas</v>
      </c>
      <c r="D505" s="13" t="str">
        <f t="shared" si="16"/>
        <v>1</v>
      </c>
      <c r="E505" s="13" t="str">
        <f t="shared" si="17"/>
        <v>13</v>
      </c>
      <c r="F505" s="15" t="s">
        <v>228</v>
      </c>
      <c r="G505" s="16" t="s">
        <v>563</v>
      </c>
      <c r="H505" s="17">
        <v>196573</v>
      </c>
      <c r="I505" s="17">
        <v>-85600</v>
      </c>
      <c r="J505" s="17">
        <v>110973</v>
      </c>
      <c r="K505" s="17">
        <v>132603.74</v>
      </c>
      <c r="L505" s="17">
        <v>132603.74</v>
      </c>
      <c r="M505" s="17">
        <v>132603.1</v>
      </c>
      <c r="N505" s="17">
        <v>132603.1</v>
      </c>
    </row>
    <row r="506" spans="1:14" x14ac:dyDescent="0.25">
      <c r="A506" s="15" t="s">
        <v>338</v>
      </c>
      <c r="B506" s="15" t="s">
        <v>55</v>
      </c>
      <c r="C506" s="12" t="str">
        <f>VLOOKUP(B506,Hoja2!B:C,2,FALSE)</f>
        <v>Mercados, Abastos y Lonjas</v>
      </c>
      <c r="D506" s="13" t="str">
        <f t="shared" si="16"/>
        <v>2</v>
      </c>
      <c r="E506" s="13" t="str">
        <f t="shared" si="17"/>
        <v>20</v>
      </c>
      <c r="F506" s="15" t="s">
        <v>281</v>
      </c>
      <c r="G506" s="16" t="s">
        <v>583</v>
      </c>
      <c r="H506" s="17">
        <v>5000</v>
      </c>
      <c r="I506" s="17">
        <v>5000</v>
      </c>
      <c r="J506" s="17">
        <v>10000</v>
      </c>
      <c r="K506" s="17">
        <v>9841.18</v>
      </c>
      <c r="L506" s="17">
        <v>9841.18</v>
      </c>
      <c r="M506" s="17">
        <v>9511.06</v>
      </c>
      <c r="N506" s="17">
        <v>9511.06</v>
      </c>
    </row>
    <row r="507" spans="1:14" x14ac:dyDescent="0.25">
      <c r="A507" s="15" t="s">
        <v>338</v>
      </c>
      <c r="B507" s="15" t="s">
        <v>55</v>
      </c>
      <c r="C507" s="12" t="str">
        <f>VLOOKUP(B507,Hoja2!B:C,2,FALSE)</f>
        <v>Mercados, Abastos y Lonjas</v>
      </c>
      <c r="D507" s="13" t="str">
        <f t="shared" si="16"/>
        <v>2</v>
      </c>
      <c r="E507" s="13" t="str">
        <f t="shared" si="17"/>
        <v>20</v>
      </c>
      <c r="F507" s="15" t="s">
        <v>224</v>
      </c>
      <c r="G507" s="16" t="s">
        <v>557</v>
      </c>
      <c r="H507" s="17">
        <v>1500</v>
      </c>
      <c r="I507" s="17">
        <v>0</v>
      </c>
      <c r="J507" s="17">
        <v>1500</v>
      </c>
      <c r="K507" s="17">
        <v>0</v>
      </c>
      <c r="L507" s="17">
        <v>0</v>
      </c>
      <c r="M507" s="17">
        <v>0</v>
      </c>
      <c r="N507" s="17">
        <v>0</v>
      </c>
    </row>
    <row r="508" spans="1:14" x14ac:dyDescent="0.25">
      <c r="A508" s="15" t="s">
        <v>338</v>
      </c>
      <c r="B508" s="15" t="s">
        <v>55</v>
      </c>
      <c r="C508" s="12" t="str">
        <f>VLOOKUP(B508,Hoja2!B:C,2,FALSE)</f>
        <v>Mercados, Abastos y Lonjas</v>
      </c>
      <c r="D508" s="13" t="str">
        <f t="shared" si="16"/>
        <v>2</v>
      </c>
      <c r="E508" s="13" t="str">
        <f t="shared" si="17"/>
        <v>21</v>
      </c>
      <c r="F508" s="15" t="s">
        <v>222</v>
      </c>
      <c r="G508" s="16" t="s">
        <v>558</v>
      </c>
      <c r="H508" s="17">
        <v>1500</v>
      </c>
      <c r="I508" s="17">
        <v>0</v>
      </c>
      <c r="J508" s="17">
        <v>1500</v>
      </c>
      <c r="K508" s="17">
        <v>0</v>
      </c>
      <c r="L508" s="17">
        <v>0</v>
      </c>
      <c r="M508" s="17">
        <v>0</v>
      </c>
      <c r="N508" s="17">
        <v>0</v>
      </c>
    </row>
    <row r="509" spans="1:14" x14ac:dyDescent="0.25">
      <c r="A509" s="15" t="s">
        <v>338</v>
      </c>
      <c r="B509" s="15" t="s">
        <v>55</v>
      </c>
      <c r="C509" s="12" t="str">
        <f>VLOOKUP(B509,Hoja2!B:C,2,FALSE)</f>
        <v>Mercados, Abastos y Lonjas</v>
      </c>
      <c r="D509" s="13" t="str">
        <f t="shared" si="16"/>
        <v>2</v>
      </c>
      <c r="E509" s="13" t="str">
        <f t="shared" si="17"/>
        <v>22</v>
      </c>
      <c r="F509" s="15" t="s">
        <v>242</v>
      </c>
      <c r="G509" s="16" t="s">
        <v>574</v>
      </c>
      <c r="H509" s="17">
        <v>7000</v>
      </c>
      <c r="I509" s="17">
        <v>0</v>
      </c>
      <c r="J509" s="17">
        <v>7000</v>
      </c>
      <c r="K509" s="17">
        <v>9000</v>
      </c>
      <c r="L509" s="17">
        <v>9000</v>
      </c>
      <c r="M509" s="17">
        <v>3311.48</v>
      </c>
      <c r="N509" s="17">
        <v>3190.1</v>
      </c>
    </row>
    <row r="510" spans="1:14" x14ac:dyDescent="0.25">
      <c r="A510" s="15" t="s">
        <v>338</v>
      </c>
      <c r="B510" s="15" t="s">
        <v>55</v>
      </c>
      <c r="C510" s="12" t="str">
        <f>VLOOKUP(B510,Hoja2!B:C,2,FALSE)</f>
        <v>Mercados, Abastos y Lonjas</v>
      </c>
      <c r="D510" s="13" t="str">
        <f t="shared" si="16"/>
        <v>2</v>
      </c>
      <c r="E510" s="13" t="str">
        <f t="shared" si="17"/>
        <v>22</v>
      </c>
      <c r="F510" s="15" t="s">
        <v>264</v>
      </c>
      <c r="G510" s="16" t="s">
        <v>602</v>
      </c>
      <c r="H510" s="17">
        <v>0</v>
      </c>
      <c r="I510" s="17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</row>
    <row r="511" spans="1:14" x14ac:dyDescent="0.25">
      <c r="A511" s="15" t="s">
        <v>338</v>
      </c>
      <c r="B511" s="15" t="s">
        <v>55</v>
      </c>
      <c r="C511" s="12" t="str">
        <f>VLOOKUP(B511,Hoja2!B:C,2,FALSE)</f>
        <v>Mercados, Abastos y Lonjas</v>
      </c>
      <c r="D511" s="13" t="str">
        <f t="shared" si="16"/>
        <v>2</v>
      </c>
      <c r="E511" s="13" t="str">
        <f t="shared" si="17"/>
        <v>22</v>
      </c>
      <c r="F511" s="15" t="s">
        <v>231</v>
      </c>
      <c r="G511" s="16" t="s">
        <v>568</v>
      </c>
      <c r="H511" s="17">
        <v>10000</v>
      </c>
      <c r="I511" s="17">
        <v>0</v>
      </c>
      <c r="J511" s="17">
        <v>10000</v>
      </c>
      <c r="K511" s="17">
        <v>13804.1</v>
      </c>
      <c r="L511" s="17">
        <v>13804.1</v>
      </c>
      <c r="M511" s="17">
        <v>0</v>
      </c>
      <c r="N511" s="17">
        <v>0</v>
      </c>
    </row>
    <row r="512" spans="1:14" x14ac:dyDescent="0.25">
      <c r="A512" s="15" t="s">
        <v>338</v>
      </c>
      <c r="B512" s="15" t="s">
        <v>55</v>
      </c>
      <c r="C512" s="12" t="str">
        <f>VLOOKUP(B512,Hoja2!B:C,2,FALSE)</f>
        <v>Mercados, Abastos y Lonjas</v>
      </c>
      <c r="D512" s="13" t="str">
        <f t="shared" si="16"/>
        <v>2</v>
      </c>
      <c r="E512" s="13" t="str">
        <f t="shared" si="17"/>
        <v>22</v>
      </c>
      <c r="F512" s="15" t="s">
        <v>233</v>
      </c>
      <c r="G512" s="16" t="s">
        <v>570</v>
      </c>
      <c r="H512" s="17">
        <v>1000</v>
      </c>
      <c r="I512" s="17">
        <v>0</v>
      </c>
      <c r="J512" s="17">
        <v>1000</v>
      </c>
      <c r="K512" s="17">
        <v>1000</v>
      </c>
      <c r="L512" s="17">
        <v>146.19</v>
      </c>
      <c r="M512" s="17">
        <v>146.19</v>
      </c>
      <c r="N512" s="17">
        <v>146.19</v>
      </c>
    </row>
    <row r="513" spans="1:14" x14ac:dyDescent="0.25">
      <c r="A513" s="15" t="s">
        <v>338</v>
      </c>
      <c r="B513" s="15" t="s">
        <v>55</v>
      </c>
      <c r="C513" s="12" t="str">
        <f>VLOOKUP(B513,Hoja2!B:C,2,FALSE)</f>
        <v>Mercados, Abastos y Lonjas</v>
      </c>
      <c r="D513" s="13" t="str">
        <f t="shared" ref="D513:D576" si="18">LEFT(F513,1)</f>
        <v>2</v>
      </c>
      <c r="E513" s="13" t="str">
        <f t="shared" ref="E513:E576" si="19">LEFT(F513,2)</f>
        <v>22</v>
      </c>
      <c r="F513" s="15" t="s">
        <v>278</v>
      </c>
      <c r="G513" s="16" t="s">
        <v>609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</row>
    <row r="514" spans="1:14" x14ac:dyDescent="0.25">
      <c r="A514" s="15" t="s">
        <v>338</v>
      </c>
      <c r="B514" s="15" t="s">
        <v>55</v>
      </c>
      <c r="C514" s="12" t="str">
        <f>VLOOKUP(B514,Hoja2!B:C,2,FALSE)</f>
        <v>Mercados, Abastos y Lonjas</v>
      </c>
      <c r="D514" s="13" t="str">
        <f t="shared" si="18"/>
        <v>2</v>
      </c>
      <c r="E514" s="13" t="str">
        <f t="shared" si="19"/>
        <v>22</v>
      </c>
      <c r="F514" s="15" t="s">
        <v>235</v>
      </c>
      <c r="G514" s="16" t="s">
        <v>571</v>
      </c>
      <c r="H514" s="17">
        <v>15000</v>
      </c>
      <c r="I514" s="17">
        <v>15000</v>
      </c>
      <c r="J514" s="17">
        <v>30000</v>
      </c>
      <c r="K514" s="17">
        <v>28132.5</v>
      </c>
      <c r="L514" s="17">
        <v>28132.5</v>
      </c>
      <c r="M514" s="17">
        <v>0</v>
      </c>
      <c r="N514" s="17">
        <v>0</v>
      </c>
    </row>
    <row r="515" spans="1:14" x14ac:dyDescent="0.25">
      <c r="A515" s="15" t="s">
        <v>338</v>
      </c>
      <c r="B515" s="15" t="s">
        <v>55</v>
      </c>
      <c r="C515" s="12" t="str">
        <f>VLOOKUP(B515,Hoja2!B:C,2,FALSE)</f>
        <v>Mercados, Abastos y Lonjas</v>
      </c>
      <c r="D515" s="13" t="str">
        <f t="shared" si="18"/>
        <v>2</v>
      </c>
      <c r="E515" s="13" t="str">
        <f t="shared" si="19"/>
        <v>22</v>
      </c>
      <c r="F515" s="15" t="s">
        <v>225</v>
      </c>
      <c r="G515" s="16" t="s">
        <v>559</v>
      </c>
      <c r="H515" s="17">
        <v>0</v>
      </c>
      <c r="I515" s="17">
        <v>843400</v>
      </c>
      <c r="J515" s="17">
        <v>843400</v>
      </c>
      <c r="K515" s="17">
        <v>0</v>
      </c>
      <c r="L515" s="17">
        <v>0</v>
      </c>
      <c r="M515" s="17">
        <v>0</v>
      </c>
      <c r="N515" s="17">
        <v>0</v>
      </c>
    </row>
    <row r="516" spans="1:14" x14ac:dyDescent="0.25">
      <c r="A516" s="15" t="s">
        <v>338</v>
      </c>
      <c r="B516" s="15" t="s">
        <v>55</v>
      </c>
      <c r="C516" s="12" t="str">
        <f>VLOOKUP(B516,Hoja2!B:C,2,FALSE)</f>
        <v>Mercados, Abastos y Lonjas</v>
      </c>
      <c r="D516" s="13" t="str">
        <f t="shared" si="18"/>
        <v>2</v>
      </c>
      <c r="E516" s="13" t="str">
        <f t="shared" si="19"/>
        <v>22</v>
      </c>
      <c r="F516" s="15" t="s">
        <v>229</v>
      </c>
      <c r="G516" s="16" t="s">
        <v>573</v>
      </c>
      <c r="H516" s="17">
        <v>150000</v>
      </c>
      <c r="I516" s="17">
        <v>-5000</v>
      </c>
      <c r="J516" s="17">
        <v>145000</v>
      </c>
      <c r="K516" s="17">
        <v>69673.789999999994</v>
      </c>
      <c r="L516" s="17">
        <v>69673.789999999994</v>
      </c>
      <c r="M516" s="17">
        <v>62075.76</v>
      </c>
      <c r="N516" s="17">
        <v>56902.78</v>
      </c>
    </row>
    <row r="517" spans="1:14" x14ac:dyDescent="0.25">
      <c r="A517" s="15" t="s">
        <v>338</v>
      </c>
      <c r="B517" s="15" t="s">
        <v>55</v>
      </c>
      <c r="C517" s="12" t="str">
        <f>VLOOKUP(B517,Hoja2!B:C,2,FALSE)</f>
        <v>Mercados, Abastos y Lonjas</v>
      </c>
      <c r="D517" s="13" t="str">
        <f t="shared" si="18"/>
        <v>2</v>
      </c>
      <c r="E517" s="13" t="str">
        <f t="shared" si="19"/>
        <v>22</v>
      </c>
      <c r="F517" s="15" t="s">
        <v>227</v>
      </c>
      <c r="G517" s="16" t="s">
        <v>560</v>
      </c>
      <c r="H517" s="17">
        <v>9000</v>
      </c>
      <c r="I517" s="17">
        <v>15000</v>
      </c>
      <c r="J517" s="17">
        <v>24000</v>
      </c>
      <c r="K517" s="17">
        <v>16588.02</v>
      </c>
      <c r="L517" s="17">
        <v>16588.02</v>
      </c>
      <c r="M517" s="17">
        <v>12867.18</v>
      </c>
      <c r="N517" s="17">
        <v>5607.18</v>
      </c>
    </row>
    <row r="518" spans="1:14" x14ac:dyDescent="0.25">
      <c r="A518" s="15" t="s">
        <v>338</v>
      </c>
      <c r="B518" s="15" t="s">
        <v>55</v>
      </c>
      <c r="C518" s="12" t="str">
        <f>VLOOKUP(B518,Hoja2!B:C,2,FALSE)</f>
        <v>Mercados, Abastos y Lonjas</v>
      </c>
      <c r="D518" s="13" t="str">
        <f t="shared" si="18"/>
        <v>6</v>
      </c>
      <c r="E518" s="13" t="str">
        <f t="shared" si="19"/>
        <v>63</v>
      </c>
      <c r="F518" s="15" t="s">
        <v>258</v>
      </c>
      <c r="G518" s="16" t="s">
        <v>596</v>
      </c>
      <c r="H518" s="17">
        <v>0</v>
      </c>
      <c r="I518" s="17">
        <v>299994.93</v>
      </c>
      <c r="J518" s="17">
        <v>299994.93</v>
      </c>
      <c r="K518" s="17">
        <v>299994.93</v>
      </c>
      <c r="L518" s="17">
        <v>232090.69</v>
      </c>
      <c r="M518" s="17">
        <v>232089.83</v>
      </c>
      <c r="N518" s="17">
        <v>225034.7</v>
      </c>
    </row>
    <row r="519" spans="1:14" x14ac:dyDescent="0.25">
      <c r="A519" s="15" t="s">
        <v>338</v>
      </c>
      <c r="B519" s="15" t="s">
        <v>55</v>
      </c>
      <c r="C519" s="12" t="str">
        <f>VLOOKUP(B519,Hoja2!B:C,2,FALSE)</f>
        <v>Mercados, Abastos y Lonjas</v>
      </c>
      <c r="D519" s="13" t="str">
        <f t="shared" si="18"/>
        <v>8</v>
      </c>
      <c r="E519" s="13" t="str">
        <f t="shared" si="19"/>
        <v>82</v>
      </c>
      <c r="F519" s="15" t="s">
        <v>315</v>
      </c>
      <c r="G519" s="16" t="s">
        <v>636</v>
      </c>
      <c r="H519" s="17">
        <v>380000</v>
      </c>
      <c r="I519" s="17">
        <v>0</v>
      </c>
      <c r="J519" s="17">
        <v>380000</v>
      </c>
      <c r="K519" s="17">
        <v>0</v>
      </c>
      <c r="L519" s="17">
        <v>0</v>
      </c>
      <c r="M519" s="17">
        <v>0</v>
      </c>
      <c r="N519" s="17">
        <v>0</v>
      </c>
    </row>
    <row r="520" spans="1:14" x14ac:dyDescent="0.25">
      <c r="A520" s="15" t="s">
        <v>338</v>
      </c>
      <c r="B520" s="15" t="s">
        <v>33</v>
      </c>
      <c r="C520" s="12" t="str">
        <f>VLOOKUP(B520,Hoja2!B:C,2,FALSE)</f>
        <v>Fomento del Comercio</v>
      </c>
      <c r="D520" s="13" t="str">
        <f t="shared" si="18"/>
        <v>2</v>
      </c>
      <c r="E520" s="13" t="str">
        <f t="shared" si="19"/>
        <v>22</v>
      </c>
      <c r="F520" s="15" t="s">
        <v>242</v>
      </c>
      <c r="G520" s="16" t="s">
        <v>574</v>
      </c>
      <c r="H520" s="17">
        <v>1800</v>
      </c>
      <c r="I520" s="17">
        <v>0</v>
      </c>
      <c r="J520" s="17">
        <v>1800</v>
      </c>
      <c r="K520" s="17">
        <v>0</v>
      </c>
      <c r="L520" s="17">
        <v>0</v>
      </c>
      <c r="M520" s="17">
        <v>0</v>
      </c>
      <c r="N520" s="17">
        <v>0</v>
      </c>
    </row>
    <row r="521" spans="1:14" x14ac:dyDescent="0.25">
      <c r="A521" s="15" t="s">
        <v>338</v>
      </c>
      <c r="B521" s="15" t="s">
        <v>33</v>
      </c>
      <c r="C521" s="12" t="str">
        <f>VLOOKUP(B521,Hoja2!B:C,2,FALSE)</f>
        <v>Fomento del Comercio</v>
      </c>
      <c r="D521" s="13" t="str">
        <f t="shared" si="18"/>
        <v>2</v>
      </c>
      <c r="E521" s="13" t="str">
        <f t="shared" si="19"/>
        <v>22</v>
      </c>
      <c r="F521" s="15" t="s">
        <v>235</v>
      </c>
      <c r="G521" s="16" t="s">
        <v>571</v>
      </c>
      <c r="H521" s="17">
        <v>18000</v>
      </c>
      <c r="I521" s="17">
        <v>30000</v>
      </c>
      <c r="J521" s="17">
        <v>48000</v>
      </c>
      <c r="K521" s="17">
        <v>49513.2</v>
      </c>
      <c r="L521" s="17">
        <v>49513.2</v>
      </c>
      <c r="M521" s="17">
        <v>10472.549999999999</v>
      </c>
      <c r="N521" s="17">
        <v>10472.549999999999</v>
      </c>
    </row>
    <row r="522" spans="1:14" x14ac:dyDescent="0.25">
      <c r="A522" s="15" t="s">
        <v>338</v>
      </c>
      <c r="B522" s="15" t="s">
        <v>33</v>
      </c>
      <c r="C522" s="12" t="str">
        <f>VLOOKUP(B522,Hoja2!B:C,2,FALSE)</f>
        <v>Fomento del Comercio</v>
      </c>
      <c r="D522" s="13" t="str">
        <f t="shared" si="18"/>
        <v>2</v>
      </c>
      <c r="E522" s="13" t="str">
        <f t="shared" si="19"/>
        <v>22</v>
      </c>
      <c r="F522" s="15" t="s">
        <v>229</v>
      </c>
      <c r="G522" s="16" t="s">
        <v>573</v>
      </c>
      <c r="H522" s="17">
        <v>4000</v>
      </c>
      <c r="I522" s="17">
        <v>0</v>
      </c>
      <c r="J522" s="17">
        <v>4000</v>
      </c>
      <c r="K522" s="17">
        <v>1000</v>
      </c>
      <c r="L522" s="17">
        <v>1000</v>
      </c>
      <c r="M522" s="17">
        <v>0</v>
      </c>
      <c r="N522" s="17">
        <v>0</v>
      </c>
    </row>
    <row r="523" spans="1:14" x14ac:dyDescent="0.25">
      <c r="A523" s="15" t="s">
        <v>338</v>
      </c>
      <c r="B523" s="15" t="s">
        <v>33</v>
      </c>
      <c r="C523" s="12" t="str">
        <f>VLOOKUP(B523,Hoja2!B:C,2,FALSE)</f>
        <v>Fomento del Comercio</v>
      </c>
      <c r="D523" s="13" t="str">
        <f t="shared" si="18"/>
        <v>2</v>
      </c>
      <c r="E523" s="13" t="str">
        <f t="shared" si="19"/>
        <v>22</v>
      </c>
      <c r="F523" s="15" t="s">
        <v>217</v>
      </c>
      <c r="G523" s="16" t="s">
        <v>577</v>
      </c>
      <c r="H523" s="17">
        <v>150000</v>
      </c>
      <c r="I523" s="17">
        <v>-145000</v>
      </c>
      <c r="J523" s="17">
        <v>5000</v>
      </c>
      <c r="K523" s="17">
        <v>0</v>
      </c>
      <c r="L523" s="17">
        <v>0</v>
      </c>
      <c r="M523" s="17">
        <v>0</v>
      </c>
      <c r="N523" s="17">
        <v>0</v>
      </c>
    </row>
    <row r="524" spans="1:14" x14ac:dyDescent="0.25">
      <c r="A524" s="15" t="s">
        <v>338</v>
      </c>
      <c r="B524" s="15" t="s">
        <v>33</v>
      </c>
      <c r="C524" s="12" t="str">
        <f>VLOOKUP(B524,Hoja2!B:C,2,FALSE)</f>
        <v>Fomento del Comercio</v>
      </c>
      <c r="D524" s="13" t="str">
        <f t="shared" si="18"/>
        <v>2</v>
      </c>
      <c r="E524" s="13" t="str">
        <f t="shared" si="19"/>
        <v>22</v>
      </c>
      <c r="F524" s="15" t="s">
        <v>227</v>
      </c>
      <c r="G524" s="16" t="s">
        <v>560</v>
      </c>
      <c r="H524" s="17">
        <v>40600</v>
      </c>
      <c r="I524" s="17">
        <v>15000</v>
      </c>
      <c r="J524" s="17">
        <v>55600</v>
      </c>
      <c r="K524" s="17">
        <v>38443</v>
      </c>
      <c r="L524" s="17">
        <v>38443</v>
      </c>
      <c r="M524" s="17">
        <v>36010.9</v>
      </c>
      <c r="N524" s="17">
        <v>36010.9</v>
      </c>
    </row>
    <row r="525" spans="1:14" x14ac:dyDescent="0.25">
      <c r="A525" s="15" t="s">
        <v>338</v>
      </c>
      <c r="B525" s="15" t="s">
        <v>33</v>
      </c>
      <c r="C525" s="12" t="str">
        <f>VLOOKUP(B525,Hoja2!B:C,2,FALSE)</f>
        <v>Fomento del Comercio</v>
      </c>
      <c r="D525" s="13" t="str">
        <f t="shared" si="18"/>
        <v>4</v>
      </c>
      <c r="E525" s="13" t="str">
        <f t="shared" si="19"/>
        <v>46</v>
      </c>
      <c r="F525" s="15" t="s">
        <v>292</v>
      </c>
      <c r="G525" s="16" t="s">
        <v>637</v>
      </c>
      <c r="H525" s="17">
        <v>200000</v>
      </c>
      <c r="I525" s="17">
        <v>524952.87</v>
      </c>
      <c r="J525" s="17">
        <v>724952.87</v>
      </c>
      <c r="K525" s="17">
        <v>724952.87</v>
      </c>
      <c r="L525" s="17">
        <v>724952.87</v>
      </c>
      <c r="M525" s="17">
        <v>724952.87</v>
      </c>
      <c r="N525" s="17">
        <v>724952.87</v>
      </c>
    </row>
    <row r="526" spans="1:14" x14ac:dyDescent="0.25">
      <c r="A526" s="15" t="s">
        <v>338</v>
      </c>
      <c r="B526" s="15" t="s">
        <v>33</v>
      </c>
      <c r="C526" s="12" t="str">
        <f>VLOOKUP(B526,Hoja2!B:C,2,FALSE)</f>
        <v>Fomento del Comercio</v>
      </c>
      <c r="D526" s="13" t="str">
        <f t="shared" si="18"/>
        <v>4</v>
      </c>
      <c r="E526" s="13" t="str">
        <f t="shared" si="19"/>
        <v>48</v>
      </c>
      <c r="F526" s="15" t="s">
        <v>213</v>
      </c>
      <c r="G526" s="16" t="s">
        <v>553</v>
      </c>
      <c r="H526" s="17">
        <v>331000</v>
      </c>
      <c r="I526" s="17">
        <v>290000</v>
      </c>
      <c r="J526" s="17">
        <v>621000</v>
      </c>
      <c r="K526" s="17">
        <v>608290.13</v>
      </c>
      <c r="L526" s="17">
        <v>608290.13</v>
      </c>
      <c r="M526" s="17">
        <v>606475.12</v>
      </c>
      <c r="N526" s="17">
        <v>606475.12</v>
      </c>
    </row>
    <row r="527" spans="1:14" x14ac:dyDescent="0.25">
      <c r="A527" s="15" t="s">
        <v>338</v>
      </c>
      <c r="B527" s="15" t="s">
        <v>33</v>
      </c>
      <c r="C527" s="12" t="str">
        <f>VLOOKUP(B527,Hoja2!B:C,2,FALSE)</f>
        <v>Fomento del Comercio</v>
      </c>
      <c r="D527" s="13" t="str">
        <f t="shared" si="18"/>
        <v>6</v>
      </c>
      <c r="E527" s="13" t="str">
        <f t="shared" si="19"/>
        <v>63</v>
      </c>
      <c r="F527" s="15" t="s">
        <v>258</v>
      </c>
      <c r="G527" s="16" t="s">
        <v>596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</row>
    <row r="528" spans="1:14" x14ac:dyDescent="0.25">
      <c r="A528" s="15" t="s">
        <v>338</v>
      </c>
      <c r="B528" s="15" t="s">
        <v>340</v>
      </c>
      <c r="C528" s="12" t="str">
        <f>VLOOKUP(B528,Hoja2!B:C,2,FALSE)</f>
        <v>Desarrollo Empresarial</v>
      </c>
      <c r="D528" s="13" t="str">
        <f t="shared" si="18"/>
        <v>1</v>
      </c>
      <c r="E528" s="13" t="str">
        <f t="shared" si="19"/>
        <v>12</v>
      </c>
      <c r="F528" s="15" t="s">
        <v>223</v>
      </c>
      <c r="G528" s="16" t="s">
        <v>554</v>
      </c>
      <c r="H528" s="17">
        <v>15928</v>
      </c>
      <c r="I528" s="17">
        <v>47000</v>
      </c>
      <c r="J528" s="17">
        <v>62928</v>
      </c>
      <c r="K528" s="17">
        <v>57208.25</v>
      </c>
      <c r="L528" s="17">
        <v>57208.25</v>
      </c>
      <c r="M528" s="17">
        <v>56176.19</v>
      </c>
      <c r="N528" s="17">
        <v>56176.19</v>
      </c>
    </row>
    <row r="529" spans="1:14" x14ac:dyDescent="0.25">
      <c r="A529" s="15" t="s">
        <v>338</v>
      </c>
      <c r="B529" s="15" t="s">
        <v>340</v>
      </c>
      <c r="C529" s="12" t="str">
        <f>VLOOKUP(B529,Hoja2!B:C,2,FALSE)</f>
        <v>Desarrollo Empresarial</v>
      </c>
      <c r="D529" s="13" t="str">
        <f t="shared" si="18"/>
        <v>1</v>
      </c>
      <c r="E529" s="13" t="str">
        <f t="shared" si="19"/>
        <v>12</v>
      </c>
      <c r="F529" s="15" t="s">
        <v>243</v>
      </c>
      <c r="G529" s="16" t="s">
        <v>555</v>
      </c>
      <c r="H529" s="17">
        <v>56025</v>
      </c>
      <c r="I529" s="17">
        <v>14000</v>
      </c>
      <c r="J529" s="17">
        <v>70025</v>
      </c>
      <c r="K529" s="17">
        <v>32183.279999999999</v>
      </c>
      <c r="L529" s="17">
        <v>32183.279999999999</v>
      </c>
      <c r="M529" s="17">
        <v>31155.040000000001</v>
      </c>
      <c r="N529" s="17">
        <v>31155.040000000001</v>
      </c>
    </row>
    <row r="530" spans="1:14" x14ac:dyDescent="0.25">
      <c r="A530" s="15" t="s">
        <v>338</v>
      </c>
      <c r="B530" s="15" t="s">
        <v>340</v>
      </c>
      <c r="C530" s="12" t="str">
        <f>VLOOKUP(B530,Hoja2!B:C,2,FALSE)</f>
        <v>Desarrollo Empresarial</v>
      </c>
      <c r="D530" s="13" t="str">
        <f t="shared" si="18"/>
        <v>1</v>
      </c>
      <c r="E530" s="13" t="str">
        <f t="shared" si="19"/>
        <v>12</v>
      </c>
      <c r="F530" s="15" t="s">
        <v>201</v>
      </c>
      <c r="G530" s="16" t="s">
        <v>540</v>
      </c>
      <c r="H530" s="17">
        <v>10727</v>
      </c>
      <c r="I530" s="17">
        <v>10728</v>
      </c>
      <c r="J530" s="17">
        <v>21455</v>
      </c>
      <c r="K530" s="17">
        <v>11724.84</v>
      </c>
      <c r="L530" s="17">
        <v>11724.84</v>
      </c>
      <c r="M530" s="17">
        <v>11274.36</v>
      </c>
      <c r="N530" s="17">
        <v>11274.36</v>
      </c>
    </row>
    <row r="531" spans="1:14" x14ac:dyDescent="0.25">
      <c r="A531" s="15" t="s">
        <v>338</v>
      </c>
      <c r="B531" s="15" t="s">
        <v>340</v>
      </c>
      <c r="C531" s="12" t="str">
        <f>VLOOKUP(B531,Hoja2!B:C,2,FALSE)</f>
        <v>Desarrollo Empresarial</v>
      </c>
      <c r="D531" s="13" t="str">
        <f t="shared" si="18"/>
        <v>1</v>
      </c>
      <c r="E531" s="13" t="str">
        <f t="shared" si="19"/>
        <v>12</v>
      </c>
      <c r="F531" s="15" t="s">
        <v>202</v>
      </c>
      <c r="G531" s="16" t="s">
        <v>541</v>
      </c>
      <c r="H531" s="17">
        <v>19165</v>
      </c>
      <c r="I531" s="17">
        <v>0</v>
      </c>
      <c r="J531" s="17">
        <v>19165</v>
      </c>
      <c r="K531" s="17">
        <v>16351.74</v>
      </c>
      <c r="L531" s="17">
        <v>16351.74</v>
      </c>
      <c r="M531" s="17">
        <v>16247.39</v>
      </c>
      <c r="N531" s="17">
        <v>16247.39</v>
      </c>
    </row>
    <row r="532" spans="1:14" x14ac:dyDescent="0.25">
      <c r="A532" s="15" t="s">
        <v>338</v>
      </c>
      <c r="B532" s="15" t="s">
        <v>340</v>
      </c>
      <c r="C532" s="12" t="str">
        <f>VLOOKUP(B532,Hoja2!B:C,2,FALSE)</f>
        <v>Desarrollo Empresarial</v>
      </c>
      <c r="D532" s="13" t="str">
        <f t="shared" si="18"/>
        <v>1</v>
      </c>
      <c r="E532" s="13" t="str">
        <f t="shared" si="19"/>
        <v>12</v>
      </c>
      <c r="F532" s="15" t="s">
        <v>214</v>
      </c>
      <c r="G532" s="16" t="s">
        <v>542</v>
      </c>
      <c r="H532" s="17">
        <v>48226</v>
      </c>
      <c r="I532" s="17">
        <v>33425</v>
      </c>
      <c r="J532" s="17">
        <v>81651</v>
      </c>
      <c r="K532" s="17">
        <v>56501.66</v>
      </c>
      <c r="L532" s="17">
        <v>56501.66</v>
      </c>
      <c r="M532" s="17">
        <v>56216.02</v>
      </c>
      <c r="N532" s="17">
        <v>56216.02</v>
      </c>
    </row>
    <row r="533" spans="1:14" x14ac:dyDescent="0.25">
      <c r="A533" s="15" t="s">
        <v>338</v>
      </c>
      <c r="B533" s="15" t="s">
        <v>340</v>
      </c>
      <c r="C533" s="12" t="str">
        <f>VLOOKUP(B533,Hoja2!B:C,2,FALSE)</f>
        <v>Desarrollo Empresarial</v>
      </c>
      <c r="D533" s="13" t="str">
        <f t="shared" si="18"/>
        <v>1</v>
      </c>
      <c r="E533" s="13" t="str">
        <f t="shared" si="19"/>
        <v>12</v>
      </c>
      <c r="F533" s="15" t="s">
        <v>219</v>
      </c>
      <c r="G533" s="16" t="s">
        <v>543</v>
      </c>
      <c r="H533" s="17">
        <v>116916</v>
      </c>
      <c r="I533" s="17">
        <v>90900</v>
      </c>
      <c r="J533" s="17">
        <v>207816</v>
      </c>
      <c r="K533" s="17">
        <v>155718.18</v>
      </c>
      <c r="L533" s="17">
        <v>155718.18</v>
      </c>
      <c r="M533" s="17">
        <v>151525.99</v>
      </c>
      <c r="N533" s="17">
        <v>151525.99</v>
      </c>
    </row>
    <row r="534" spans="1:14" x14ac:dyDescent="0.25">
      <c r="A534" s="15" t="s">
        <v>338</v>
      </c>
      <c r="B534" s="15" t="s">
        <v>340</v>
      </c>
      <c r="C534" s="12" t="str">
        <f>VLOOKUP(B534,Hoja2!B:C,2,FALSE)</f>
        <v>Desarrollo Empresarial</v>
      </c>
      <c r="D534" s="13" t="str">
        <f t="shared" si="18"/>
        <v>1</v>
      </c>
      <c r="E534" s="13" t="str">
        <f t="shared" si="19"/>
        <v>12</v>
      </c>
      <c r="F534" s="15" t="s">
        <v>203</v>
      </c>
      <c r="G534" s="16" t="s">
        <v>544</v>
      </c>
      <c r="H534" s="17">
        <v>8805</v>
      </c>
      <c r="I534" s="17">
        <v>0</v>
      </c>
      <c r="J534" s="17">
        <v>8805</v>
      </c>
      <c r="K534" s="17">
        <v>7829.76</v>
      </c>
      <c r="L534" s="17">
        <v>7829.76</v>
      </c>
      <c r="M534" s="17">
        <v>7448.07</v>
      </c>
      <c r="N534" s="17">
        <v>7448.07</v>
      </c>
    </row>
    <row r="535" spans="1:14" x14ac:dyDescent="0.25">
      <c r="A535" s="15" t="s">
        <v>338</v>
      </c>
      <c r="B535" s="15" t="s">
        <v>340</v>
      </c>
      <c r="C535" s="12" t="str">
        <f>VLOOKUP(B535,Hoja2!B:C,2,FALSE)</f>
        <v>Desarrollo Empresarial</v>
      </c>
      <c r="D535" s="13" t="str">
        <f t="shared" si="18"/>
        <v>1</v>
      </c>
      <c r="E535" s="13" t="str">
        <f t="shared" si="19"/>
        <v>13</v>
      </c>
      <c r="F535" s="15" t="s">
        <v>232</v>
      </c>
      <c r="G535" s="16" t="s">
        <v>538</v>
      </c>
      <c r="H535" s="17">
        <v>81207</v>
      </c>
      <c r="I535" s="17">
        <v>10000</v>
      </c>
      <c r="J535" s="17">
        <v>91207</v>
      </c>
      <c r="K535" s="17">
        <v>84157.78</v>
      </c>
      <c r="L535" s="17">
        <v>84157.78</v>
      </c>
      <c r="M535" s="17">
        <v>83798.64</v>
      </c>
      <c r="N535" s="17">
        <v>83798.64</v>
      </c>
    </row>
    <row r="536" spans="1:14" x14ac:dyDescent="0.25">
      <c r="A536" s="15" t="s">
        <v>338</v>
      </c>
      <c r="B536" s="15" t="s">
        <v>340</v>
      </c>
      <c r="C536" s="12" t="str">
        <f>VLOOKUP(B536,Hoja2!B:C,2,FALSE)</f>
        <v>Desarrollo Empresarial</v>
      </c>
      <c r="D536" s="13" t="str">
        <f t="shared" si="18"/>
        <v>1</v>
      </c>
      <c r="E536" s="13" t="str">
        <f t="shared" si="19"/>
        <v>13</v>
      </c>
      <c r="F536" s="15" t="s">
        <v>228</v>
      </c>
      <c r="G536" s="16" t="s">
        <v>563</v>
      </c>
      <c r="H536" s="17">
        <v>26240</v>
      </c>
      <c r="I536" s="17">
        <v>0</v>
      </c>
      <c r="J536" s="17">
        <v>26240</v>
      </c>
      <c r="K536" s="17">
        <v>25905.86</v>
      </c>
      <c r="L536" s="17">
        <v>25905.86</v>
      </c>
      <c r="M536" s="17">
        <v>25237.32</v>
      </c>
      <c r="N536" s="17">
        <v>25237.32</v>
      </c>
    </row>
    <row r="537" spans="1:14" x14ac:dyDescent="0.25">
      <c r="A537" s="15" t="s">
        <v>338</v>
      </c>
      <c r="B537" s="15" t="s">
        <v>340</v>
      </c>
      <c r="C537" s="12" t="str">
        <f>VLOOKUP(B537,Hoja2!B:C,2,FALSE)</f>
        <v>Desarrollo Empresarial</v>
      </c>
      <c r="D537" s="13" t="str">
        <f t="shared" si="18"/>
        <v>1</v>
      </c>
      <c r="E537" s="13" t="str">
        <f t="shared" si="19"/>
        <v>14</v>
      </c>
      <c r="F537" s="15" t="s">
        <v>287</v>
      </c>
      <c r="G537" s="16" t="s">
        <v>617</v>
      </c>
      <c r="H537" s="17">
        <v>236480</v>
      </c>
      <c r="I537" s="17">
        <v>0</v>
      </c>
      <c r="J537" s="17">
        <v>236480</v>
      </c>
      <c r="K537" s="17">
        <v>236475.86</v>
      </c>
      <c r="L537" s="17">
        <v>236475.86</v>
      </c>
      <c r="M537" s="17">
        <v>228697.77</v>
      </c>
      <c r="N537" s="17">
        <v>228697.77</v>
      </c>
    </row>
    <row r="538" spans="1:14" x14ac:dyDescent="0.25">
      <c r="A538" s="15" t="s">
        <v>338</v>
      </c>
      <c r="B538" s="15" t="s">
        <v>340</v>
      </c>
      <c r="C538" s="12" t="str">
        <f>VLOOKUP(B538,Hoja2!B:C,2,FALSE)</f>
        <v>Desarrollo Empresarial</v>
      </c>
      <c r="D538" s="13" t="str">
        <f t="shared" si="18"/>
        <v>2</v>
      </c>
      <c r="E538" s="13" t="str">
        <f t="shared" si="19"/>
        <v>20</v>
      </c>
      <c r="F538" s="15" t="s">
        <v>281</v>
      </c>
      <c r="G538" s="16" t="s">
        <v>583</v>
      </c>
      <c r="H538" s="17">
        <v>6000</v>
      </c>
      <c r="I538" s="17">
        <v>0</v>
      </c>
      <c r="J538" s="17">
        <v>6000</v>
      </c>
      <c r="K538" s="17">
        <v>5400</v>
      </c>
      <c r="L538" s="17">
        <v>5400</v>
      </c>
      <c r="M538" s="17">
        <v>5334.72</v>
      </c>
      <c r="N538" s="17">
        <v>5334.72</v>
      </c>
    </row>
    <row r="539" spans="1:14" x14ac:dyDescent="0.25">
      <c r="A539" s="15" t="s">
        <v>338</v>
      </c>
      <c r="B539" s="15" t="s">
        <v>340</v>
      </c>
      <c r="C539" s="12" t="str">
        <f>VLOOKUP(B539,Hoja2!B:C,2,FALSE)</f>
        <v>Desarrollo Empresarial</v>
      </c>
      <c r="D539" s="13" t="str">
        <f t="shared" si="18"/>
        <v>2</v>
      </c>
      <c r="E539" s="13" t="str">
        <f t="shared" si="19"/>
        <v>20</v>
      </c>
      <c r="F539" s="15" t="s">
        <v>224</v>
      </c>
      <c r="G539" s="16" t="s">
        <v>557</v>
      </c>
      <c r="H539" s="17">
        <v>5800</v>
      </c>
      <c r="I539" s="17">
        <v>0</v>
      </c>
      <c r="J539" s="17">
        <v>5800</v>
      </c>
      <c r="K539" s="17">
        <v>6415.31</v>
      </c>
      <c r="L539" s="17">
        <v>6415.31</v>
      </c>
      <c r="M539" s="17">
        <v>2260.5300000000002</v>
      </c>
      <c r="N539" s="17">
        <v>2260.5300000000002</v>
      </c>
    </row>
    <row r="540" spans="1:14" x14ac:dyDescent="0.25">
      <c r="A540" s="15" t="s">
        <v>338</v>
      </c>
      <c r="B540" s="15" t="s">
        <v>340</v>
      </c>
      <c r="C540" s="12" t="str">
        <f>VLOOKUP(B540,Hoja2!B:C,2,FALSE)</f>
        <v>Desarrollo Empresarial</v>
      </c>
      <c r="D540" s="13" t="str">
        <f t="shared" si="18"/>
        <v>2</v>
      </c>
      <c r="E540" s="13" t="str">
        <f t="shared" si="19"/>
        <v>20</v>
      </c>
      <c r="F540" s="15" t="s">
        <v>262</v>
      </c>
      <c r="G540" s="16" t="s">
        <v>600</v>
      </c>
      <c r="H540" s="17">
        <v>800</v>
      </c>
      <c r="I540" s="17">
        <v>0</v>
      </c>
      <c r="J540" s="17">
        <v>800</v>
      </c>
      <c r="K540" s="17">
        <v>676.36</v>
      </c>
      <c r="L540" s="17">
        <v>676.36</v>
      </c>
      <c r="M540" s="17">
        <v>676.36</v>
      </c>
      <c r="N540" s="17">
        <v>676.36</v>
      </c>
    </row>
    <row r="541" spans="1:14" x14ac:dyDescent="0.25">
      <c r="A541" s="15" t="s">
        <v>338</v>
      </c>
      <c r="B541" s="15" t="s">
        <v>340</v>
      </c>
      <c r="C541" s="12" t="str">
        <f>VLOOKUP(B541,Hoja2!B:C,2,FALSE)</f>
        <v>Desarrollo Empresarial</v>
      </c>
      <c r="D541" s="13" t="str">
        <f t="shared" si="18"/>
        <v>2</v>
      </c>
      <c r="E541" s="13" t="str">
        <f t="shared" si="19"/>
        <v>21</v>
      </c>
      <c r="F541" s="15" t="s">
        <v>263</v>
      </c>
      <c r="G541" s="16" t="s">
        <v>601</v>
      </c>
      <c r="H541" s="17">
        <v>100</v>
      </c>
      <c r="I541" s="17">
        <v>0</v>
      </c>
      <c r="J541" s="17">
        <v>100</v>
      </c>
      <c r="K541" s="17">
        <v>0</v>
      </c>
      <c r="L541" s="17">
        <v>0</v>
      </c>
      <c r="M541" s="17">
        <v>0</v>
      </c>
      <c r="N541" s="17">
        <v>0</v>
      </c>
    </row>
    <row r="542" spans="1:14" x14ac:dyDescent="0.25">
      <c r="A542" s="15" t="s">
        <v>338</v>
      </c>
      <c r="B542" s="15" t="s">
        <v>340</v>
      </c>
      <c r="C542" s="12" t="str">
        <f>VLOOKUP(B542,Hoja2!B:C,2,FALSE)</f>
        <v>Desarrollo Empresarial</v>
      </c>
      <c r="D542" s="13" t="str">
        <f t="shared" si="18"/>
        <v>2</v>
      </c>
      <c r="E542" s="13" t="str">
        <f t="shared" si="19"/>
        <v>21</v>
      </c>
      <c r="F542" s="15" t="s">
        <v>222</v>
      </c>
      <c r="G542" s="16" t="s">
        <v>558</v>
      </c>
      <c r="H542" s="17">
        <v>16000</v>
      </c>
      <c r="I542" s="17">
        <v>-8000</v>
      </c>
      <c r="J542" s="17">
        <v>8000</v>
      </c>
      <c r="K542" s="17">
        <v>7926.16</v>
      </c>
      <c r="L542" s="17">
        <v>7926.16</v>
      </c>
      <c r="M542" s="17">
        <v>7882.6</v>
      </c>
      <c r="N542" s="17">
        <v>7882.6</v>
      </c>
    </row>
    <row r="543" spans="1:14" x14ac:dyDescent="0.25">
      <c r="A543" s="15" t="s">
        <v>338</v>
      </c>
      <c r="B543" s="15" t="s">
        <v>340</v>
      </c>
      <c r="C543" s="12" t="str">
        <f>VLOOKUP(B543,Hoja2!B:C,2,FALSE)</f>
        <v>Desarrollo Empresarial</v>
      </c>
      <c r="D543" s="13" t="str">
        <f t="shared" si="18"/>
        <v>2</v>
      </c>
      <c r="E543" s="13" t="str">
        <f t="shared" si="19"/>
        <v>21</v>
      </c>
      <c r="F543" s="15" t="s">
        <v>240</v>
      </c>
      <c r="G543" s="16" t="s">
        <v>565</v>
      </c>
      <c r="H543" s="17">
        <v>1400</v>
      </c>
      <c r="I543" s="17">
        <v>-800</v>
      </c>
      <c r="J543" s="17">
        <v>600</v>
      </c>
      <c r="K543" s="17">
        <v>618.47</v>
      </c>
      <c r="L543" s="17">
        <v>618.47</v>
      </c>
      <c r="M543" s="17">
        <v>474.32</v>
      </c>
      <c r="N543" s="17">
        <v>474.32</v>
      </c>
    </row>
    <row r="544" spans="1:14" x14ac:dyDescent="0.25">
      <c r="A544" s="15" t="s">
        <v>338</v>
      </c>
      <c r="B544" s="15" t="s">
        <v>340</v>
      </c>
      <c r="C544" s="12" t="str">
        <f>VLOOKUP(B544,Hoja2!B:C,2,FALSE)</f>
        <v>Desarrollo Empresarial</v>
      </c>
      <c r="D544" s="13" t="str">
        <f t="shared" si="18"/>
        <v>2</v>
      </c>
      <c r="E544" s="13" t="str">
        <f t="shared" si="19"/>
        <v>22</v>
      </c>
      <c r="F544" s="15" t="s">
        <v>212</v>
      </c>
      <c r="G544" s="16" t="s">
        <v>546</v>
      </c>
      <c r="H544" s="17">
        <v>1500</v>
      </c>
      <c r="I544" s="17">
        <v>0</v>
      </c>
      <c r="J544" s="17">
        <v>1500</v>
      </c>
      <c r="K544" s="17">
        <v>1473</v>
      </c>
      <c r="L544" s="17">
        <v>1473</v>
      </c>
      <c r="M544" s="17">
        <v>1473</v>
      </c>
      <c r="N544" s="17">
        <v>1473</v>
      </c>
    </row>
    <row r="545" spans="1:14" x14ac:dyDescent="0.25">
      <c r="A545" s="15" t="s">
        <v>338</v>
      </c>
      <c r="B545" s="15" t="s">
        <v>340</v>
      </c>
      <c r="C545" s="12" t="str">
        <f>VLOOKUP(B545,Hoja2!B:C,2,FALSE)</f>
        <v>Desarrollo Empresarial</v>
      </c>
      <c r="D545" s="13" t="str">
        <f t="shared" si="18"/>
        <v>2</v>
      </c>
      <c r="E545" s="13" t="str">
        <f t="shared" si="19"/>
        <v>22</v>
      </c>
      <c r="F545" s="15" t="s">
        <v>242</v>
      </c>
      <c r="G545" s="16" t="s">
        <v>574</v>
      </c>
      <c r="H545" s="17">
        <v>22700</v>
      </c>
      <c r="I545" s="17">
        <v>0</v>
      </c>
      <c r="J545" s="17">
        <v>22700</v>
      </c>
      <c r="K545" s="17">
        <v>25000</v>
      </c>
      <c r="L545" s="17">
        <v>25000</v>
      </c>
      <c r="M545" s="17">
        <v>14833.7</v>
      </c>
      <c r="N545" s="17">
        <v>13422.82</v>
      </c>
    </row>
    <row r="546" spans="1:14" x14ac:dyDescent="0.25">
      <c r="A546" s="15" t="s">
        <v>338</v>
      </c>
      <c r="B546" s="15" t="s">
        <v>340</v>
      </c>
      <c r="C546" s="12" t="str">
        <f>VLOOKUP(B546,Hoja2!B:C,2,FALSE)</f>
        <v>Desarrollo Empresarial</v>
      </c>
      <c r="D546" s="13" t="str">
        <f t="shared" si="18"/>
        <v>2</v>
      </c>
      <c r="E546" s="13" t="str">
        <f t="shared" si="19"/>
        <v>22</v>
      </c>
      <c r="F546" s="15" t="s">
        <v>238</v>
      </c>
      <c r="G546" s="16" t="s">
        <v>569</v>
      </c>
      <c r="H546" s="17">
        <v>100</v>
      </c>
      <c r="I546" s="17">
        <v>0</v>
      </c>
      <c r="J546" s="17">
        <v>100</v>
      </c>
      <c r="K546" s="17">
        <v>89.06</v>
      </c>
      <c r="L546" s="17">
        <v>89.06</v>
      </c>
      <c r="M546" s="17">
        <v>89.06</v>
      </c>
      <c r="N546" s="17">
        <v>89.06</v>
      </c>
    </row>
    <row r="547" spans="1:14" x14ac:dyDescent="0.25">
      <c r="A547" s="15" t="s">
        <v>338</v>
      </c>
      <c r="B547" s="15" t="s">
        <v>340</v>
      </c>
      <c r="C547" s="12" t="str">
        <f>VLOOKUP(B547,Hoja2!B:C,2,FALSE)</f>
        <v>Desarrollo Empresarial</v>
      </c>
      <c r="D547" s="13" t="str">
        <f t="shared" si="18"/>
        <v>2</v>
      </c>
      <c r="E547" s="13" t="str">
        <f t="shared" si="19"/>
        <v>22</v>
      </c>
      <c r="F547" s="15" t="s">
        <v>233</v>
      </c>
      <c r="G547" s="16" t="s">
        <v>570</v>
      </c>
      <c r="H547" s="17">
        <v>3000</v>
      </c>
      <c r="I547" s="17">
        <v>-3000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</row>
    <row r="548" spans="1:14" x14ac:dyDescent="0.25">
      <c r="A548" s="15" t="s">
        <v>338</v>
      </c>
      <c r="B548" s="15" t="s">
        <v>340</v>
      </c>
      <c r="C548" s="12" t="str">
        <f>VLOOKUP(B548,Hoja2!B:C,2,FALSE)</f>
        <v>Desarrollo Empresarial</v>
      </c>
      <c r="D548" s="13" t="str">
        <f t="shared" si="18"/>
        <v>2</v>
      </c>
      <c r="E548" s="13" t="str">
        <f t="shared" si="19"/>
        <v>22</v>
      </c>
      <c r="F548" s="15" t="s">
        <v>278</v>
      </c>
      <c r="G548" s="16" t="s">
        <v>609</v>
      </c>
      <c r="H548" s="17">
        <v>10000</v>
      </c>
      <c r="I548" s="17">
        <v>-2000</v>
      </c>
      <c r="J548" s="17">
        <v>8000</v>
      </c>
      <c r="K548" s="17">
        <v>7820.8</v>
      </c>
      <c r="L548" s="17">
        <v>7820.8</v>
      </c>
      <c r="M548" s="17">
        <v>7820.76</v>
      </c>
      <c r="N548" s="17">
        <v>7820.76</v>
      </c>
    </row>
    <row r="549" spans="1:14" x14ac:dyDescent="0.25">
      <c r="A549" s="15" t="s">
        <v>338</v>
      </c>
      <c r="B549" s="15" t="s">
        <v>340</v>
      </c>
      <c r="C549" s="12" t="str">
        <f>VLOOKUP(B549,Hoja2!B:C,2,FALSE)</f>
        <v>Desarrollo Empresarial</v>
      </c>
      <c r="D549" s="13" t="str">
        <f t="shared" si="18"/>
        <v>2</v>
      </c>
      <c r="E549" s="13" t="str">
        <f t="shared" si="19"/>
        <v>22</v>
      </c>
      <c r="F549" s="15" t="s">
        <v>279</v>
      </c>
      <c r="G549" s="16" t="s">
        <v>638</v>
      </c>
      <c r="H549" s="17">
        <v>200</v>
      </c>
      <c r="I549" s="17">
        <v>0</v>
      </c>
      <c r="J549" s="17">
        <v>200</v>
      </c>
      <c r="K549" s="17">
        <v>0</v>
      </c>
      <c r="L549" s="17">
        <v>0</v>
      </c>
      <c r="M549" s="17">
        <v>0</v>
      </c>
      <c r="N549" s="17">
        <v>0</v>
      </c>
    </row>
    <row r="550" spans="1:14" x14ac:dyDescent="0.25">
      <c r="A550" s="15" t="s">
        <v>338</v>
      </c>
      <c r="B550" s="15" t="s">
        <v>340</v>
      </c>
      <c r="C550" s="12" t="str">
        <f>VLOOKUP(B550,Hoja2!B:C,2,FALSE)</f>
        <v>Desarrollo Empresarial</v>
      </c>
      <c r="D550" s="13" t="str">
        <f t="shared" si="18"/>
        <v>2</v>
      </c>
      <c r="E550" s="13" t="str">
        <f t="shared" si="19"/>
        <v>22</v>
      </c>
      <c r="F550" s="15" t="s">
        <v>215</v>
      </c>
      <c r="G550" s="16" t="s">
        <v>547</v>
      </c>
      <c r="H550" s="17">
        <v>200</v>
      </c>
      <c r="I550" s="17">
        <v>0</v>
      </c>
      <c r="J550" s="17">
        <v>200</v>
      </c>
      <c r="K550" s="17">
        <v>0</v>
      </c>
      <c r="L550" s="17">
        <v>0</v>
      </c>
      <c r="M550" s="17">
        <v>0</v>
      </c>
      <c r="N550" s="17">
        <v>0</v>
      </c>
    </row>
    <row r="551" spans="1:14" x14ac:dyDescent="0.25">
      <c r="A551" s="15" t="s">
        <v>338</v>
      </c>
      <c r="B551" s="15" t="s">
        <v>340</v>
      </c>
      <c r="C551" s="12" t="str">
        <f>VLOOKUP(B551,Hoja2!B:C,2,FALSE)</f>
        <v>Desarrollo Empresarial</v>
      </c>
      <c r="D551" s="13" t="str">
        <f t="shared" si="18"/>
        <v>2</v>
      </c>
      <c r="E551" s="13" t="str">
        <f t="shared" si="19"/>
        <v>22</v>
      </c>
      <c r="F551" s="15" t="s">
        <v>289</v>
      </c>
      <c r="G551" s="16" t="s">
        <v>584</v>
      </c>
      <c r="H551" s="17">
        <v>1500</v>
      </c>
      <c r="I551" s="17">
        <v>0</v>
      </c>
      <c r="J551" s="17">
        <v>1500</v>
      </c>
      <c r="K551" s="17">
        <v>578.04</v>
      </c>
      <c r="L551" s="17">
        <v>578.04</v>
      </c>
      <c r="M551" s="17">
        <v>578.04</v>
      </c>
      <c r="N551" s="17">
        <v>578.04</v>
      </c>
    </row>
    <row r="552" spans="1:14" x14ac:dyDescent="0.25">
      <c r="A552" s="15" t="s">
        <v>338</v>
      </c>
      <c r="B552" s="15" t="s">
        <v>340</v>
      </c>
      <c r="C552" s="12" t="str">
        <f>VLOOKUP(B552,Hoja2!B:C,2,FALSE)</f>
        <v>Desarrollo Empresarial</v>
      </c>
      <c r="D552" s="13" t="str">
        <f t="shared" si="18"/>
        <v>2</v>
      </c>
      <c r="E552" s="13" t="str">
        <f t="shared" si="19"/>
        <v>22</v>
      </c>
      <c r="F552" s="15" t="s">
        <v>235</v>
      </c>
      <c r="G552" s="16" t="s">
        <v>571</v>
      </c>
      <c r="H552" s="17">
        <v>40000</v>
      </c>
      <c r="I552" s="17">
        <v>0</v>
      </c>
      <c r="J552" s="17">
        <v>40000</v>
      </c>
      <c r="K552" s="17">
        <v>54106.36</v>
      </c>
      <c r="L552" s="17">
        <v>54106.36</v>
      </c>
      <c r="M552" s="17">
        <v>33247.17</v>
      </c>
      <c r="N552" s="17">
        <v>30197.97</v>
      </c>
    </row>
    <row r="553" spans="1:14" x14ac:dyDescent="0.25">
      <c r="A553" s="15" t="s">
        <v>338</v>
      </c>
      <c r="B553" s="15" t="s">
        <v>340</v>
      </c>
      <c r="C553" s="12" t="str">
        <f>VLOOKUP(B553,Hoja2!B:C,2,FALSE)</f>
        <v>Desarrollo Empresarial</v>
      </c>
      <c r="D553" s="13" t="str">
        <f t="shared" si="18"/>
        <v>2</v>
      </c>
      <c r="E553" s="13" t="str">
        <f t="shared" si="19"/>
        <v>22</v>
      </c>
      <c r="F553" s="15" t="s">
        <v>239</v>
      </c>
      <c r="G553" s="16" t="s">
        <v>572</v>
      </c>
      <c r="H553" s="17">
        <v>59500</v>
      </c>
      <c r="I553" s="17">
        <v>0</v>
      </c>
      <c r="J553" s="17">
        <v>59500</v>
      </c>
      <c r="K553" s="17">
        <v>45057.79</v>
      </c>
      <c r="L553" s="17">
        <v>45057.79</v>
      </c>
      <c r="M553" s="17">
        <v>44732.79</v>
      </c>
      <c r="N553" s="17">
        <v>44732.79</v>
      </c>
    </row>
    <row r="554" spans="1:14" x14ac:dyDescent="0.25">
      <c r="A554" s="15" t="s">
        <v>338</v>
      </c>
      <c r="B554" s="15" t="s">
        <v>340</v>
      </c>
      <c r="C554" s="12" t="str">
        <f>VLOOKUP(B554,Hoja2!B:C,2,FALSE)</f>
        <v>Desarrollo Empresarial</v>
      </c>
      <c r="D554" s="13" t="str">
        <f t="shared" si="18"/>
        <v>2</v>
      </c>
      <c r="E554" s="13" t="str">
        <f t="shared" si="19"/>
        <v>22</v>
      </c>
      <c r="F554" s="15" t="s">
        <v>229</v>
      </c>
      <c r="G554" s="16" t="s">
        <v>573</v>
      </c>
      <c r="H554" s="17">
        <v>47000</v>
      </c>
      <c r="I554" s="17">
        <v>0</v>
      </c>
      <c r="J554" s="17">
        <v>47000</v>
      </c>
      <c r="K554" s="17">
        <v>44186.29</v>
      </c>
      <c r="L554" s="17">
        <v>44186.29</v>
      </c>
      <c r="M554" s="17">
        <v>41371.29</v>
      </c>
      <c r="N554" s="17">
        <v>41371.29</v>
      </c>
    </row>
    <row r="555" spans="1:14" x14ac:dyDescent="0.25">
      <c r="A555" s="15" t="s">
        <v>338</v>
      </c>
      <c r="B555" s="15" t="s">
        <v>340</v>
      </c>
      <c r="C555" s="12" t="str">
        <f>VLOOKUP(B555,Hoja2!B:C,2,FALSE)</f>
        <v>Desarrollo Empresarial</v>
      </c>
      <c r="D555" s="13" t="str">
        <f t="shared" si="18"/>
        <v>2</v>
      </c>
      <c r="E555" s="13" t="str">
        <f t="shared" si="19"/>
        <v>22</v>
      </c>
      <c r="F555" s="15" t="s">
        <v>265</v>
      </c>
      <c r="G555" s="16" t="s">
        <v>603</v>
      </c>
      <c r="H555" s="17">
        <v>17000</v>
      </c>
      <c r="I555" s="17">
        <v>0</v>
      </c>
      <c r="J555" s="17">
        <v>17000</v>
      </c>
      <c r="K555" s="17">
        <v>16909</v>
      </c>
      <c r="L555" s="17">
        <v>16909</v>
      </c>
      <c r="M555" s="17">
        <v>15499.88</v>
      </c>
      <c r="N555" s="17">
        <v>15499.88</v>
      </c>
    </row>
    <row r="556" spans="1:14" x14ac:dyDescent="0.25">
      <c r="A556" s="15" t="s">
        <v>338</v>
      </c>
      <c r="B556" s="15" t="s">
        <v>340</v>
      </c>
      <c r="C556" s="12" t="str">
        <f>VLOOKUP(B556,Hoja2!B:C,2,FALSE)</f>
        <v>Desarrollo Empresarial</v>
      </c>
      <c r="D556" s="13" t="str">
        <f t="shared" si="18"/>
        <v>2</v>
      </c>
      <c r="E556" s="13" t="str">
        <f t="shared" si="19"/>
        <v>22</v>
      </c>
      <c r="F556" s="15" t="s">
        <v>217</v>
      </c>
      <c r="G556" s="16" t="s">
        <v>577</v>
      </c>
      <c r="H556" s="17">
        <v>238000</v>
      </c>
      <c r="I556" s="17">
        <v>-57000</v>
      </c>
      <c r="J556" s="17">
        <v>181000</v>
      </c>
      <c r="K556" s="17">
        <v>188924.66</v>
      </c>
      <c r="L556" s="17">
        <v>142329.65</v>
      </c>
      <c r="M556" s="17">
        <v>109756.75</v>
      </c>
      <c r="N556" s="17">
        <v>85518.25</v>
      </c>
    </row>
    <row r="557" spans="1:14" x14ac:dyDescent="0.25">
      <c r="A557" s="15" t="s">
        <v>338</v>
      </c>
      <c r="B557" s="15" t="s">
        <v>340</v>
      </c>
      <c r="C557" s="12" t="str">
        <f>VLOOKUP(B557,Hoja2!B:C,2,FALSE)</f>
        <v>Desarrollo Empresarial</v>
      </c>
      <c r="D557" s="13" t="str">
        <f t="shared" si="18"/>
        <v>2</v>
      </c>
      <c r="E557" s="13" t="str">
        <f t="shared" si="19"/>
        <v>22</v>
      </c>
      <c r="F557" s="15" t="s">
        <v>227</v>
      </c>
      <c r="G557" s="16" t="s">
        <v>560</v>
      </c>
      <c r="H557" s="17">
        <v>540000</v>
      </c>
      <c r="I557" s="17">
        <v>-280000</v>
      </c>
      <c r="J557" s="17">
        <v>260000</v>
      </c>
      <c r="K557" s="17">
        <v>250616.68</v>
      </c>
      <c r="L557" s="17">
        <v>231532.21</v>
      </c>
      <c r="M557" s="17">
        <v>165814.20000000001</v>
      </c>
      <c r="N557" s="17">
        <v>156901.32999999999</v>
      </c>
    </row>
    <row r="558" spans="1:14" x14ac:dyDescent="0.25">
      <c r="A558" s="15" t="s">
        <v>338</v>
      </c>
      <c r="B558" s="15" t="s">
        <v>340</v>
      </c>
      <c r="C558" s="12" t="str">
        <f>VLOOKUP(B558,Hoja2!B:C,2,FALSE)</f>
        <v>Desarrollo Empresarial</v>
      </c>
      <c r="D558" s="13" t="str">
        <f t="shared" si="18"/>
        <v>2</v>
      </c>
      <c r="E558" s="13" t="str">
        <f t="shared" si="19"/>
        <v>23</v>
      </c>
      <c r="F558" s="15" t="s">
        <v>210</v>
      </c>
      <c r="G558" s="16" t="s">
        <v>551</v>
      </c>
      <c r="H558" s="17">
        <v>14000</v>
      </c>
      <c r="I558" s="17">
        <v>-12500</v>
      </c>
      <c r="J558" s="17">
        <v>1500</v>
      </c>
      <c r="K558" s="17">
        <v>1250.7</v>
      </c>
      <c r="L558" s="17">
        <v>1250.7</v>
      </c>
      <c r="M558" s="17">
        <v>1250.7</v>
      </c>
      <c r="N558" s="17">
        <v>1050.2</v>
      </c>
    </row>
    <row r="559" spans="1:14" x14ac:dyDescent="0.25">
      <c r="A559" s="15" t="s">
        <v>338</v>
      </c>
      <c r="B559" s="15" t="s">
        <v>340</v>
      </c>
      <c r="C559" s="12" t="str">
        <f>VLOOKUP(B559,Hoja2!B:C,2,FALSE)</f>
        <v>Desarrollo Empresarial</v>
      </c>
      <c r="D559" s="13" t="str">
        <f t="shared" si="18"/>
        <v>2</v>
      </c>
      <c r="E559" s="13" t="str">
        <f t="shared" si="19"/>
        <v>23</v>
      </c>
      <c r="F559" s="15" t="s">
        <v>208</v>
      </c>
      <c r="G559" s="16" t="s">
        <v>552</v>
      </c>
      <c r="H559" s="17">
        <v>22000</v>
      </c>
      <c r="I559" s="17">
        <v>-18500</v>
      </c>
      <c r="J559" s="17">
        <v>3500</v>
      </c>
      <c r="K559" s="17">
        <v>2888.34</v>
      </c>
      <c r="L559" s="17">
        <v>2888.34</v>
      </c>
      <c r="M559" s="17">
        <v>2496.79</v>
      </c>
      <c r="N559" s="17">
        <v>2305.7399999999998</v>
      </c>
    </row>
    <row r="560" spans="1:14" x14ac:dyDescent="0.25">
      <c r="A560" s="15" t="s">
        <v>338</v>
      </c>
      <c r="B560" s="15" t="s">
        <v>340</v>
      </c>
      <c r="C560" s="12" t="str">
        <f>VLOOKUP(B560,Hoja2!B:C,2,FALSE)</f>
        <v>Desarrollo Empresarial</v>
      </c>
      <c r="D560" s="13" t="str">
        <f t="shared" si="18"/>
        <v>2</v>
      </c>
      <c r="E560" s="13" t="str">
        <f t="shared" si="19"/>
        <v>23</v>
      </c>
      <c r="F560" s="15" t="s">
        <v>207</v>
      </c>
      <c r="G560" s="16" t="s">
        <v>579</v>
      </c>
      <c r="H560" s="17">
        <v>600</v>
      </c>
      <c r="I560" s="17">
        <v>-600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</row>
    <row r="561" spans="1:14" x14ac:dyDescent="0.25">
      <c r="A561" s="15" t="s">
        <v>338</v>
      </c>
      <c r="B561" s="15" t="s">
        <v>340</v>
      </c>
      <c r="C561" s="12" t="str">
        <f>VLOOKUP(B561,Hoja2!B:C,2,FALSE)</f>
        <v>Desarrollo Empresarial</v>
      </c>
      <c r="D561" s="13" t="str">
        <f t="shared" si="18"/>
        <v>4</v>
      </c>
      <c r="E561" s="13" t="str">
        <f t="shared" si="19"/>
        <v>48</v>
      </c>
      <c r="F561" s="15" t="s">
        <v>282</v>
      </c>
      <c r="G561" s="16" t="s">
        <v>612</v>
      </c>
      <c r="H561" s="17">
        <v>25000</v>
      </c>
      <c r="I561" s="17">
        <v>-9000</v>
      </c>
      <c r="J561" s="17">
        <v>16000</v>
      </c>
      <c r="K561" s="17">
        <v>0</v>
      </c>
      <c r="L561" s="17">
        <v>0</v>
      </c>
      <c r="M561" s="17">
        <v>0</v>
      </c>
      <c r="N561" s="17">
        <v>0</v>
      </c>
    </row>
    <row r="562" spans="1:14" x14ac:dyDescent="0.25">
      <c r="A562" s="15" t="s">
        <v>338</v>
      </c>
      <c r="B562" s="15" t="s">
        <v>340</v>
      </c>
      <c r="C562" s="12" t="str">
        <f>VLOOKUP(B562,Hoja2!B:C,2,FALSE)</f>
        <v>Desarrollo Empresarial</v>
      </c>
      <c r="D562" s="13" t="str">
        <f t="shared" si="18"/>
        <v>4</v>
      </c>
      <c r="E562" s="13" t="str">
        <f t="shared" si="19"/>
        <v>48</v>
      </c>
      <c r="F562" s="15" t="s">
        <v>288</v>
      </c>
      <c r="G562" s="16" t="s">
        <v>634</v>
      </c>
      <c r="H562" s="17">
        <v>200000</v>
      </c>
      <c r="I562" s="17">
        <v>0</v>
      </c>
      <c r="J562" s="17">
        <v>200000</v>
      </c>
      <c r="K562" s="17">
        <v>193000</v>
      </c>
      <c r="L562" s="17">
        <v>193000</v>
      </c>
      <c r="M562" s="17">
        <v>87398.399999999994</v>
      </c>
      <c r="N562" s="17">
        <v>87398.399999999994</v>
      </c>
    </row>
    <row r="563" spans="1:14" x14ac:dyDescent="0.25">
      <c r="A563" s="15" t="s">
        <v>338</v>
      </c>
      <c r="B563" s="15" t="s">
        <v>340</v>
      </c>
      <c r="C563" s="12" t="str">
        <f>VLOOKUP(B563,Hoja2!B:C,2,FALSE)</f>
        <v>Desarrollo Empresarial</v>
      </c>
      <c r="D563" s="13" t="str">
        <f t="shared" si="18"/>
        <v>6</v>
      </c>
      <c r="E563" s="13" t="str">
        <f t="shared" si="19"/>
        <v>60</v>
      </c>
      <c r="F563" s="15" t="s">
        <v>257</v>
      </c>
      <c r="G563" s="16" t="s">
        <v>594</v>
      </c>
      <c r="H563" s="17">
        <v>2147983</v>
      </c>
      <c r="I563" s="17">
        <v>38301.120000000003</v>
      </c>
      <c r="J563" s="17">
        <v>2186284.12</v>
      </c>
      <c r="K563" s="17">
        <v>1086714.6100000001</v>
      </c>
      <c r="L563" s="17">
        <v>989981.08</v>
      </c>
      <c r="M563" s="17">
        <v>723696.86</v>
      </c>
      <c r="N563" s="17">
        <v>714081.84</v>
      </c>
    </row>
    <row r="564" spans="1:14" x14ac:dyDescent="0.25">
      <c r="A564" s="15" t="s">
        <v>338</v>
      </c>
      <c r="B564" s="15" t="s">
        <v>340</v>
      </c>
      <c r="C564" s="12" t="str">
        <f>VLOOKUP(B564,Hoja2!B:C,2,FALSE)</f>
        <v>Desarrollo Empresarial</v>
      </c>
      <c r="D564" s="13" t="str">
        <f t="shared" si="18"/>
        <v>6</v>
      </c>
      <c r="E564" s="13" t="str">
        <f t="shared" si="19"/>
        <v>62</v>
      </c>
      <c r="F564" s="15" t="s">
        <v>302</v>
      </c>
      <c r="G564" s="16" t="s">
        <v>566</v>
      </c>
      <c r="H564" s="17">
        <v>0</v>
      </c>
      <c r="I564" s="17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</row>
    <row r="565" spans="1:14" x14ac:dyDescent="0.25">
      <c r="A565" s="15" t="s">
        <v>338</v>
      </c>
      <c r="B565" s="15" t="s">
        <v>340</v>
      </c>
      <c r="C565" s="12" t="str">
        <f>VLOOKUP(B565,Hoja2!B:C,2,FALSE)</f>
        <v>Desarrollo Empresarial</v>
      </c>
      <c r="D565" s="13" t="str">
        <f t="shared" si="18"/>
        <v>6</v>
      </c>
      <c r="E565" s="13" t="str">
        <f t="shared" si="19"/>
        <v>62</v>
      </c>
      <c r="F565" s="15" t="s">
        <v>275</v>
      </c>
      <c r="G565" s="16" t="s">
        <v>592</v>
      </c>
      <c r="H565" s="17">
        <v>15250</v>
      </c>
      <c r="I565" s="17">
        <v>0</v>
      </c>
      <c r="J565" s="17">
        <v>15250</v>
      </c>
      <c r="K565" s="17">
        <v>0</v>
      </c>
      <c r="L565" s="17">
        <v>0</v>
      </c>
      <c r="M565" s="17">
        <v>0</v>
      </c>
      <c r="N565" s="17">
        <v>0</v>
      </c>
    </row>
    <row r="566" spans="1:14" x14ac:dyDescent="0.25">
      <c r="A566" s="15" t="s">
        <v>338</v>
      </c>
      <c r="B566" s="15" t="s">
        <v>491</v>
      </c>
      <c r="C566" s="12" t="str">
        <f>VLOOKUP(B566,Hoja2!B:C,2,FALSE)</f>
        <v>Patrimonio IFS Área 05</v>
      </c>
      <c r="D566" s="13" t="str">
        <f t="shared" si="18"/>
        <v>6</v>
      </c>
      <c r="E566" s="13" t="str">
        <f t="shared" si="19"/>
        <v>63</v>
      </c>
      <c r="F566" s="15" t="s">
        <v>258</v>
      </c>
      <c r="G566" s="16" t="s">
        <v>596</v>
      </c>
      <c r="H566" s="17">
        <v>0</v>
      </c>
      <c r="I566" s="17">
        <v>862008.11</v>
      </c>
      <c r="J566" s="17">
        <v>862008.11</v>
      </c>
      <c r="K566" s="17">
        <v>862008.11</v>
      </c>
      <c r="L566" s="17">
        <v>735974.97</v>
      </c>
      <c r="M566" s="17">
        <v>59246.98</v>
      </c>
      <c r="N566" s="17">
        <v>59246.98</v>
      </c>
    </row>
    <row r="567" spans="1:14" x14ac:dyDescent="0.25">
      <c r="A567" s="15" t="s">
        <v>41</v>
      </c>
      <c r="B567" s="15" t="s">
        <v>23</v>
      </c>
      <c r="C567" s="12" t="str">
        <f>VLOOKUP(B567,Hoja2!B:C,2,FALSE)</f>
        <v>Centro de Programas Juveniles</v>
      </c>
      <c r="D567" s="13" t="str">
        <f t="shared" si="18"/>
        <v>1</v>
      </c>
      <c r="E567" s="13" t="str">
        <f t="shared" si="19"/>
        <v>12</v>
      </c>
      <c r="F567" s="15" t="s">
        <v>243</v>
      </c>
      <c r="G567" s="16" t="s">
        <v>555</v>
      </c>
      <c r="H567" s="17">
        <v>14006</v>
      </c>
      <c r="I567" s="17">
        <v>0</v>
      </c>
      <c r="J567" s="17">
        <v>14006</v>
      </c>
      <c r="K567" s="17">
        <v>14006.52</v>
      </c>
      <c r="L567" s="17">
        <v>14006.52</v>
      </c>
      <c r="M567" s="17">
        <v>13798.14</v>
      </c>
      <c r="N567" s="17">
        <v>13798.14</v>
      </c>
    </row>
    <row r="568" spans="1:14" x14ac:dyDescent="0.25">
      <c r="A568" s="15" t="s">
        <v>41</v>
      </c>
      <c r="B568" s="15" t="s">
        <v>23</v>
      </c>
      <c r="C568" s="12" t="str">
        <f>VLOOKUP(B568,Hoja2!B:C,2,FALSE)</f>
        <v>Centro de Programas Juveniles</v>
      </c>
      <c r="D568" s="13" t="str">
        <f t="shared" si="18"/>
        <v>1</v>
      </c>
      <c r="E568" s="13" t="str">
        <f t="shared" si="19"/>
        <v>12</v>
      </c>
      <c r="F568" s="15" t="s">
        <v>226</v>
      </c>
      <c r="G568" s="16" t="s">
        <v>556</v>
      </c>
      <c r="H568" s="17">
        <v>9093</v>
      </c>
      <c r="I568" s="17">
        <v>0</v>
      </c>
      <c r="J568" s="17">
        <v>9093</v>
      </c>
      <c r="K568" s="17">
        <v>9093</v>
      </c>
      <c r="L568" s="17">
        <v>9093</v>
      </c>
      <c r="M568" s="17">
        <v>9092.76</v>
      </c>
      <c r="N568" s="17">
        <v>9092.76</v>
      </c>
    </row>
    <row r="569" spans="1:14" x14ac:dyDescent="0.25">
      <c r="A569" s="15" t="s">
        <v>41</v>
      </c>
      <c r="B569" s="15" t="s">
        <v>23</v>
      </c>
      <c r="C569" s="12" t="str">
        <f>VLOOKUP(B569,Hoja2!B:C,2,FALSE)</f>
        <v>Centro de Programas Juveniles</v>
      </c>
      <c r="D569" s="13" t="str">
        <f t="shared" si="18"/>
        <v>1</v>
      </c>
      <c r="E569" s="13" t="str">
        <f t="shared" si="19"/>
        <v>12</v>
      </c>
      <c r="F569" s="15" t="s">
        <v>202</v>
      </c>
      <c r="G569" s="16" t="s">
        <v>541</v>
      </c>
      <c r="H569" s="17">
        <v>4575</v>
      </c>
      <c r="I569" s="17">
        <v>0</v>
      </c>
      <c r="J569" s="17">
        <v>4575</v>
      </c>
      <c r="K569" s="17">
        <v>5165</v>
      </c>
      <c r="L569" s="17">
        <v>5165</v>
      </c>
      <c r="M569" s="17">
        <v>5164.8</v>
      </c>
      <c r="N569" s="17">
        <v>5164.8</v>
      </c>
    </row>
    <row r="570" spans="1:14" x14ac:dyDescent="0.25">
      <c r="A570" s="15" t="s">
        <v>41</v>
      </c>
      <c r="B570" s="15" t="s">
        <v>23</v>
      </c>
      <c r="C570" s="12" t="str">
        <f>VLOOKUP(B570,Hoja2!B:C,2,FALSE)</f>
        <v>Centro de Programas Juveniles</v>
      </c>
      <c r="D570" s="13" t="str">
        <f t="shared" si="18"/>
        <v>1</v>
      </c>
      <c r="E570" s="13" t="str">
        <f t="shared" si="19"/>
        <v>12</v>
      </c>
      <c r="F570" s="15" t="s">
        <v>214</v>
      </c>
      <c r="G570" s="16" t="s">
        <v>542</v>
      </c>
      <c r="H570" s="17">
        <v>15243</v>
      </c>
      <c r="I570" s="17">
        <v>0</v>
      </c>
      <c r="J570" s="17">
        <v>15243</v>
      </c>
      <c r="K570" s="17">
        <v>15243</v>
      </c>
      <c r="L570" s="17">
        <v>15243</v>
      </c>
      <c r="M570" s="17">
        <v>15091.1</v>
      </c>
      <c r="N570" s="17">
        <v>15091.1</v>
      </c>
    </row>
    <row r="571" spans="1:14" x14ac:dyDescent="0.25">
      <c r="A571" s="15" t="s">
        <v>41</v>
      </c>
      <c r="B571" s="15" t="s">
        <v>23</v>
      </c>
      <c r="C571" s="12" t="str">
        <f>VLOOKUP(B571,Hoja2!B:C,2,FALSE)</f>
        <v>Centro de Programas Juveniles</v>
      </c>
      <c r="D571" s="13" t="str">
        <f t="shared" si="18"/>
        <v>1</v>
      </c>
      <c r="E571" s="13" t="str">
        <f t="shared" si="19"/>
        <v>12</v>
      </c>
      <c r="F571" s="15" t="s">
        <v>219</v>
      </c>
      <c r="G571" s="16" t="s">
        <v>543</v>
      </c>
      <c r="H571" s="17">
        <v>40015</v>
      </c>
      <c r="I571" s="17">
        <v>1500</v>
      </c>
      <c r="J571" s="17">
        <v>41515</v>
      </c>
      <c r="K571" s="17">
        <v>40480.36</v>
      </c>
      <c r="L571" s="17">
        <v>40480.36</v>
      </c>
      <c r="M571" s="17">
        <v>40478.839999999997</v>
      </c>
      <c r="N571" s="17">
        <v>40478.839999999997</v>
      </c>
    </row>
    <row r="572" spans="1:14" x14ac:dyDescent="0.25">
      <c r="A572" s="15" t="s">
        <v>41</v>
      </c>
      <c r="B572" s="15" t="s">
        <v>23</v>
      </c>
      <c r="C572" s="12" t="str">
        <f>VLOOKUP(B572,Hoja2!B:C,2,FALSE)</f>
        <v>Centro de Programas Juveniles</v>
      </c>
      <c r="D572" s="13" t="str">
        <f t="shared" si="18"/>
        <v>1</v>
      </c>
      <c r="E572" s="13" t="str">
        <f t="shared" si="19"/>
        <v>12</v>
      </c>
      <c r="F572" s="15" t="s">
        <v>203</v>
      </c>
      <c r="G572" s="16" t="s">
        <v>544</v>
      </c>
      <c r="H572" s="17">
        <v>1964</v>
      </c>
      <c r="I572" s="17">
        <v>0</v>
      </c>
      <c r="J572" s="17">
        <v>1964</v>
      </c>
      <c r="K572" s="17">
        <v>2282.12</v>
      </c>
      <c r="L572" s="17">
        <v>2282.12</v>
      </c>
      <c r="M572" s="17">
        <v>2281.4499999999998</v>
      </c>
      <c r="N572" s="17">
        <v>2281.4499999999998</v>
      </c>
    </row>
    <row r="573" spans="1:14" x14ac:dyDescent="0.25">
      <c r="A573" s="15" t="s">
        <v>41</v>
      </c>
      <c r="B573" s="15" t="s">
        <v>23</v>
      </c>
      <c r="C573" s="12" t="str">
        <f>VLOOKUP(B573,Hoja2!B:C,2,FALSE)</f>
        <v>Centro de Programas Juveniles</v>
      </c>
      <c r="D573" s="13" t="str">
        <f t="shared" si="18"/>
        <v>2</v>
      </c>
      <c r="E573" s="13" t="str">
        <f t="shared" si="19"/>
        <v>21</v>
      </c>
      <c r="F573" s="15" t="s">
        <v>263</v>
      </c>
      <c r="G573" s="16" t="s">
        <v>601</v>
      </c>
      <c r="H573" s="17">
        <v>2500</v>
      </c>
      <c r="I573" s="17">
        <v>0</v>
      </c>
      <c r="J573" s="17">
        <v>2500</v>
      </c>
      <c r="K573" s="17">
        <v>2000</v>
      </c>
      <c r="L573" s="17">
        <v>1741.72</v>
      </c>
      <c r="M573" s="17">
        <v>1741.72</v>
      </c>
      <c r="N573" s="17">
        <v>1741.72</v>
      </c>
    </row>
    <row r="574" spans="1:14" x14ac:dyDescent="0.25">
      <c r="A574" s="15" t="s">
        <v>41</v>
      </c>
      <c r="B574" s="15" t="s">
        <v>23</v>
      </c>
      <c r="C574" s="12" t="str">
        <f>VLOOKUP(B574,Hoja2!B:C,2,FALSE)</f>
        <v>Centro de Programas Juveniles</v>
      </c>
      <c r="D574" s="13" t="str">
        <f t="shared" si="18"/>
        <v>2</v>
      </c>
      <c r="E574" s="13" t="str">
        <f t="shared" si="19"/>
        <v>21</v>
      </c>
      <c r="F574" s="15" t="s">
        <v>222</v>
      </c>
      <c r="G574" s="16" t="s">
        <v>558</v>
      </c>
      <c r="H574" s="17">
        <v>9500</v>
      </c>
      <c r="I574" s="17">
        <v>0</v>
      </c>
      <c r="J574" s="17">
        <v>9500</v>
      </c>
      <c r="K574" s="17">
        <v>4200.1000000000004</v>
      </c>
      <c r="L574" s="17">
        <v>2563.39</v>
      </c>
      <c r="M574" s="17">
        <v>1329.14</v>
      </c>
      <c r="N574" s="17">
        <v>1329.14</v>
      </c>
    </row>
    <row r="575" spans="1:14" x14ac:dyDescent="0.25">
      <c r="A575" s="15" t="s">
        <v>41</v>
      </c>
      <c r="B575" s="15" t="s">
        <v>23</v>
      </c>
      <c r="C575" s="12" t="str">
        <f>VLOOKUP(B575,Hoja2!B:C,2,FALSE)</f>
        <v>Centro de Programas Juveniles</v>
      </c>
      <c r="D575" s="13" t="str">
        <f t="shared" si="18"/>
        <v>2</v>
      </c>
      <c r="E575" s="13" t="str">
        <f t="shared" si="19"/>
        <v>22</v>
      </c>
      <c r="F575" s="15" t="s">
        <v>242</v>
      </c>
      <c r="G575" s="16" t="s">
        <v>574</v>
      </c>
      <c r="H575" s="17">
        <v>55000</v>
      </c>
      <c r="I575" s="17">
        <v>0</v>
      </c>
      <c r="J575" s="17">
        <v>55000</v>
      </c>
      <c r="K575" s="17">
        <v>35379.18</v>
      </c>
      <c r="L575" s="17">
        <v>35379.18</v>
      </c>
      <c r="M575" s="17">
        <v>9624.7900000000009</v>
      </c>
      <c r="N575" s="17">
        <v>8529.9500000000007</v>
      </c>
    </row>
    <row r="576" spans="1:14" x14ac:dyDescent="0.25">
      <c r="A576" s="15" t="s">
        <v>41</v>
      </c>
      <c r="B576" s="15" t="s">
        <v>23</v>
      </c>
      <c r="C576" s="12" t="str">
        <f>VLOOKUP(B576,Hoja2!B:C,2,FALSE)</f>
        <v>Centro de Programas Juveniles</v>
      </c>
      <c r="D576" s="13" t="str">
        <f t="shared" si="18"/>
        <v>2</v>
      </c>
      <c r="E576" s="13" t="str">
        <f t="shared" si="19"/>
        <v>22</v>
      </c>
      <c r="F576" s="15" t="s">
        <v>233</v>
      </c>
      <c r="G576" s="16" t="s">
        <v>570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</row>
    <row r="577" spans="1:14" x14ac:dyDescent="0.25">
      <c r="A577" s="15" t="s">
        <v>41</v>
      </c>
      <c r="B577" s="15" t="s">
        <v>23</v>
      </c>
      <c r="C577" s="12" t="str">
        <f>VLOOKUP(B577,Hoja2!B:C,2,FALSE)</f>
        <v>Centro de Programas Juveniles</v>
      </c>
      <c r="D577" s="13" t="str">
        <f t="shared" ref="D577:D640" si="20">LEFT(F577,1)</f>
        <v>2</v>
      </c>
      <c r="E577" s="13" t="str">
        <f t="shared" ref="E577:E640" si="21">LEFT(F577,2)</f>
        <v>22</v>
      </c>
      <c r="F577" s="15" t="s">
        <v>235</v>
      </c>
      <c r="G577" s="16" t="s">
        <v>571</v>
      </c>
      <c r="H577" s="17">
        <v>31000</v>
      </c>
      <c r="I577" s="17">
        <v>0</v>
      </c>
      <c r="J577" s="17">
        <v>31000</v>
      </c>
      <c r="K577" s="17">
        <v>17511</v>
      </c>
      <c r="L577" s="17">
        <v>17511</v>
      </c>
      <c r="M577" s="17">
        <v>15296.02</v>
      </c>
      <c r="N577" s="17">
        <v>15277.87</v>
      </c>
    </row>
    <row r="578" spans="1:14" x14ac:dyDescent="0.25">
      <c r="A578" s="15" t="s">
        <v>41</v>
      </c>
      <c r="B578" s="15" t="s">
        <v>23</v>
      </c>
      <c r="C578" s="12" t="str">
        <f>VLOOKUP(B578,Hoja2!B:C,2,FALSE)</f>
        <v>Centro de Programas Juveniles</v>
      </c>
      <c r="D578" s="13" t="str">
        <f t="shared" si="20"/>
        <v>2</v>
      </c>
      <c r="E578" s="13" t="str">
        <f t="shared" si="21"/>
        <v>22</v>
      </c>
      <c r="F578" s="15" t="s">
        <v>310</v>
      </c>
      <c r="G578" s="16" t="s">
        <v>639</v>
      </c>
      <c r="H578" s="17">
        <v>0</v>
      </c>
      <c r="I578" s="17">
        <v>0</v>
      </c>
      <c r="J578" s="17">
        <v>0</v>
      </c>
      <c r="K578" s="17">
        <v>22.8</v>
      </c>
      <c r="L578" s="17">
        <v>22.8</v>
      </c>
      <c r="M578" s="17">
        <v>22.8</v>
      </c>
      <c r="N578" s="17">
        <v>22.8</v>
      </c>
    </row>
    <row r="579" spans="1:14" x14ac:dyDescent="0.25">
      <c r="A579" s="15" t="s">
        <v>41</v>
      </c>
      <c r="B579" s="15" t="s">
        <v>23</v>
      </c>
      <c r="C579" s="12" t="str">
        <f>VLOOKUP(B579,Hoja2!B:C,2,FALSE)</f>
        <v>Centro de Programas Juveniles</v>
      </c>
      <c r="D579" s="13" t="str">
        <f t="shared" si="20"/>
        <v>2</v>
      </c>
      <c r="E579" s="13" t="str">
        <f t="shared" si="21"/>
        <v>22</v>
      </c>
      <c r="F579" s="15" t="s">
        <v>266</v>
      </c>
      <c r="G579" s="16" t="s">
        <v>610</v>
      </c>
      <c r="H579" s="17">
        <v>60000</v>
      </c>
      <c r="I579" s="17">
        <v>-18200</v>
      </c>
      <c r="J579" s="17">
        <v>41800</v>
      </c>
      <c r="K579" s="17">
        <v>950</v>
      </c>
      <c r="L579" s="17">
        <v>950</v>
      </c>
      <c r="M579" s="17">
        <v>950</v>
      </c>
      <c r="N579" s="17">
        <v>950</v>
      </c>
    </row>
    <row r="580" spans="1:14" x14ac:dyDescent="0.25">
      <c r="A580" s="15" t="s">
        <v>41</v>
      </c>
      <c r="B580" s="15" t="s">
        <v>23</v>
      </c>
      <c r="C580" s="12" t="str">
        <f>VLOOKUP(B580,Hoja2!B:C,2,FALSE)</f>
        <v>Centro de Programas Juveniles</v>
      </c>
      <c r="D580" s="13" t="str">
        <f t="shared" si="20"/>
        <v>2</v>
      </c>
      <c r="E580" s="13" t="str">
        <f t="shared" si="21"/>
        <v>22</v>
      </c>
      <c r="F580" s="15" t="s">
        <v>229</v>
      </c>
      <c r="G580" s="16" t="s">
        <v>573</v>
      </c>
      <c r="H580" s="17">
        <v>40000</v>
      </c>
      <c r="I580" s="17">
        <v>0</v>
      </c>
      <c r="J580" s="17">
        <v>40000</v>
      </c>
      <c r="K580" s="17">
        <v>12333.75</v>
      </c>
      <c r="L580" s="17">
        <v>12333.75</v>
      </c>
      <c r="M580" s="17">
        <v>10713.15</v>
      </c>
      <c r="N580" s="17">
        <v>10713.15</v>
      </c>
    </row>
    <row r="581" spans="1:14" x14ac:dyDescent="0.25">
      <c r="A581" s="15" t="s">
        <v>41</v>
      </c>
      <c r="B581" s="15" t="s">
        <v>23</v>
      </c>
      <c r="C581" s="12" t="str">
        <f>VLOOKUP(B581,Hoja2!B:C,2,FALSE)</f>
        <v>Centro de Programas Juveniles</v>
      </c>
      <c r="D581" s="13" t="str">
        <f t="shared" si="20"/>
        <v>2</v>
      </c>
      <c r="E581" s="13" t="str">
        <f t="shared" si="21"/>
        <v>22</v>
      </c>
      <c r="F581" s="15" t="s">
        <v>265</v>
      </c>
      <c r="G581" s="16" t="s">
        <v>603</v>
      </c>
      <c r="H581" s="17">
        <v>57730</v>
      </c>
      <c r="I581" s="17">
        <v>0</v>
      </c>
      <c r="J581" s="17">
        <v>57730</v>
      </c>
      <c r="K581" s="17">
        <v>26176.94</v>
      </c>
      <c r="L581" s="17">
        <v>26176.94</v>
      </c>
      <c r="M581" s="17">
        <v>26176.799999999999</v>
      </c>
      <c r="N581" s="17">
        <v>26176.799999999999</v>
      </c>
    </row>
    <row r="582" spans="1:14" x14ac:dyDescent="0.25">
      <c r="A582" s="15" t="s">
        <v>41</v>
      </c>
      <c r="B582" s="15" t="s">
        <v>23</v>
      </c>
      <c r="C582" s="12" t="str">
        <f>VLOOKUP(B582,Hoja2!B:C,2,FALSE)</f>
        <v>Centro de Programas Juveniles</v>
      </c>
      <c r="D582" s="13" t="str">
        <f t="shared" si="20"/>
        <v>2</v>
      </c>
      <c r="E582" s="13" t="str">
        <f t="shared" si="21"/>
        <v>22</v>
      </c>
      <c r="F582" s="15" t="s">
        <v>273</v>
      </c>
      <c r="G582" s="16" t="s">
        <v>611</v>
      </c>
      <c r="H582" s="17">
        <v>0</v>
      </c>
      <c r="I582" s="17">
        <v>0</v>
      </c>
      <c r="J582" s="17">
        <v>0</v>
      </c>
      <c r="K582" s="17">
        <v>23614.44</v>
      </c>
      <c r="L582" s="17">
        <v>23614.44</v>
      </c>
      <c r="M582" s="17">
        <v>14817.96</v>
      </c>
      <c r="N582" s="17">
        <v>14817.96</v>
      </c>
    </row>
    <row r="583" spans="1:14" x14ac:dyDescent="0.25">
      <c r="A583" s="15" t="s">
        <v>41</v>
      </c>
      <c r="B583" s="15" t="s">
        <v>23</v>
      </c>
      <c r="C583" s="12" t="str">
        <f>VLOOKUP(B583,Hoja2!B:C,2,FALSE)</f>
        <v>Centro de Programas Juveniles</v>
      </c>
      <c r="D583" s="13" t="str">
        <f t="shared" si="20"/>
        <v>2</v>
      </c>
      <c r="E583" s="13" t="str">
        <f t="shared" si="21"/>
        <v>22</v>
      </c>
      <c r="F583" s="15" t="s">
        <v>227</v>
      </c>
      <c r="G583" s="16" t="s">
        <v>560</v>
      </c>
      <c r="H583" s="17">
        <v>491920</v>
      </c>
      <c r="I583" s="17">
        <v>0</v>
      </c>
      <c r="J583" s="17">
        <v>491920</v>
      </c>
      <c r="K583" s="17">
        <v>314956.51</v>
      </c>
      <c r="L583" s="17">
        <v>226731.68</v>
      </c>
      <c r="M583" s="17">
        <v>206668.41</v>
      </c>
      <c r="N583" s="17">
        <v>206668.41</v>
      </c>
    </row>
    <row r="584" spans="1:14" x14ac:dyDescent="0.25">
      <c r="A584" s="15" t="s">
        <v>41</v>
      </c>
      <c r="B584" s="15" t="s">
        <v>23</v>
      </c>
      <c r="C584" s="12" t="str">
        <f>VLOOKUP(B584,Hoja2!B:C,2,FALSE)</f>
        <v>Centro de Programas Juveniles</v>
      </c>
      <c r="D584" s="13" t="str">
        <f t="shared" si="20"/>
        <v>4</v>
      </c>
      <c r="E584" s="13" t="str">
        <f t="shared" si="21"/>
        <v>48</v>
      </c>
      <c r="F584" s="15" t="s">
        <v>267</v>
      </c>
      <c r="G584" s="16" t="s">
        <v>640</v>
      </c>
      <c r="H584" s="17">
        <v>82323</v>
      </c>
      <c r="I584" s="17">
        <v>0</v>
      </c>
      <c r="J584" s="17">
        <v>82323</v>
      </c>
      <c r="K584" s="17">
        <v>82323</v>
      </c>
      <c r="L584" s="17">
        <v>82322.97</v>
      </c>
      <c r="M584" s="17">
        <v>82322.97</v>
      </c>
      <c r="N584" s="17">
        <v>82322.97</v>
      </c>
    </row>
    <row r="585" spans="1:14" x14ac:dyDescent="0.25">
      <c r="A585" s="15" t="s">
        <v>41</v>
      </c>
      <c r="B585" s="15" t="s">
        <v>23</v>
      </c>
      <c r="C585" s="12" t="str">
        <f>VLOOKUP(B585,Hoja2!B:C,2,FALSE)</f>
        <v>Centro de Programas Juveniles</v>
      </c>
      <c r="D585" s="13" t="str">
        <f t="shared" si="20"/>
        <v>4</v>
      </c>
      <c r="E585" s="13" t="str">
        <f t="shared" si="21"/>
        <v>48</v>
      </c>
      <c r="F585" s="15" t="s">
        <v>213</v>
      </c>
      <c r="G585" s="16" t="s">
        <v>553</v>
      </c>
      <c r="H585" s="17">
        <v>55500</v>
      </c>
      <c r="I585" s="17">
        <v>0</v>
      </c>
      <c r="J585" s="17">
        <v>55500</v>
      </c>
      <c r="K585" s="17">
        <v>55500</v>
      </c>
      <c r="L585" s="17">
        <v>55500</v>
      </c>
      <c r="M585" s="17">
        <v>55500</v>
      </c>
      <c r="N585" s="17">
        <v>55500</v>
      </c>
    </row>
    <row r="586" spans="1:14" x14ac:dyDescent="0.25">
      <c r="A586" s="15" t="s">
        <v>41</v>
      </c>
      <c r="B586" s="15" t="s">
        <v>23</v>
      </c>
      <c r="C586" s="12" t="str">
        <f>VLOOKUP(B586,Hoja2!B:C,2,FALSE)</f>
        <v>Centro de Programas Juveniles</v>
      </c>
      <c r="D586" s="13" t="str">
        <f t="shared" si="20"/>
        <v>6</v>
      </c>
      <c r="E586" s="13" t="str">
        <f t="shared" si="21"/>
        <v>62</v>
      </c>
      <c r="F586" s="15" t="s">
        <v>241</v>
      </c>
      <c r="G586" s="16" t="s">
        <v>575</v>
      </c>
      <c r="H586" s="17">
        <v>0</v>
      </c>
      <c r="I586" s="17">
        <v>149316.42000000001</v>
      </c>
      <c r="J586" s="17">
        <v>149316.42000000001</v>
      </c>
      <c r="K586" s="17">
        <v>149316.42000000001</v>
      </c>
      <c r="L586" s="17">
        <v>135771.68</v>
      </c>
      <c r="M586" s="17">
        <v>135771.68</v>
      </c>
      <c r="N586" s="17">
        <v>135771.68</v>
      </c>
    </row>
    <row r="587" spans="1:14" x14ac:dyDescent="0.25">
      <c r="A587" s="15" t="s">
        <v>41</v>
      </c>
      <c r="B587" s="15" t="s">
        <v>23</v>
      </c>
      <c r="C587" s="12" t="str">
        <f>VLOOKUP(B587,Hoja2!B:C,2,FALSE)</f>
        <v>Centro de Programas Juveniles</v>
      </c>
      <c r="D587" s="13" t="str">
        <f t="shared" si="20"/>
        <v>6</v>
      </c>
      <c r="E587" s="13" t="str">
        <f t="shared" si="21"/>
        <v>62</v>
      </c>
      <c r="F587" s="15" t="s">
        <v>302</v>
      </c>
      <c r="G587" s="16" t="s">
        <v>566</v>
      </c>
      <c r="H587" s="17">
        <v>0</v>
      </c>
      <c r="I587" s="17">
        <v>125000</v>
      </c>
      <c r="J587" s="17">
        <v>125000</v>
      </c>
      <c r="K587" s="17">
        <v>125000</v>
      </c>
      <c r="L587" s="17">
        <v>72019.679999999993</v>
      </c>
      <c r="M587" s="17">
        <v>72019.679999999993</v>
      </c>
      <c r="N587" s="17">
        <v>72019.679999999993</v>
      </c>
    </row>
    <row r="588" spans="1:14" x14ac:dyDescent="0.25">
      <c r="A588" s="15" t="s">
        <v>41</v>
      </c>
      <c r="B588" s="15" t="s">
        <v>23</v>
      </c>
      <c r="C588" s="12" t="str">
        <f>VLOOKUP(B588,Hoja2!B:C,2,FALSE)</f>
        <v>Centro de Programas Juveniles</v>
      </c>
      <c r="D588" s="13" t="str">
        <f t="shared" si="20"/>
        <v>6</v>
      </c>
      <c r="E588" s="13" t="str">
        <f t="shared" si="21"/>
        <v>63</v>
      </c>
      <c r="F588" s="15" t="s">
        <v>258</v>
      </c>
      <c r="G588" s="16" t="s">
        <v>596</v>
      </c>
      <c r="H588" s="17">
        <v>0</v>
      </c>
      <c r="I588" s="17">
        <v>494296.04</v>
      </c>
      <c r="J588" s="17">
        <v>494296.04</v>
      </c>
      <c r="K588" s="17">
        <v>494296.04</v>
      </c>
      <c r="L588" s="17">
        <v>419169.6</v>
      </c>
      <c r="M588" s="17">
        <v>315707.09000000003</v>
      </c>
      <c r="N588" s="17">
        <v>150987.5</v>
      </c>
    </row>
    <row r="589" spans="1:14" x14ac:dyDescent="0.25">
      <c r="A589" s="15" t="s">
        <v>41</v>
      </c>
      <c r="B589" s="15" t="s">
        <v>23</v>
      </c>
      <c r="C589" s="12" t="str">
        <f>VLOOKUP(B589,Hoja2!B:C,2,FALSE)</f>
        <v>Centro de Programas Juveniles</v>
      </c>
      <c r="D589" s="13" t="str">
        <f t="shared" si="20"/>
        <v>6</v>
      </c>
      <c r="E589" s="13" t="str">
        <f t="shared" si="21"/>
        <v>64</v>
      </c>
      <c r="F589" s="15" t="s">
        <v>272</v>
      </c>
      <c r="G589" s="16" t="s">
        <v>608</v>
      </c>
      <c r="H589" s="17">
        <v>0</v>
      </c>
      <c r="I589" s="17">
        <v>78700</v>
      </c>
      <c r="J589" s="17">
        <v>78700</v>
      </c>
      <c r="K589" s="17">
        <v>78639.75</v>
      </c>
      <c r="L589" s="17">
        <v>59697.73</v>
      </c>
      <c r="M589" s="17">
        <v>59697.73</v>
      </c>
      <c r="N589" s="17">
        <v>41557.980000000003</v>
      </c>
    </row>
    <row r="590" spans="1:14" x14ac:dyDescent="0.25">
      <c r="A590" s="15" t="s">
        <v>41</v>
      </c>
      <c r="B590" s="15" t="s">
        <v>42</v>
      </c>
      <c r="C590" s="12" t="str">
        <f>VLOOKUP(B590,Hoja2!B:C,2,FALSE)</f>
        <v>Políticas de Igualdad e Infancia</v>
      </c>
      <c r="D590" s="13" t="str">
        <f t="shared" si="20"/>
        <v>1</v>
      </c>
      <c r="E590" s="13" t="str">
        <f t="shared" si="21"/>
        <v>12</v>
      </c>
      <c r="F590" s="15" t="s">
        <v>223</v>
      </c>
      <c r="G590" s="16" t="s">
        <v>554</v>
      </c>
      <c r="H590" s="17">
        <v>31856</v>
      </c>
      <c r="I590" s="17">
        <v>0</v>
      </c>
      <c r="J590" s="17">
        <v>31856</v>
      </c>
      <c r="K590" s="17">
        <v>30428.1</v>
      </c>
      <c r="L590" s="17">
        <v>30428.1</v>
      </c>
      <c r="M590" s="17">
        <v>29449.1</v>
      </c>
      <c r="N590" s="17">
        <v>29449.1</v>
      </c>
    </row>
    <row r="591" spans="1:14" x14ac:dyDescent="0.25">
      <c r="A591" s="15" t="s">
        <v>41</v>
      </c>
      <c r="B591" s="15" t="s">
        <v>42</v>
      </c>
      <c r="C591" s="12" t="str">
        <f>VLOOKUP(B591,Hoja2!B:C,2,FALSE)</f>
        <v>Políticas de Igualdad e Infancia</v>
      </c>
      <c r="D591" s="13" t="str">
        <f t="shared" si="20"/>
        <v>1</v>
      </c>
      <c r="E591" s="13" t="str">
        <f t="shared" si="21"/>
        <v>12</v>
      </c>
      <c r="F591" s="15" t="s">
        <v>243</v>
      </c>
      <c r="G591" s="16" t="s">
        <v>555</v>
      </c>
      <c r="H591" s="17">
        <v>14006</v>
      </c>
      <c r="I591" s="17">
        <v>0</v>
      </c>
      <c r="J591" s="17">
        <v>14006</v>
      </c>
      <c r="K591" s="17">
        <v>8502.81</v>
      </c>
      <c r="L591" s="17">
        <v>8502.81</v>
      </c>
      <c r="M591" s="17">
        <v>7003.14</v>
      </c>
      <c r="N591" s="17">
        <v>7003.14</v>
      </c>
    </row>
    <row r="592" spans="1:14" x14ac:dyDescent="0.25">
      <c r="A592" s="15" t="s">
        <v>41</v>
      </c>
      <c r="B592" s="15" t="s">
        <v>42</v>
      </c>
      <c r="C592" s="12" t="str">
        <f>VLOOKUP(B592,Hoja2!B:C,2,FALSE)</f>
        <v>Políticas de Igualdad e Infancia</v>
      </c>
      <c r="D592" s="13" t="str">
        <f t="shared" si="20"/>
        <v>1</v>
      </c>
      <c r="E592" s="13" t="str">
        <f t="shared" si="21"/>
        <v>12</v>
      </c>
      <c r="F592" s="15" t="s">
        <v>226</v>
      </c>
      <c r="G592" s="16" t="s">
        <v>556</v>
      </c>
      <c r="H592" s="17">
        <v>9093</v>
      </c>
      <c r="I592" s="17">
        <v>0</v>
      </c>
      <c r="J592" s="17">
        <v>9093</v>
      </c>
      <c r="K592" s="17">
        <v>8617.64</v>
      </c>
      <c r="L592" s="17">
        <v>8617.64</v>
      </c>
      <c r="M592" s="17">
        <v>8615.85</v>
      </c>
      <c r="N592" s="17">
        <v>8615.85</v>
      </c>
    </row>
    <row r="593" spans="1:14" x14ac:dyDescent="0.25">
      <c r="A593" s="15" t="s">
        <v>41</v>
      </c>
      <c r="B593" s="15" t="s">
        <v>42</v>
      </c>
      <c r="C593" s="12" t="str">
        <f>VLOOKUP(B593,Hoja2!B:C,2,FALSE)</f>
        <v>Políticas de Igualdad e Infancia</v>
      </c>
      <c r="D593" s="13" t="str">
        <f t="shared" si="20"/>
        <v>1</v>
      </c>
      <c r="E593" s="13" t="str">
        <f t="shared" si="21"/>
        <v>12</v>
      </c>
      <c r="F593" s="15" t="s">
        <v>202</v>
      </c>
      <c r="G593" s="16" t="s">
        <v>541</v>
      </c>
      <c r="H593" s="17">
        <v>272</v>
      </c>
      <c r="I593" s="17">
        <v>0</v>
      </c>
      <c r="J593" s="17">
        <v>272</v>
      </c>
      <c r="K593" s="17">
        <v>371.94</v>
      </c>
      <c r="L593" s="17">
        <v>371.94</v>
      </c>
      <c r="M593" s="17">
        <v>370.53</v>
      </c>
      <c r="N593" s="17">
        <v>370.53</v>
      </c>
    </row>
    <row r="594" spans="1:14" x14ac:dyDescent="0.25">
      <c r="A594" s="15" t="s">
        <v>41</v>
      </c>
      <c r="B594" s="15" t="s">
        <v>42</v>
      </c>
      <c r="C594" s="12" t="str">
        <f>VLOOKUP(B594,Hoja2!B:C,2,FALSE)</f>
        <v>Políticas de Igualdad e Infancia</v>
      </c>
      <c r="D594" s="13" t="str">
        <f t="shared" si="20"/>
        <v>1</v>
      </c>
      <c r="E594" s="13" t="str">
        <f t="shared" si="21"/>
        <v>12</v>
      </c>
      <c r="F594" s="15" t="s">
        <v>214</v>
      </c>
      <c r="G594" s="16" t="s">
        <v>542</v>
      </c>
      <c r="H594" s="17">
        <v>31708</v>
      </c>
      <c r="I594" s="17">
        <v>-3900</v>
      </c>
      <c r="J594" s="17">
        <v>27808</v>
      </c>
      <c r="K594" s="17">
        <v>26720.93</v>
      </c>
      <c r="L594" s="17">
        <v>26720.93</v>
      </c>
      <c r="M594" s="17">
        <v>26323.56</v>
      </c>
      <c r="N594" s="17">
        <v>26323.56</v>
      </c>
    </row>
    <row r="595" spans="1:14" x14ac:dyDescent="0.25">
      <c r="A595" s="15" t="s">
        <v>41</v>
      </c>
      <c r="B595" s="15" t="s">
        <v>42</v>
      </c>
      <c r="C595" s="12" t="str">
        <f>VLOOKUP(B595,Hoja2!B:C,2,FALSE)</f>
        <v>Políticas de Igualdad e Infancia</v>
      </c>
      <c r="D595" s="13" t="str">
        <f t="shared" si="20"/>
        <v>1</v>
      </c>
      <c r="E595" s="13" t="str">
        <f t="shared" si="21"/>
        <v>12</v>
      </c>
      <c r="F595" s="15" t="s">
        <v>219</v>
      </c>
      <c r="G595" s="16" t="s">
        <v>543</v>
      </c>
      <c r="H595" s="17">
        <v>78873</v>
      </c>
      <c r="I595" s="17">
        <v>-2000</v>
      </c>
      <c r="J595" s="17">
        <v>76873</v>
      </c>
      <c r="K595" s="17">
        <v>71530.259999999995</v>
      </c>
      <c r="L595" s="17">
        <v>71530.259999999995</v>
      </c>
      <c r="M595" s="17">
        <v>67677.69</v>
      </c>
      <c r="N595" s="17">
        <v>67677.69</v>
      </c>
    </row>
    <row r="596" spans="1:14" x14ac:dyDescent="0.25">
      <c r="A596" s="15" t="s">
        <v>41</v>
      </c>
      <c r="B596" s="15" t="s">
        <v>42</v>
      </c>
      <c r="C596" s="12" t="str">
        <f>VLOOKUP(B596,Hoja2!B:C,2,FALSE)</f>
        <v>Políticas de Igualdad e Infancia</v>
      </c>
      <c r="D596" s="13" t="str">
        <f t="shared" si="20"/>
        <v>1</v>
      </c>
      <c r="E596" s="13" t="str">
        <f t="shared" si="21"/>
        <v>12</v>
      </c>
      <c r="F596" s="15" t="s">
        <v>203</v>
      </c>
      <c r="G596" s="16" t="s">
        <v>544</v>
      </c>
      <c r="H596" s="17">
        <v>296</v>
      </c>
      <c r="I596" s="17">
        <v>0</v>
      </c>
      <c r="J596" s="17">
        <v>296</v>
      </c>
      <c r="K596" s="17">
        <v>395.78</v>
      </c>
      <c r="L596" s="17">
        <v>395.78</v>
      </c>
      <c r="M596" s="17">
        <v>368.72</v>
      </c>
      <c r="N596" s="17">
        <v>368.72</v>
      </c>
    </row>
    <row r="597" spans="1:14" x14ac:dyDescent="0.25">
      <c r="A597" s="15" t="s">
        <v>41</v>
      </c>
      <c r="B597" s="15" t="s">
        <v>42</v>
      </c>
      <c r="C597" s="12" t="str">
        <f>VLOOKUP(B597,Hoja2!B:C,2,FALSE)</f>
        <v>Políticas de Igualdad e Infancia</v>
      </c>
      <c r="D597" s="13" t="str">
        <f t="shared" si="20"/>
        <v>1</v>
      </c>
      <c r="E597" s="13" t="str">
        <f t="shared" si="21"/>
        <v>13</v>
      </c>
      <c r="F597" s="15" t="s">
        <v>232</v>
      </c>
      <c r="G597" s="16" t="s">
        <v>538</v>
      </c>
      <c r="H597" s="17">
        <v>26902</v>
      </c>
      <c r="I597" s="17">
        <v>0</v>
      </c>
      <c r="J597" s="17">
        <v>26902</v>
      </c>
      <c r="K597" s="17">
        <v>27103.26</v>
      </c>
      <c r="L597" s="17">
        <v>27103.26</v>
      </c>
      <c r="M597" s="17">
        <v>27101.34</v>
      </c>
      <c r="N597" s="17">
        <v>27101.34</v>
      </c>
    </row>
    <row r="598" spans="1:14" x14ac:dyDescent="0.25">
      <c r="A598" s="15" t="s">
        <v>41</v>
      </c>
      <c r="B598" s="15" t="s">
        <v>42</v>
      </c>
      <c r="C598" s="12" t="str">
        <f>VLOOKUP(B598,Hoja2!B:C,2,FALSE)</f>
        <v>Políticas de Igualdad e Infancia</v>
      </c>
      <c r="D598" s="13" t="str">
        <f t="shared" si="20"/>
        <v>1</v>
      </c>
      <c r="E598" s="13" t="str">
        <f t="shared" si="21"/>
        <v>13</v>
      </c>
      <c r="F598" s="15" t="s">
        <v>228</v>
      </c>
      <c r="G598" s="16" t="s">
        <v>563</v>
      </c>
      <c r="H598" s="17">
        <v>17454</v>
      </c>
      <c r="I598" s="17">
        <v>0</v>
      </c>
      <c r="J598" s="17">
        <v>17454</v>
      </c>
      <c r="K598" s="17">
        <v>17514.259999999998</v>
      </c>
      <c r="L598" s="17">
        <v>17514.259999999998</v>
      </c>
      <c r="M598" s="17">
        <v>17507.91</v>
      </c>
      <c r="N598" s="17">
        <v>17507.91</v>
      </c>
    </row>
    <row r="599" spans="1:14" x14ac:dyDescent="0.25">
      <c r="A599" s="15" t="s">
        <v>41</v>
      </c>
      <c r="B599" s="15" t="s">
        <v>42</v>
      </c>
      <c r="C599" s="12" t="str">
        <f>VLOOKUP(B599,Hoja2!B:C,2,FALSE)</f>
        <v>Políticas de Igualdad e Infancia</v>
      </c>
      <c r="D599" s="13" t="str">
        <f t="shared" si="20"/>
        <v>1</v>
      </c>
      <c r="E599" s="13" t="str">
        <f t="shared" si="21"/>
        <v>13</v>
      </c>
      <c r="F599" s="15" t="s">
        <v>244</v>
      </c>
      <c r="G599" s="16" t="s">
        <v>576</v>
      </c>
      <c r="H599" s="17">
        <v>178575</v>
      </c>
      <c r="I599" s="17">
        <v>0</v>
      </c>
      <c r="J599" s="17">
        <v>178575</v>
      </c>
      <c r="K599" s="17">
        <v>168570</v>
      </c>
      <c r="L599" s="17">
        <v>168570</v>
      </c>
      <c r="M599" s="17">
        <v>168066.22</v>
      </c>
      <c r="N599" s="17">
        <v>168066.22</v>
      </c>
    </row>
    <row r="600" spans="1:14" x14ac:dyDescent="0.25">
      <c r="A600" s="15" t="s">
        <v>41</v>
      </c>
      <c r="B600" s="15" t="s">
        <v>42</v>
      </c>
      <c r="C600" s="12" t="str">
        <f>VLOOKUP(B600,Hoja2!B:C,2,FALSE)</f>
        <v>Políticas de Igualdad e Infancia</v>
      </c>
      <c r="D600" s="13" t="str">
        <f t="shared" si="20"/>
        <v>2</v>
      </c>
      <c r="E600" s="13" t="str">
        <f t="shared" si="21"/>
        <v>21</v>
      </c>
      <c r="F600" s="15" t="s">
        <v>263</v>
      </c>
      <c r="G600" s="16" t="s">
        <v>601</v>
      </c>
      <c r="H600" s="17">
        <v>9900</v>
      </c>
      <c r="I600" s="17">
        <v>0</v>
      </c>
      <c r="J600" s="17">
        <v>9900</v>
      </c>
      <c r="K600" s="17">
        <v>0</v>
      </c>
      <c r="L600" s="17">
        <v>0</v>
      </c>
      <c r="M600" s="17">
        <v>0</v>
      </c>
      <c r="N600" s="17">
        <v>0</v>
      </c>
    </row>
    <row r="601" spans="1:14" x14ac:dyDescent="0.25">
      <c r="A601" s="15" t="s">
        <v>41</v>
      </c>
      <c r="B601" s="15" t="s">
        <v>42</v>
      </c>
      <c r="C601" s="12" t="str">
        <f>VLOOKUP(B601,Hoja2!B:C,2,FALSE)</f>
        <v>Políticas de Igualdad e Infancia</v>
      </c>
      <c r="D601" s="13" t="str">
        <f t="shared" si="20"/>
        <v>2</v>
      </c>
      <c r="E601" s="13" t="str">
        <f t="shared" si="21"/>
        <v>21</v>
      </c>
      <c r="F601" s="15" t="s">
        <v>222</v>
      </c>
      <c r="G601" s="16" t="s">
        <v>558</v>
      </c>
      <c r="H601" s="17">
        <v>6000</v>
      </c>
      <c r="I601" s="17">
        <v>0</v>
      </c>
      <c r="J601" s="17">
        <v>6000</v>
      </c>
      <c r="K601" s="17">
        <v>7942.02</v>
      </c>
      <c r="L601" s="17">
        <v>7942.02</v>
      </c>
      <c r="M601" s="17">
        <v>6153.94</v>
      </c>
      <c r="N601" s="17">
        <v>6153.94</v>
      </c>
    </row>
    <row r="602" spans="1:14" x14ac:dyDescent="0.25">
      <c r="A602" s="15" t="s">
        <v>41</v>
      </c>
      <c r="B602" s="15" t="s">
        <v>42</v>
      </c>
      <c r="C602" s="12" t="str">
        <f>VLOOKUP(B602,Hoja2!B:C,2,FALSE)</f>
        <v>Políticas de Igualdad e Infancia</v>
      </c>
      <c r="D602" s="13" t="str">
        <f t="shared" si="20"/>
        <v>2</v>
      </c>
      <c r="E602" s="13" t="str">
        <f t="shared" si="21"/>
        <v>22</v>
      </c>
      <c r="F602" s="15" t="s">
        <v>242</v>
      </c>
      <c r="G602" s="16" t="s">
        <v>574</v>
      </c>
      <c r="H602" s="17">
        <v>4000</v>
      </c>
      <c r="I602" s="17">
        <v>0</v>
      </c>
      <c r="J602" s="17">
        <v>4000</v>
      </c>
      <c r="K602" s="17">
        <v>4000</v>
      </c>
      <c r="L602" s="17">
        <v>4000</v>
      </c>
      <c r="M602" s="17">
        <v>1941.64</v>
      </c>
      <c r="N602" s="17">
        <v>1729.94</v>
      </c>
    </row>
    <row r="603" spans="1:14" x14ac:dyDescent="0.25">
      <c r="A603" s="15" t="s">
        <v>41</v>
      </c>
      <c r="B603" s="15" t="s">
        <v>42</v>
      </c>
      <c r="C603" s="12" t="str">
        <f>VLOOKUP(B603,Hoja2!B:C,2,FALSE)</f>
        <v>Políticas de Igualdad e Infancia</v>
      </c>
      <c r="D603" s="13" t="str">
        <f t="shared" si="20"/>
        <v>2</v>
      </c>
      <c r="E603" s="13" t="str">
        <f t="shared" si="21"/>
        <v>22</v>
      </c>
      <c r="F603" s="15" t="s">
        <v>341</v>
      </c>
      <c r="G603" s="16" t="s">
        <v>641</v>
      </c>
      <c r="H603" s="17">
        <v>700</v>
      </c>
      <c r="I603" s="17">
        <v>0</v>
      </c>
      <c r="J603" s="17">
        <v>700</v>
      </c>
      <c r="K603" s="17">
        <v>0</v>
      </c>
      <c r="L603" s="17">
        <v>0</v>
      </c>
      <c r="M603" s="17">
        <v>0</v>
      </c>
      <c r="N603" s="17">
        <v>0</v>
      </c>
    </row>
    <row r="604" spans="1:14" x14ac:dyDescent="0.25">
      <c r="A604" s="15" t="s">
        <v>41</v>
      </c>
      <c r="B604" s="15" t="s">
        <v>42</v>
      </c>
      <c r="C604" s="12" t="str">
        <f>VLOOKUP(B604,Hoja2!B:C,2,FALSE)</f>
        <v>Políticas de Igualdad e Infancia</v>
      </c>
      <c r="D604" s="13" t="str">
        <f t="shared" si="20"/>
        <v>2</v>
      </c>
      <c r="E604" s="13" t="str">
        <f t="shared" si="21"/>
        <v>22</v>
      </c>
      <c r="F604" s="15" t="s">
        <v>264</v>
      </c>
      <c r="G604" s="16" t="s">
        <v>602</v>
      </c>
      <c r="H604" s="17">
        <v>5000</v>
      </c>
      <c r="I604" s="17">
        <v>0</v>
      </c>
      <c r="J604" s="17">
        <v>5000</v>
      </c>
      <c r="K604" s="17">
        <v>5000</v>
      </c>
      <c r="L604" s="17">
        <v>5000</v>
      </c>
      <c r="M604" s="17">
        <v>2777.58</v>
      </c>
      <c r="N604" s="17">
        <v>2777.58</v>
      </c>
    </row>
    <row r="605" spans="1:14" x14ac:dyDescent="0.25">
      <c r="A605" s="15" t="s">
        <v>41</v>
      </c>
      <c r="B605" s="15" t="s">
        <v>42</v>
      </c>
      <c r="C605" s="12" t="str">
        <f>VLOOKUP(B605,Hoja2!B:C,2,FALSE)</f>
        <v>Políticas de Igualdad e Infancia</v>
      </c>
      <c r="D605" s="13" t="str">
        <f t="shared" si="20"/>
        <v>2</v>
      </c>
      <c r="E605" s="13" t="str">
        <f t="shared" si="21"/>
        <v>22</v>
      </c>
      <c r="F605" s="15" t="s">
        <v>233</v>
      </c>
      <c r="G605" s="16" t="s">
        <v>570</v>
      </c>
      <c r="H605" s="17">
        <v>0</v>
      </c>
      <c r="I605" s="17">
        <v>0</v>
      </c>
      <c r="J605" s="17">
        <v>0</v>
      </c>
      <c r="K605" s="17">
        <v>4743.3100000000004</v>
      </c>
      <c r="L605" s="17">
        <v>4743.3100000000004</v>
      </c>
      <c r="M605" s="17">
        <v>4575.8599999999997</v>
      </c>
      <c r="N605" s="17">
        <v>2600.17</v>
      </c>
    </row>
    <row r="606" spans="1:14" x14ac:dyDescent="0.25">
      <c r="A606" s="15" t="s">
        <v>41</v>
      </c>
      <c r="B606" s="15" t="s">
        <v>42</v>
      </c>
      <c r="C606" s="12" t="str">
        <f>VLOOKUP(B606,Hoja2!B:C,2,FALSE)</f>
        <v>Políticas de Igualdad e Infancia</v>
      </c>
      <c r="D606" s="13" t="str">
        <f t="shared" si="20"/>
        <v>2</v>
      </c>
      <c r="E606" s="13" t="str">
        <f t="shared" si="21"/>
        <v>22</v>
      </c>
      <c r="F606" s="15" t="s">
        <v>289</v>
      </c>
      <c r="G606" s="16" t="s">
        <v>584</v>
      </c>
      <c r="H606" s="17">
        <v>0</v>
      </c>
      <c r="I606" s="17">
        <v>0</v>
      </c>
      <c r="J606" s="17">
        <v>0</v>
      </c>
      <c r="K606" s="17">
        <v>172.49</v>
      </c>
      <c r="L606" s="17">
        <v>172.49</v>
      </c>
      <c r="M606" s="17">
        <v>172.49</v>
      </c>
      <c r="N606" s="17">
        <v>172.49</v>
      </c>
    </row>
    <row r="607" spans="1:14" x14ac:dyDescent="0.25">
      <c r="A607" s="15" t="s">
        <v>41</v>
      </c>
      <c r="B607" s="15" t="s">
        <v>42</v>
      </c>
      <c r="C607" s="12" t="str">
        <f>VLOOKUP(B607,Hoja2!B:C,2,FALSE)</f>
        <v>Políticas de Igualdad e Infancia</v>
      </c>
      <c r="D607" s="13" t="str">
        <f t="shared" si="20"/>
        <v>2</v>
      </c>
      <c r="E607" s="13" t="str">
        <f t="shared" si="21"/>
        <v>22</v>
      </c>
      <c r="F607" s="15" t="s">
        <v>310</v>
      </c>
      <c r="G607" s="16" t="s">
        <v>639</v>
      </c>
      <c r="H607" s="17">
        <v>300</v>
      </c>
      <c r="I607" s="17">
        <v>0</v>
      </c>
      <c r="J607" s="17">
        <v>300</v>
      </c>
      <c r="K607" s="17">
        <v>0</v>
      </c>
      <c r="L607" s="17">
        <v>0</v>
      </c>
      <c r="M607" s="17">
        <v>0</v>
      </c>
      <c r="N607" s="17">
        <v>0</v>
      </c>
    </row>
    <row r="608" spans="1:14" x14ac:dyDescent="0.25">
      <c r="A608" s="15" t="s">
        <v>41</v>
      </c>
      <c r="B608" s="15" t="s">
        <v>42</v>
      </c>
      <c r="C608" s="12" t="str">
        <f>VLOOKUP(B608,Hoja2!B:C,2,FALSE)</f>
        <v>Políticas de Igualdad e Infancia</v>
      </c>
      <c r="D608" s="13" t="str">
        <f t="shared" si="20"/>
        <v>2</v>
      </c>
      <c r="E608" s="13" t="str">
        <f t="shared" si="21"/>
        <v>22</v>
      </c>
      <c r="F608" s="15" t="s">
        <v>309</v>
      </c>
      <c r="G608" s="16" t="s">
        <v>642</v>
      </c>
      <c r="H608" s="17">
        <v>55000</v>
      </c>
      <c r="I608" s="17">
        <v>20661.419999999998</v>
      </c>
      <c r="J608" s="17">
        <v>75661.42</v>
      </c>
      <c r="K608" s="17">
        <v>144830.07</v>
      </c>
      <c r="L608" s="17">
        <v>116222.07</v>
      </c>
      <c r="M608" s="17">
        <v>36280.050000000003</v>
      </c>
      <c r="N608" s="17">
        <v>36280.050000000003</v>
      </c>
    </row>
    <row r="609" spans="1:14" x14ac:dyDescent="0.25">
      <c r="A609" s="15" t="s">
        <v>41</v>
      </c>
      <c r="B609" s="15" t="s">
        <v>42</v>
      </c>
      <c r="C609" s="12" t="str">
        <f>VLOOKUP(B609,Hoja2!B:C,2,FALSE)</f>
        <v>Políticas de Igualdad e Infancia</v>
      </c>
      <c r="D609" s="13" t="str">
        <f t="shared" si="20"/>
        <v>2</v>
      </c>
      <c r="E609" s="13" t="str">
        <f t="shared" si="21"/>
        <v>22</v>
      </c>
      <c r="F609" s="15" t="s">
        <v>308</v>
      </c>
      <c r="G609" s="16" t="s">
        <v>643</v>
      </c>
      <c r="H609" s="17">
        <v>230000</v>
      </c>
      <c r="I609" s="17">
        <v>48000</v>
      </c>
      <c r="J609" s="17">
        <v>278000</v>
      </c>
      <c r="K609" s="17">
        <v>81438.36</v>
      </c>
      <c r="L609" s="17">
        <v>81438.36</v>
      </c>
      <c r="M609" s="17">
        <v>51105.34</v>
      </c>
      <c r="N609" s="17">
        <v>49962.96</v>
      </c>
    </row>
    <row r="610" spans="1:14" x14ac:dyDescent="0.25">
      <c r="A610" s="15" t="s">
        <v>41</v>
      </c>
      <c r="B610" s="15" t="s">
        <v>42</v>
      </c>
      <c r="C610" s="12" t="str">
        <f>VLOOKUP(B610,Hoja2!B:C,2,FALSE)</f>
        <v>Políticas de Igualdad e Infancia</v>
      </c>
      <c r="D610" s="13" t="str">
        <f t="shared" si="20"/>
        <v>2</v>
      </c>
      <c r="E610" s="13" t="str">
        <f t="shared" si="21"/>
        <v>22</v>
      </c>
      <c r="F610" s="15" t="s">
        <v>307</v>
      </c>
      <c r="G610" s="16" t="s">
        <v>644</v>
      </c>
      <c r="H610" s="17">
        <v>60000</v>
      </c>
      <c r="I610" s="17">
        <v>0</v>
      </c>
      <c r="J610" s="17">
        <v>60000</v>
      </c>
      <c r="K610" s="17">
        <v>34376.22</v>
      </c>
      <c r="L610" s="17">
        <v>34376.22</v>
      </c>
      <c r="M610" s="17">
        <v>28792.77</v>
      </c>
      <c r="N610" s="17">
        <v>28792.77</v>
      </c>
    </row>
    <row r="611" spans="1:14" x14ac:dyDescent="0.25">
      <c r="A611" s="15" t="s">
        <v>41</v>
      </c>
      <c r="B611" s="15" t="s">
        <v>42</v>
      </c>
      <c r="C611" s="12" t="str">
        <f>VLOOKUP(B611,Hoja2!B:C,2,FALSE)</f>
        <v>Políticas de Igualdad e Infancia</v>
      </c>
      <c r="D611" s="13" t="str">
        <f t="shared" si="20"/>
        <v>2</v>
      </c>
      <c r="E611" s="13" t="str">
        <f t="shared" si="21"/>
        <v>22</v>
      </c>
      <c r="F611" s="15" t="s">
        <v>342</v>
      </c>
      <c r="G611" s="16" t="s">
        <v>645</v>
      </c>
      <c r="H611" s="17">
        <v>30000</v>
      </c>
      <c r="I611" s="17">
        <v>0</v>
      </c>
      <c r="J611" s="17">
        <v>30000</v>
      </c>
      <c r="K611" s="17">
        <v>700</v>
      </c>
      <c r="L611" s="17">
        <v>700</v>
      </c>
      <c r="M611" s="17">
        <v>118.36</v>
      </c>
      <c r="N611" s="17">
        <v>118.36</v>
      </c>
    </row>
    <row r="612" spans="1:14" x14ac:dyDescent="0.25">
      <c r="A612" s="15" t="s">
        <v>41</v>
      </c>
      <c r="B612" s="15" t="s">
        <v>42</v>
      </c>
      <c r="C612" s="12" t="str">
        <f>VLOOKUP(B612,Hoja2!B:C,2,FALSE)</f>
        <v>Políticas de Igualdad e Infancia</v>
      </c>
      <c r="D612" s="13" t="str">
        <f t="shared" si="20"/>
        <v>2</v>
      </c>
      <c r="E612" s="13" t="str">
        <f t="shared" si="21"/>
        <v>22</v>
      </c>
      <c r="F612" s="15" t="s">
        <v>229</v>
      </c>
      <c r="G612" s="16" t="s">
        <v>573</v>
      </c>
      <c r="H612" s="17">
        <v>0</v>
      </c>
      <c r="I612" s="17">
        <v>0</v>
      </c>
      <c r="J612" s="17">
        <v>0</v>
      </c>
      <c r="K612" s="17">
        <v>276.22000000000003</v>
      </c>
      <c r="L612" s="17">
        <v>276.22000000000003</v>
      </c>
      <c r="M612" s="17">
        <v>276.22000000000003</v>
      </c>
      <c r="N612" s="17">
        <v>276.22000000000003</v>
      </c>
    </row>
    <row r="613" spans="1:14" x14ac:dyDescent="0.25">
      <c r="A613" s="15" t="s">
        <v>41</v>
      </c>
      <c r="B613" s="15" t="s">
        <v>42</v>
      </c>
      <c r="C613" s="12" t="str">
        <f>VLOOKUP(B613,Hoja2!B:C,2,FALSE)</f>
        <v>Políticas de Igualdad e Infancia</v>
      </c>
      <c r="D613" s="13" t="str">
        <f t="shared" si="20"/>
        <v>2</v>
      </c>
      <c r="E613" s="13" t="str">
        <f t="shared" si="21"/>
        <v>22</v>
      </c>
      <c r="F613" s="15" t="s">
        <v>265</v>
      </c>
      <c r="G613" s="16" t="s">
        <v>603</v>
      </c>
      <c r="H613" s="17">
        <v>8470</v>
      </c>
      <c r="I613" s="17">
        <v>0</v>
      </c>
      <c r="J613" s="17">
        <v>8470</v>
      </c>
      <c r="K613" s="17">
        <v>6744.43</v>
      </c>
      <c r="L613" s="17">
        <v>6744.43</v>
      </c>
      <c r="M613" s="17">
        <v>6744.42</v>
      </c>
      <c r="N613" s="17">
        <v>6744.42</v>
      </c>
    </row>
    <row r="614" spans="1:14" x14ac:dyDescent="0.25">
      <c r="A614" s="15" t="s">
        <v>41</v>
      </c>
      <c r="B614" s="15" t="s">
        <v>42</v>
      </c>
      <c r="C614" s="12" t="str">
        <f>VLOOKUP(B614,Hoja2!B:C,2,FALSE)</f>
        <v>Políticas de Igualdad e Infancia</v>
      </c>
      <c r="D614" s="13" t="str">
        <f t="shared" si="20"/>
        <v>2</v>
      </c>
      <c r="E614" s="13" t="str">
        <f t="shared" si="21"/>
        <v>22</v>
      </c>
      <c r="F614" s="15" t="s">
        <v>227</v>
      </c>
      <c r="G614" s="16" t="s">
        <v>560</v>
      </c>
      <c r="H614" s="17">
        <v>130190</v>
      </c>
      <c r="I614" s="17">
        <v>0</v>
      </c>
      <c r="J614" s="17">
        <v>130190</v>
      </c>
      <c r="K614" s="17">
        <v>98430.06</v>
      </c>
      <c r="L614" s="17">
        <v>98050.68</v>
      </c>
      <c r="M614" s="17">
        <v>68599.59</v>
      </c>
      <c r="N614" s="17">
        <v>31465.94</v>
      </c>
    </row>
    <row r="615" spans="1:14" x14ac:dyDescent="0.25">
      <c r="A615" s="15" t="s">
        <v>41</v>
      </c>
      <c r="B615" s="15" t="s">
        <v>42</v>
      </c>
      <c r="C615" s="12" t="str">
        <f>VLOOKUP(B615,Hoja2!B:C,2,FALSE)</f>
        <v>Políticas de Igualdad e Infancia</v>
      </c>
      <c r="D615" s="13" t="str">
        <f t="shared" si="20"/>
        <v>2</v>
      </c>
      <c r="E615" s="13" t="str">
        <f t="shared" si="21"/>
        <v>23</v>
      </c>
      <c r="F615" s="15" t="s">
        <v>210</v>
      </c>
      <c r="G615" s="16" t="s">
        <v>551</v>
      </c>
      <c r="H615" s="17">
        <v>500</v>
      </c>
      <c r="I615" s="17">
        <v>0</v>
      </c>
      <c r="J615" s="17">
        <v>500</v>
      </c>
      <c r="K615" s="17">
        <v>0</v>
      </c>
      <c r="L615" s="17">
        <v>0</v>
      </c>
      <c r="M615" s="17">
        <v>0</v>
      </c>
      <c r="N615" s="17">
        <v>0</v>
      </c>
    </row>
    <row r="616" spans="1:14" x14ac:dyDescent="0.25">
      <c r="A616" s="15" t="s">
        <v>41</v>
      </c>
      <c r="B616" s="15" t="s">
        <v>42</v>
      </c>
      <c r="C616" s="12" t="str">
        <f>VLOOKUP(B616,Hoja2!B:C,2,FALSE)</f>
        <v>Políticas de Igualdad e Infancia</v>
      </c>
      <c r="D616" s="13" t="str">
        <f t="shared" si="20"/>
        <v>4</v>
      </c>
      <c r="E616" s="13" t="str">
        <f t="shared" si="21"/>
        <v>48</v>
      </c>
      <c r="F616" s="15" t="s">
        <v>267</v>
      </c>
      <c r="G616" s="16" t="s">
        <v>640</v>
      </c>
      <c r="H616" s="17">
        <v>56500</v>
      </c>
      <c r="I616" s="17">
        <v>0</v>
      </c>
      <c r="J616" s="17">
        <v>56500</v>
      </c>
      <c r="K616" s="17">
        <v>56500</v>
      </c>
      <c r="L616" s="17">
        <v>56499.98</v>
      </c>
      <c r="M616" s="17">
        <v>56499.98</v>
      </c>
      <c r="N616" s="17">
        <v>54091.81</v>
      </c>
    </row>
    <row r="617" spans="1:14" x14ac:dyDescent="0.25">
      <c r="A617" s="15" t="s">
        <v>41</v>
      </c>
      <c r="B617" s="15" t="s">
        <v>42</v>
      </c>
      <c r="C617" s="12" t="str">
        <f>VLOOKUP(B617,Hoja2!B:C,2,FALSE)</f>
        <v>Políticas de Igualdad e Infancia</v>
      </c>
      <c r="D617" s="13" t="str">
        <f t="shared" si="20"/>
        <v>4</v>
      </c>
      <c r="E617" s="13" t="str">
        <f t="shared" si="21"/>
        <v>48</v>
      </c>
      <c r="F617" s="15" t="s">
        <v>213</v>
      </c>
      <c r="G617" s="16" t="s">
        <v>553</v>
      </c>
      <c r="H617" s="17">
        <v>93500</v>
      </c>
      <c r="I617" s="17">
        <v>0</v>
      </c>
      <c r="J617" s="17">
        <v>93500</v>
      </c>
      <c r="K617" s="17">
        <v>86000</v>
      </c>
      <c r="L617" s="17">
        <v>86000</v>
      </c>
      <c r="M617" s="17">
        <v>86000</v>
      </c>
      <c r="N617" s="17">
        <v>86000</v>
      </c>
    </row>
    <row r="618" spans="1:14" x14ac:dyDescent="0.25">
      <c r="A618" s="15" t="s">
        <v>41</v>
      </c>
      <c r="B618" s="15" t="s">
        <v>43</v>
      </c>
      <c r="C618" s="12" t="str">
        <f>VLOOKUP(B618,Hoja2!B:C,2,FALSE)</f>
        <v>Dirección del Área de Educación</v>
      </c>
      <c r="D618" s="13" t="str">
        <f t="shared" si="20"/>
        <v>1</v>
      </c>
      <c r="E618" s="13" t="str">
        <f t="shared" si="21"/>
        <v>12</v>
      </c>
      <c r="F618" s="15" t="s">
        <v>223</v>
      </c>
      <c r="G618" s="16" t="s">
        <v>554</v>
      </c>
      <c r="H618" s="17">
        <v>47784</v>
      </c>
      <c r="I618" s="17">
        <v>0</v>
      </c>
      <c r="J618" s="17">
        <v>47784</v>
      </c>
      <c r="K618" s="17">
        <v>47785.3</v>
      </c>
      <c r="L618" s="17">
        <v>47785.3</v>
      </c>
      <c r="M618" s="17">
        <v>47784.36</v>
      </c>
      <c r="N618" s="17">
        <v>47784.36</v>
      </c>
    </row>
    <row r="619" spans="1:14" x14ac:dyDescent="0.25">
      <c r="A619" s="15" t="s">
        <v>41</v>
      </c>
      <c r="B619" s="15" t="s">
        <v>43</v>
      </c>
      <c r="C619" s="12" t="str">
        <f>VLOOKUP(B619,Hoja2!B:C,2,FALSE)</f>
        <v>Dirección del Área de Educación</v>
      </c>
      <c r="D619" s="13" t="str">
        <f t="shared" si="20"/>
        <v>1</v>
      </c>
      <c r="E619" s="13" t="str">
        <f t="shared" si="21"/>
        <v>12</v>
      </c>
      <c r="F619" s="15" t="s">
        <v>201</v>
      </c>
      <c r="G619" s="16" t="s">
        <v>540</v>
      </c>
      <c r="H619" s="17">
        <v>10727</v>
      </c>
      <c r="I619" s="17">
        <v>0</v>
      </c>
      <c r="J619" s="17">
        <v>10727</v>
      </c>
      <c r="K619" s="17">
        <v>3727.24</v>
      </c>
      <c r="L619" s="17">
        <v>3727.24</v>
      </c>
      <c r="M619" s="17">
        <v>2860.64</v>
      </c>
      <c r="N619" s="17">
        <v>2860.64</v>
      </c>
    </row>
    <row r="620" spans="1:14" x14ac:dyDescent="0.25">
      <c r="A620" s="15" t="s">
        <v>41</v>
      </c>
      <c r="B620" s="15" t="s">
        <v>43</v>
      </c>
      <c r="C620" s="12" t="str">
        <f>VLOOKUP(B620,Hoja2!B:C,2,FALSE)</f>
        <v>Dirección del Área de Educación</v>
      </c>
      <c r="D620" s="13" t="str">
        <f t="shared" si="20"/>
        <v>1</v>
      </c>
      <c r="E620" s="13" t="str">
        <f t="shared" si="21"/>
        <v>12</v>
      </c>
      <c r="F620" s="15" t="s">
        <v>226</v>
      </c>
      <c r="G620" s="16" t="s">
        <v>556</v>
      </c>
      <c r="H620" s="17">
        <v>18185</v>
      </c>
      <c r="I620" s="17">
        <v>0</v>
      </c>
      <c r="J620" s="17">
        <v>18185</v>
      </c>
      <c r="K620" s="17">
        <v>12885.28</v>
      </c>
      <c r="L620" s="17">
        <v>12885.28</v>
      </c>
      <c r="M620" s="17">
        <v>12811.79</v>
      </c>
      <c r="N620" s="17">
        <v>12811.79</v>
      </c>
    </row>
    <row r="621" spans="1:14" x14ac:dyDescent="0.25">
      <c r="A621" s="15" t="s">
        <v>41</v>
      </c>
      <c r="B621" s="15" t="s">
        <v>43</v>
      </c>
      <c r="C621" s="12" t="str">
        <f>VLOOKUP(B621,Hoja2!B:C,2,FALSE)</f>
        <v>Dirección del Área de Educación</v>
      </c>
      <c r="D621" s="13" t="str">
        <f t="shared" si="20"/>
        <v>1</v>
      </c>
      <c r="E621" s="13" t="str">
        <f t="shared" si="21"/>
        <v>12</v>
      </c>
      <c r="F621" s="15" t="s">
        <v>202</v>
      </c>
      <c r="G621" s="16" t="s">
        <v>541</v>
      </c>
      <c r="H621" s="17">
        <v>19270</v>
      </c>
      <c r="I621" s="17">
        <v>0</v>
      </c>
      <c r="J621" s="17">
        <v>19270</v>
      </c>
      <c r="K621" s="17">
        <v>18270.099999999999</v>
      </c>
      <c r="L621" s="17">
        <v>18270.099999999999</v>
      </c>
      <c r="M621" s="17">
        <v>18139.86</v>
      </c>
      <c r="N621" s="17">
        <v>18139.86</v>
      </c>
    </row>
    <row r="622" spans="1:14" x14ac:dyDescent="0.25">
      <c r="A622" s="15" t="s">
        <v>41</v>
      </c>
      <c r="B622" s="15" t="s">
        <v>43</v>
      </c>
      <c r="C622" s="12" t="str">
        <f>VLOOKUP(B622,Hoja2!B:C,2,FALSE)</f>
        <v>Dirección del Área de Educación</v>
      </c>
      <c r="D622" s="13" t="str">
        <f t="shared" si="20"/>
        <v>1</v>
      </c>
      <c r="E622" s="13" t="str">
        <f t="shared" si="21"/>
        <v>12</v>
      </c>
      <c r="F622" s="15" t="s">
        <v>214</v>
      </c>
      <c r="G622" s="16" t="s">
        <v>542</v>
      </c>
      <c r="H622" s="17">
        <v>55286</v>
      </c>
      <c r="I622" s="17">
        <v>0</v>
      </c>
      <c r="J622" s="17">
        <v>55286</v>
      </c>
      <c r="K622" s="17">
        <v>47485.42</v>
      </c>
      <c r="L622" s="17">
        <v>47485.42</v>
      </c>
      <c r="M622" s="17">
        <v>47485.13</v>
      </c>
      <c r="N622" s="17">
        <v>47485.13</v>
      </c>
    </row>
    <row r="623" spans="1:14" x14ac:dyDescent="0.25">
      <c r="A623" s="15" t="s">
        <v>41</v>
      </c>
      <c r="B623" s="15" t="s">
        <v>43</v>
      </c>
      <c r="C623" s="12" t="str">
        <f>VLOOKUP(B623,Hoja2!B:C,2,FALSE)</f>
        <v>Dirección del Área de Educación</v>
      </c>
      <c r="D623" s="13" t="str">
        <f t="shared" si="20"/>
        <v>1</v>
      </c>
      <c r="E623" s="13" t="str">
        <f t="shared" si="21"/>
        <v>12</v>
      </c>
      <c r="F623" s="15" t="s">
        <v>219</v>
      </c>
      <c r="G623" s="16" t="s">
        <v>543</v>
      </c>
      <c r="H623" s="17">
        <v>134076</v>
      </c>
      <c r="I623" s="17">
        <v>0</v>
      </c>
      <c r="J623" s="17">
        <v>134076</v>
      </c>
      <c r="K623" s="17">
        <v>117329.46</v>
      </c>
      <c r="L623" s="17">
        <v>117329.46</v>
      </c>
      <c r="M623" s="17">
        <v>117328.6</v>
      </c>
      <c r="N623" s="17">
        <v>117328.6</v>
      </c>
    </row>
    <row r="624" spans="1:14" x14ac:dyDescent="0.25">
      <c r="A624" s="15" t="s">
        <v>41</v>
      </c>
      <c r="B624" s="15" t="s">
        <v>43</v>
      </c>
      <c r="C624" s="12" t="str">
        <f>VLOOKUP(B624,Hoja2!B:C,2,FALSE)</f>
        <v>Dirección del Área de Educación</v>
      </c>
      <c r="D624" s="13" t="str">
        <f t="shared" si="20"/>
        <v>1</v>
      </c>
      <c r="E624" s="13" t="str">
        <f t="shared" si="21"/>
        <v>12</v>
      </c>
      <c r="F624" s="15" t="s">
        <v>203</v>
      </c>
      <c r="G624" s="16" t="s">
        <v>544</v>
      </c>
      <c r="H624" s="17">
        <v>8528</v>
      </c>
      <c r="I624" s="17">
        <v>0</v>
      </c>
      <c r="J624" s="17">
        <v>8528</v>
      </c>
      <c r="K624" s="17">
        <v>11526</v>
      </c>
      <c r="L624" s="17">
        <v>11526</v>
      </c>
      <c r="M624" s="17">
        <v>11230.44</v>
      </c>
      <c r="N624" s="17">
        <v>11230.44</v>
      </c>
    </row>
    <row r="625" spans="1:14" x14ac:dyDescent="0.25">
      <c r="A625" s="15" t="s">
        <v>41</v>
      </c>
      <c r="B625" s="15" t="s">
        <v>43</v>
      </c>
      <c r="C625" s="12" t="str">
        <f>VLOOKUP(B625,Hoja2!B:C,2,FALSE)</f>
        <v>Dirección del Área de Educación</v>
      </c>
      <c r="D625" s="13" t="str">
        <f t="shared" si="20"/>
        <v>2</v>
      </c>
      <c r="E625" s="13" t="str">
        <f t="shared" si="21"/>
        <v>21</v>
      </c>
      <c r="F625" s="15" t="s">
        <v>222</v>
      </c>
      <c r="G625" s="16" t="s">
        <v>558</v>
      </c>
      <c r="H625" s="17">
        <v>1500</v>
      </c>
      <c r="I625" s="17">
        <v>0</v>
      </c>
      <c r="J625" s="17">
        <v>1500</v>
      </c>
      <c r="K625" s="17">
        <v>520.33000000000004</v>
      </c>
      <c r="L625" s="17">
        <v>520.33000000000004</v>
      </c>
      <c r="M625" s="17">
        <v>520.33000000000004</v>
      </c>
      <c r="N625" s="17">
        <v>520.33000000000004</v>
      </c>
    </row>
    <row r="626" spans="1:14" x14ac:dyDescent="0.25">
      <c r="A626" s="15" t="s">
        <v>41</v>
      </c>
      <c r="B626" s="15" t="s">
        <v>43</v>
      </c>
      <c r="C626" s="12" t="str">
        <f>VLOOKUP(B626,Hoja2!B:C,2,FALSE)</f>
        <v>Dirección del Área de Educación</v>
      </c>
      <c r="D626" s="13" t="str">
        <f t="shared" si="20"/>
        <v>2</v>
      </c>
      <c r="E626" s="13" t="str">
        <f t="shared" si="21"/>
        <v>23</v>
      </c>
      <c r="F626" s="15" t="s">
        <v>210</v>
      </c>
      <c r="G626" s="16" t="s">
        <v>551</v>
      </c>
      <c r="H626" s="17">
        <v>1500</v>
      </c>
      <c r="I626" s="17">
        <v>0</v>
      </c>
      <c r="J626" s="17">
        <v>1500</v>
      </c>
      <c r="K626" s="17">
        <v>0</v>
      </c>
      <c r="L626" s="17">
        <v>0</v>
      </c>
      <c r="M626" s="17">
        <v>0</v>
      </c>
      <c r="N626" s="17">
        <v>0</v>
      </c>
    </row>
    <row r="627" spans="1:14" x14ac:dyDescent="0.25">
      <c r="A627" s="15" t="s">
        <v>41</v>
      </c>
      <c r="B627" s="15" t="s">
        <v>44</v>
      </c>
      <c r="C627" s="12" t="str">
        <f>VLOOKUP(B627,Hoja2!B:C,2,FALSE)</f>
        <v>Escuelas Infantiles</v>
      </c>
      <c r="D627" s="13" t="str">
        <f t="shared" si="20"/>
        <v>1</v>
      </c>
      <c r="E627" s="13" t="str">
        <f t="shared" si="21"/>
        <v>12</v>
      </c>
      <c r="F627" s="15" t="s">
        <v>223</v>
      </c>
      <c r="G627" s="16" t="s">
        <v>554</v>
      </c>
      <c r="H627" s="17">
        <v>15928</v>
      </c>
      <c r="I627" s="17">
        <v>0</v>
      </c>
      <c r="J627" s="17">
        <v>15928</v>
      </c>
      <c r="K627" s="17">
        <v>15938.1</v>
      </c>
      <c r="L627" s="17">
        <v>15938.1</v>
      </c>
      <c r="M627" s="17">
        <v>15928.12</v>
      </c>
      <c r="N627" s="17">
        <v>15928.12</v>
      </c>
    </row>
    <row r="628" spans="1:14" x14ac:dyDescent="0.25">
      <c r="A628" s="15" t="s">
        <v>41</v>
      </c>
      <c r="B628" s="15" t="s">
        <v>44</v>
      </c>
      <c r="C628" s="12" t="str">
        <f>VLOOKUP(B628,Hoja2!B:C,2,FALSE)</f>
        <v>Escuelas Infantiles</v>
      </c>
      <c r="D628" s="13" t="str">
        <f t="shared" si="20"/>
        <v>1</v>
      </c>
      <c r="E628" s="13" t="str">
        <f t="shared" si="21"/>
        <v>12</v>
      </c>
      <c r="F628" s="15" t="s">
        <v>243</v>
      </c>
      <c r="G628" s="16" t="s">
        <v>555</v>
      </c>
      <c r="H628" s="17">
        <v>14006</v>
      </c>
      <c r="I628" s="17">
        <v>0</v>
      </c>
      <c r="J628" s="17">
        <v>14006</v>
      </c>
      <c r="K628" s="17">
        <v>13209.26</v>
      </c>
      <c r="L628" s="17">
        <v>13209.26</v>
      </c>
      <c r="M628" s="17">
        <v>13208.43</v>
      </c>
      <c r="N628" s="17">
        <v>13208.43</v>
      </c>
    </row>
    <row r="629" spans="1:14" x14ac:dyDescent="0.25">
      <c r="A629" s="15" t="s">
        <v>41</v>
      </c>
      <c r="B629" s="15" t="s">
        <v>44</v>
      </c>
      <c r="C629" s="12" t="str">
        <f>VLOOKUP(B629,Hoja2!B:C,2,FALSE)</f>
        <v>Escuelas Infantiles</v>
      </c>
      <c r="D629" s="13" t="str">
        <f t="shared" si="20"/>
        <v>1</v>
      </c>
      <c r="E629" s="13" t="str">
        <f t="shared" si="21"/>
        <v>12</v>
      </c>
      <c r="F629" s="15" t="s">
        <v>226</v>
      </c>
      <c r="G629" s="16" t="s">
        <v>556</v>
      </c>
      <c r="H629" s="17">
        <v>9093</v>
      </c>
      <c r="I629" s="17">
        <v>0</v>
      </c>
      <c r="J629" s="17">
        <v>9093</v>
      </c>
      <c r="K629" s="17">
        <v>9102.64</v>
      </c>
      <c r="L629" s="17">
        <v>9102.64</v>
      </c>
      <c r="M629" s="17">
        <v>9092.76</v>
      </c>
      <c r="N629" s="17">
        <v>9092.76</v>
      </c>
    </row>
    <row r="630" spans="1:14" x14ac:dyDescent="0.25">
      <c r="A630" s="15" t="s">
        <v>41</v>
      </c>
      <c r="B630" s="15" t="s">
        <v>44</v>
      </c>
      <c r="C630" s="12" t="str">
        <f>VLOOKUP(B630,Hoja2!B:C,2,FALSE)</f>
        <v>Escuelas Infantiles</v>
      </c>
      <c r="D630" s="13" t="str">
        <f t="shared" si="20"/>
        <v>1</v>
      </c>
      <c r="E630" s="13" t="str">
        <f t="shared" si="21"/>
        <v>12</v>
      </c>
      <c r="F630" s="15" t="s">
        <v>202</v>
      </c>
      <c r="G630" s="16" t="s">
        <v>541</v>
      </c>
      <c r="H630" s="17">
        <v>11416</v>
      </c>
      <c r="I630" s="17">
        <v>0</v>
      </c>
      <c r="J630" s="17">
        <v>11416</v>
      </c>
      <c r="K630" s="17">
        <v>11803.88</v>
      </c>
      <c r="L630" s="17">
        <v>11803.88</v>
      </c>
      <c r="M630" s="17">
        <v>11802.95</v>
      </c>
      <c r="N630" s="17">
        <v>11802.95</v>
      </c>
    </row>
    <row r="631" spans="1:14" x14ac:dyDescent="0.25">
      <c r="A631" s="15" t="s">
        <v>41</v>
      </c>
      <c r="B631" s="15" t="s">
        <v>44</v>
      </c>
      <c r="C631" s="12" t="str">
        <f>VLOOKUP(B631,Hoja2!B:C,2,FALSE)</f>
        <v>Escuelas Infantiles</v>
      </c>
      <c r="D631" s="13" t="str">
        <f t="shared" si="20"/>
        <v>1</v>
      </c>
      <c r="E631" s="13" t="str">
        <f t="shared" si="21"/>
        <v>12</v>
      </c>
      <c r="F631" s="15" t="s">
        <v>214</v>
      </c>
      <c r="G631" s="16" t="s">
        <v>542</v>
      </c>
      <c r="H631" s="17">
        <v>20682</v>
      </c>
      <c r="I631" s="17">
        <v>0</v>
      </c>
      <c r="J631" s="17">
        <v>20682</v>
      </c>
      <c r="K631" s="17">
        <v>20682.48</v>
      </c>
      <c r="L631" s="17">
        <v>20682.48</v>
      </c>
      <c r="M631" s="17">
        <v>20289.07</v>
      </c>
      <c r="N631" s="17">
        <v>20289.07</v>
      </c>
    </row>
    <row r="632" spans="1:14" x14ac:dyDescent="0.25">
      <c r="A632" s="15" t="s">
        <v>41</v>
      </c>
      <c r="B632" s="15" t="s">
        <v>44</v>
      </c>
      <c r="C632" s="12" t="str">
        <f>VLOOKUP(B632,Hoja2!B:C,2,FALSE)</f>
        <v>Escuelas Infantiles</v>
      </c>
      <c r="D632" s="13" t="str">
        <f t="shared" si="20"/>
        <v>1</v>
      </c>
      <c r="E632" s="13" t="str">
        <f t="shared" si="21"/>
        <v>12</v>
      </c>
      <c r="F632" s="15" t="s">
        <v>219</v>
      </c>
      <c r="G632" s="16" t="s">
        <v>543</v>
      </c>
      <c r="H632" s="17">
        <v>52445</v>
      </c>
      <c r="I632" s="17">
        <v>3000</v>
      </c>
      <c r="J632" s="17">
        <v>55445</v>
      </c>
      <c r="K632" s="17">
        <v>55745.4</v>
      </c>
      <c r="L632" s="17">
        <v>55745.4</v>
      </c>
      <c r="M632" s="17">
        <v>54074.79</v>
      </c>
      <c r="N632" s="17">
        <v>54074.79</v>
      </c>
    </row>
    <row r="633" spans="1:14" x14ac:dyDescent="0.25">
      <c r="A633" s="15" t="s">
        <v>41</v>
      </c>
      <c r="B633" s="15" t="s">
        <v>44</v>
      </c>
      <c r="C633" s="12" t="str">
        <f>VLOOKUP(B633,Hoja2!B:C,2,FALSE)</f>
        <v>Escuelas Infantiles</v>
      </c>
      <c r="D633" s="13" t="str">
        <f t="shared" si="20"/>
        <v>1</v>
      </c>
      <c r="E633" s="13" t="str">
        <f t="shared" si="21"/>
        <v>12</v>
      </c>
      <c r="F633" s="15" t="s">
        <v>203</v>
      </c>
      <c r="G633" s="16" t="s">
        <v>544</v>
      </c>
      <c r="H633" s="17">
        <v>5933</v>
      </c>
      <c r="I633" s="17">
        <v>0</v>
      </c>
      <c r="J633" s="17">
        <v>5933</v>
      </c>
      <c r="K633" s="17">
        <v>6269.5</v>
      </c>
      <c r="L633" s="17">
        <v>6269.5</v>
      </c>
      <c r="M633" s="17">
        <v>6269.3</v>
      </c>
      <c r="N633" s="17">
        <v>6269.3</v>
      </c>
    </row>
    <row r="634" spans="1:14" x14ac:dyDescent="0.25">
      <c r="A634" s="15" t="s">
        <v>41</v>
      </c>
      <c r="B634" s="15" t="s">
        <v>44</v>
      </c>
      <c r="C634" s="12" t="str">
        <f>VLOOKUP(B634,Hoja2!B:C,2,FALSE)</f>
        <v>Escuelas Infantiles</v>
      </c>
      <c r="D634" s="13" t="str">
        <f t="shared" si="20"/>
        <v>2</v>
      </c>
      <c r="E634" s="13" t="str">
        <f t="shared" si="21"/>
        <v>21</v>
      </c>
      <c r="F634" s="15" t="s">
        <v>263</v>
      </c>
      <c r="G634" s="16" t="s">
        <v>601</v>
      </c>
      <c r="H634" s="17">
        <v>50000</v>
      </c>
      <c r="I634" s="17">
        <v>-30000</v>
      </c>
      <c r="J634" s="17">
        <v>20000</v>
      </c>
      <c r="K634" s="17">
        <v>18352.669999999998</v>
      </c>
      <c r="L634" s="17">
        <v>14895.89</v>
      </c>
      <c r="M634" s="17">
        <v>14532.66</v>
      </c>
      <c r="N634" s="17">
        <v>14303.33</v>
      </c>
    </row>
    <row r="635" spans="1:14" x14ac:dyDescent="0.25">
      <c r="A635" s="15" t="s">
        <v>41</v>
      </c>
      <c r="B635" s="15" t="s">
        <v>44</v>
      </c>
      <c r="C635" s="12" t="str">
        <f>VLOOKUP(B635,Hoja2!B:C,2,FALSE)</f>
        <v>Escuelas Infantiles</v>
      </c>
      <c r="D635" s="13" t="str">
        <f t="shared" si="20"/>
        <v>2</v>
      </c>
      <c r="E635" s="13" t="str">
        <f t="shared" si="21"/>
        <v>21</v>
      </c>
      <c r="F635" s="15" t="s">
        <v>222</v>
      </c>
      <c r="G635" s="16" t="s">
        <v>558</v>
      </c>
      <c r="H635" s="17">
        <v>24700</v>
      </c>
      <c r="I635" s="17">
        <v>0</v>
      </c>
      <c r="J635" s="17">
        <v>24700</v>
      </c>
      <c r="K635" s="17">
        <v>34860.15</v>
      </c>
      <c r="L635" s="17">
        <v>34860.15</v>
      </c>
      <c r="M635" s="17">
        <v>30357.71</v>
      </c>
      <c r="N635" s="17">
        <v>27722.18</v>
      </c>
    </row>
    <row r="636" spans="1:14" x14ac:dyDescent="0.25">
      <c r="A636" s="15" t="s">
        <v>41</v>
      </c>
      <c r="B636" s="15" t="s">
        <v>44</v>
      </c>
      <c r="C636" s="12" t="str">
        <f>VLOOKUP(B636,Hoja2!B:C,2,FALSE)</f>
        <v>Escuelas Infantiles</v>
      </c>
      <c r="D636" s="13" t="str">
        <f t="shared" si="20"/>
        <v>2</v>
      </c>
      <c r="E636" s="13" t="str">
        <f t="shared" si="21"/>
        <v>22</v>
      </c>
      <c r="F636" s="15" t="s">
        <v>242</v>
      </c>
      <c r="G636" s="16" t="s">
        <v>574</v>
      </c>
      <c r="H636" s="17">
        <v>50000</v>
      </c>
      <c r="I636" s="17">
        <v>0</v>
      </c>
      <c r="J636" s="17">
        <v>50000</v>
      </c>
      <c r="K636" s="17">
        <v>50000</v>
      </c>
      <c r="L636" s="17">
        <v>50000</v>
      </c>
      <c r="M636" s="17">
        <v>37071.89</v>
      </c>
      <c r="N636" s="17">
        <v>32925.03</v>
      </c>
    </row>
    <row r="637" spans="1:14" x14ac:dyDescent="0.25">
      <c r="A637" s="15" t="s">
        <v>41</v>
      </c>
      <c r="B637" s="15" t="s">
        <v>44</v>
      </c>
      <c r="C637" s="12" t="str">
        <f>VLOOKUP(B637,Hoja2!B:C,2,FALSE)</f>
        <v>Escuelas Infantiles</v>
      </c>
      <c r="D637" s="13" t="str">
        <f t="shared" si="20"/>
        <v>2</v>
      </c>
      <c r="E637" s="13" t="str">
        <f t="shared" si="21"/>
        <v>22</v>
      </c>
      <c r="F637" s="15" t="s">
        <v>341</v>
      </c>
      <c r="G637" s="16" t="s">
        <v>641</v>
      </c>
      <c r="H637" s="17">
        <v>3500</v>
      </c>
      <c r="I637" s="17">
        <v>0</v>
      </c>
      <c r="J637" s="17">
        <v>3500</v>
      </c>
      <c r="K637" s="17">
        <v>0</v>
      </c>
      <c r="L637" s="17">
        <v>0</v>
      </c>
      <c r="M637" s="17">
        <v>0</v>
      </c>
      <c r="N637" s="17">
        <v>0</v>
      </c>
    </row>
    <row r="638" spans="1:14" x14ac:dyDescent="0.25">
      <c r="A638" s="15" t="s">
        <v>41</v>
      </c>
      <c r="B638" s="15" t="s">
        <v>44</v>
      </c>
      <c r="C638" s="12" t="str">
        <f>VLOOKUP(B638,Hoja2!B:C,2,FALSE)</f>
        <v>Escuelas Infantiles</v>
      </c>
      <c r="D638" s="13" t="str">
        <f t="shared" si="20"/>
        <v>2</v>
      </c>
      <c r="E638" s="13" t="str">
        <f t="shared" si="21"/>
        <v>22</v>
      </c>
      <c r="F638" s="15" t="s">
        <v>264</v>
      </c>
      <c r="G638" s="16" t="s">
        <v>602</v>
      </c>
      <c r="H638" s="17">
        <v>70100</v>
      </c>
      <c r="I638" s="17">
        <v>0</v>
      </c>
      <c r="J638" s="17">
        <v>70100</v>
      </c>
      <c r="K638" s="17">
        <v>67100</v>
      </c>
      <c r="L638" s="17">
        <v>67100</v>
      </c>
      <c r="M638" s="17">
        <v>47566.7</v>
      </c>
      <c r="N638" s="17">
        <v>40588.89</v>
      </c>
    </row>
    <row r="639" spans="1:14" x14ac:dyDescent="0.25">
      <c r="A639" s="15" t="s">
        <v>41</v>
      </c>
      <c r="B639" s="15" t="s">
        <v>44</v>
      </c>
      <c r="C639" s="12" t="str">
        <f>VLOOKUP(B639,Hoja2!B:C,2,FALSE)</f>
        <v>Escuelas Infantiles</v>
      </c>
      <c r="D639" s="13" t="str">
        <f t="shared" si="20"/>
        <v>2</v>
      </c>
      <c r="E639" s="13" t="str">
        <f t="shared" si="21"/>
        <v>22</v>
      </c>
      <c r="F639" s="15" t="s">
        <v>233</v>
      </c>
      <c r="G639" s="16" t="s">
        <v>570</v>
      </c>
      <c r="H639" s="17">
        <v>10000</v>
      </c>
      <c r="I639" s="17">
        <v>-7000</v>
      </c>
      <c r="J639" s="17">
        <v>3000</v>
      </c>
      <c r="K639" s="17">
        <v>2185.4499999999998</v>
      </c>
      <c r="L639" s="17">
        <v>2185.4499999999998</v>
      </c>
      <c r="M639" s="17">
        <v>1806.16</v>
      </c>
      <c r="N639" s="17">
        <v>1806.16</v>
      </c>
    </row>
    <row r="640" spans="1:14" x14ac:dyDescent="0.25">
      <c r="A640" s="15" t="s">
        <v>41</v>
      </c>
      <c r="B640" s="15" t="s">
        <v>44</v>
      </c>
      <c r="C640" s="12" t="str">
        <f>VLOOKUP(B640,Hoja2!B:C,2,FALSE)</f>
        <v>Escuelas Infantiles</v>
      </c>
      <c r="D640" s="13" t="str">
        <f t="shared" si="20"/>
        <v>2</v>
      </c>
      <c r="E640" s="13" t="str">
        <f t="shared" si="21"/>
        <v>22</v>
      </c>
      <c r="F640" s="15" t="s">
        <v>235</v>
      </c>
      <c r="G640" s="16" t="s">
        <v>571</v>
      </c>
      <c r="H640" s="17">
        <v>2000</v>
      </c>
      <c r="I640" s="17">
        <v>0</v>
      </c>
      <c r="J640" s="17">
        <v>2000</v>
      </c>
      <c r="K640" s="17">
        <v>377.12</v>
      </c>
      <c r="L640" s="17">
        <v>377.12</v>
      </c>
      <c r="M640" s="17">
        <v>377.12</v>
      </c>
      <c r="N640" s="17">
        <v>377.12</v>
      </c>
    </row>
    <row r="641" spans="1:14" x14ac:dyDescent="0.25">
      <c r="A641" s="15" t="s">
        <v>41</v>
      </c>
      <c r="B641" s="15" t="s">
        <v>44</v>
      </c>
      <c r="C641" s="12" t="str">
        <f>VLOOKUP(B641,Hoja2!B:C,2,FALSE)</f>
        <v>Escuelas Infantiles</v>
      </c>
      <c r="D641" s="13" t="str">
        <f t="shared" ref="D641:D704" si="22">LEFT(F641,1)</f>
        <v>2</v>
      </c>
      <c r="E641" s="13" t="str">
        <f t="shared" ref="E641:E704" si="23">LEFT(F641,2)</f>
        <v>22</v>
      </c>
      <c r="F641" s="15" t="s">
        <v>229</v>
      </c>
      <c r="G641" s="16" t="s">
        <v>573</v>
      </c>
      <c r="H641" s="17">
        <v>12000</v>
      </c>
      <c r="I641" s="17">
        <v>-10000</v>
      </c>
      <c r="J641" s="17">
        <v>2000</v>
      </c>
      <c r="K641" s="17">
        <v>0</v>
      </c>
      <c r="L641" s="17">
        <v>0</v>
      </c>
      <c r="M641" s="17">
        <v>0</v>
      </c>
      <c r="N641" s="17">
        <v>0</v>
      </c>
    </row>
    <row r="642" spans="1:14" x14ac:dyDescent="0.25">
      <c r="A642" s="15" t="s">
        <v>41</v>
      </c>
      <c r="B642" s="15" t="s">
        <v>44</v>
      </c>
      <c r="C642" s="12" t="str">
        <f>VLOOKUP(B642,Hoja2!B:C,2,FALSE)</f>
        <v>Escuelas Infantiles</v>
      </c>
      <c r="D642" s="13" t="str">
        <f t="shared" si="22"/>
        <v>2</v>
      </c>
      <c r="E642" s="13" t="str">
        <f t="shared" si="23"/>
        <v>22</v>
      </c>
      <c r="F642" s="15" t="s">
        <v>265</v>
      </c>
      <c r="G642" s="16" t="s">
        <v>603</v>
      </c>
      <c r="H642" s="17">
        <v>245767</v>
      </c>
      <c r="I642" s="17">
        <v>0</v>
      </c>
      <c r="J642" s="17">
        <v>245767</v>
      </c>
      <c r="K642" s="17">
        <v>245766.47</v>
      </c>
      <c r="L642" s="17">
        <v>245766.47</v>
      </c>
      <c r="M642" s="17">
        <v>245766.46</v>
      </c>
      <c r="N642" s="17">
        <v>245766.46</v>
      </c>
    </row>
    <row r="643" spans="1:14" x14ac:dyDescent="0.25">
      <c r="A643" s="15" t="s">
        <v>41</v>
      </c>
      <c r="B643" s="15" t="s">
        <v>44</v>
      </c>
      <c r="C643" s="12" t="str">
        <f>VLOOKUP(B643,Hoja2!B:C,2,FALSE)</f>
        <v>Escuelas Infantiles</v>
      </c>
      <c r="D643" s="13" t="str">
        <f t="shared" si="22"/>
        <v>2</v>
      </c>
      <c r="E643" s="13" t="str">
        <f t="shared" si="23"/>
        <v>22</v>
      </c>
      <c r="F643" s="15" t="s">
        <v>227</v>
      </c>
      <c r="G643" s="16" t="s">
        <v>560</v>
      </c>
      <c r="H643" s="17">
        <v>2368730</v>
      </c>
      <c r="I643" s="17">
        <v>255920</v>
      </c>
      <c r="J643" s="17">
        <v>2624650</v>
      </c>
      <c r="K643" s="17">
        <v>2466771.27</v>
      </c>
      <c r="L643" s="17">
        <v>2442655.04</v>
      </c>
      <c r="M643" s="17">
        <v>2363004.5099999998</v>
      </c>
      <c r="N643" s="17">
        <v>2302668</v>
      </c>
    </row>
    <row r="644" spans="1:14" x14ac:dyDescent="0.25">
      <c r="A644" s="15" t="s">
        <v>41</v>
      </c>
      <c r="B644" s="15" t="s">
        <v>44</v>
      </c>
      <c r="C644" s="12" t="str">
        <f>VLOOKUP(B644,Hoja2!B:C,2,FALSE)</f>
        <v>Escuelas Infantiles</v>
      </c>
      <c r="D644" s="13" t="str">
        <f t="shared" si="22"/>
        <v>4</v>
      </c>
      <c r="E644" s="13" t="str">
        <f t="shared" si="23"/>
        <v>48</v>
      </c>
      <c r="F644" s="15" t="s">
        <v>213</v>
      </c>
      <c r="G644" s="16" t="s">
        <v>553</v>
      </c>
      <c r="H644" s="17">
        <v>27930</v>
      </c>
      <c r="I644" s="17">
        <v>0</v>
      </c>
      <c r="J644" s="17">
        <v>27930</v>
      </c>
      <c r="K644" s="17">
        <v>0</v>
      </c>
      <c r="L644" s="17">
        <v>0</v>
      </c>
      <c r="M644" s="17">
        <v>0</v>
      </c>
      <c r="N644" s="17">
        <v>0</v>
      </c>
    </row>
    <row r="645" spans="1:14" x14ac:dyDescent="0.25">
      <c r="A645" s="15" t="s">
        <v>41</v>
      </c>
      <c r="B645" s="15" t="s">
        <v>44</v>
      </c>
      <c r="C645" s="12" t="str">
        <f>VLOOKUP(B645,Hoja2!B:C,2,FALSE)</f>
        <v>Escuelas Infantiles</v>
      </c>
      <c r="D645" s="13" t="str">
        <f t="shared" ref="D645:D646" si="24">LEFT(F645,1)</f>
        <v>6</v>
      </c>
      <c r="E645" s="13" t="str">
        <f t="shared" ref="E645:E646" si="25">LEFT(F645,2)</f>
        <v>62</v>
      </c>
      <c r="F645" s="15" t="s">
        <v>256</v>
      </c>
      <c r="G645" s="16" t="s">
        <v>596</v>
      </c>
      <c r="H645" s="17">
        <v>0</v>
      </c>
      <c r="I645" s="17">
        <v>185785.46</v>
      </c>
      <c r="J645" s="17">
        <v>185785.46</v>
      </c>
      <c r="K645" s="17">
        <v>185785.46</v>
      </c>
      <c r="L645" s="17">
        <v>174938.34</v>
      </c>
      <c r="M645" s="17">
        <v>174474.89</v>
      </c>
      <c r="N645" s="17">
        <v>174474.89</v>
      </c>
    </row>
    <row r="646" spans="1:14" x14ac:dyDescent="0.25">
      <c r="A646" s="15" t="s">
        <v>41</v>
      </c>
      <c r="B646" s="15" t="s">
        <v>44</v>
      </c>
      <c r="C646" s="12" t="str">
        <f>VLOOKUP(B646,Hoja2!B:C,2,FALSE)</f>
        <v>Escuelas Infantiles</v>
      </c>
      <c r="D646" s="13" t="str">
        <f t="shared" si="24"/>
        <v>6</v>
      </c>
      <c r="E646" s="13" t="str">
        <f t="shared" si="25"/>
        <v>62</v>
      </c>
      <c r="F646" s="15" t="s">
        <v>302</v>
      </c>
      <c r="G646" s="16" t="s">
        <v>566</v>
      </c>
      <c r="H646" s="17">
        <v>0</v>
      </c>
      <c r="I646" s="17">
        <v>10000</v>
      </c>
      <c r="J646" s="17">
        <v>10000</v>
      </c>
      <c r="K646" s="17">
        <v>9999.99</v>
      </c>
      <c r="L646" s="17">
        <v>9999.99</v>
      </c>
      <c r="M646" s="17">
        <v>9999.99</v>
      </c>
      <c r="N646" s="17">
        <v>9866.36</v>
      </c>
    </row>
    <row r="647" spans="1:14" x14ac:dyDescent="0.25">
      <c r="A647" s="15" t="s">
        <v>41</v>
      </c>
      <c r="B647" s="15" t="s">
        <v>44</v>
      </c>
      <c r="C647" s="12" t="str">
        <f>VLOOKUP(B647,Hoja2!B:C,2,FALSE)</f>
        <v>Escuelas Infantiles</v>
      </c>
      <c r="D647" s="13" t="str">
        <f t="shared" si="22"/>
        <v>6</v>
      </c>
      <c r="E647" s="13" t="str">
        <f t="shared" si="23"/>
        <v>63</v>
      </c>
      <c r="F647" s="15" t="s">
        <v>258</v>
      </c>
      <c r="G647" s="16" t="s">
        <v>596</v>
      </c>
      <c r="H647" s="17">
        <v>40000</v>
      </c>
      <c r="I647" s="17">
        <v>0</v>
      </c>
      <c r="J647" s="17">
        <v>40000</v>
      </c>
      <c r="K647" s="17">
        <v>25012.33</v>
      </c>
      <c r="L647" s="17">
        <v>25012.33</v>
      </c>
      <c r="M647" s="17">
        <v>24923.88</v>
      </c>
      <c r="N647" s="17">
        <v>24923.88</v>
      </c>
    </row>
    <row r="648" spans="1:14" x14ac:dyDescent="0.25">
      <c r="A648" s="15" t="s">
        <v>41</v>
      </c>
      <c r="B648" s="15" t="s">
        <v>44</v>
      </c>
      <c r="C648" s="12" t="str">
        <f>VLOOKUP(B648,Hoja2!B:C,2,FALSE)</f>
        <v>Escuelas Infantiles</v>
      </c>
      <c r="D648" s="13" t="str">
        <f t="shared" si="22"/>
        <v>6</v>
      </c>
      <c r="E648" s="13" t="str">
        <f t="shared" si="23"/>
        <v>63</v>
      </c>
      <c r="F648" s="15" t="s">
        <v>253</v>
      </c>
      <c r="G648" s="16" t="s">
        <v>575</v>
      </c>
      <c r="H648" s="17">
        <v>15000</v>
      </c>
      <c r="I648" s="17">
        <v>-8000</v>
      </c>
      <c r="J648" s="17">
        <v>7000</v>
      </c>
      <c r="K648" s="17">
        <v>0</v>
      </c>
      <c r="L648" s="17">
        <v>0</v>
      </c>
      <c r="M648" s="17">
        <v>0</v>
      </c>
      <c r="N648" s="17">
        <v>0</v>
      </c>
    </row>
    <row r="649" spans="1:14" x14ac:dyDescent="0.25">
      <c r="A649" s="15" t="s">
        <v>41</v>
      </c>
      <c r="B649" s="15" t="s">
        <v>140</v>
      </c>
      <c r="C649" s="12" t="str">
        <f>VLOOKUP(B649,Hoja2!B:C,2,FALSE)</f>
        <v>Conservación y Mantenimiento Centros Educación Infantil y Primaria</v>
      </c>
      <c r="D649" s="13" t="str">
        <f t="shared" si="22"/>
        <v>1</v>
      </c>
      <c r="E649" s="13" t="str">
        <f t="shared" si="23"/>
        <v>12</v>
      </c>
      <c r="F649" s="15" t="s">
        <v>223</v>
      </c>
      <c r="G649" s="16" t="s">
        <v>554</v>
      </c>
      <c r="H649" s="17">
        <v>15928</v>
      </c>
      <c r="I649" s="17">
        <v>0</v>
      </c>
      <c r="J649" s="17">
        <v>15928</v>
      </c>
      <c r="K649" s="17">
        <v>15938.1</v>
      </c>
      <c r="L649" s="17">
        <v>15938.1</v>
      </c>
      <c r="M649" s="17">
        <v>15928.12</v>
      </c>
      <c r="N649" s="17">
        <v>15928.12</v>
      </c>
    </row>
    <row r="650" spans="1:14" x14ac:dyDescent="0.25">
      <c r="A650" s="15" t="s">
        <v>41</v>
      </c>
      <c r="B650" s="15" t="s">
        <v>140</v>
      </c>
      <c r="C650" s="12" t="str">
        <f>VLOOKUP(B650,Hoja2!B:C,2,FALSE)</f>
        <v>Conservación y Mantenimiento Centros Educación Infantil y Primaria</v>
      </c>
      <c r="D650" s="13" t="str">
        <f t="shared" si="22"/>
        <v>1</v>
      </c>
      <c r="E650" s="13" t="str">
        <f t="shared" si="23"/>
        <v>12</v>
      </c>
      <c r="F650" s="15" t="s">
        <v>243</v>
      </c>
      <c r="G650" s="16" t="s">
        <v>555</v>
      </c>
      <c r="H650" s="17">
        <v>42019</v>
      </c>
      <c r="I650" s="17">
        <v>0</v>
      </c>
      <c r="J650" s="17">
        <v>42019</v>
      </c>
      <c r="K650" s="17">
        <v>33801.78</v>
      </c>
      <c r="L650" s="17">
        <v>33801.78</v>
      </c>
      <c r="M650" s="17">
        <v>33801.57</v>
      </c>
      <c r="N650" s="17">
        <v>33801.57</v>
      </c>
    </row>
    <row r="651" spans="1:14" x14ac:dyDescent="0.25">
      <c r="A651" s="15" t="s">
        <v>41</v>
      </c>
      <c r="B651" s="15" t="s">
        <v>140</v>
      </c>
      <c r="C651" s="12" t="str">
        <f>VLOOKUP(B651,Hoja2!B:C,2,FALSE)</f>
        <v>Conservación y Mantenimiento Centros Educación Infantil y Primaria</v>
      </c>
      <c r="D651" s="13" t="str">
        <f t="shared" si="22"/>
        <v>1</v>
      </c>
      <c r="E651" s="13" t="str">
        <f t="shared" si="23"/>
        <v>12</v>
      </c>
      <c r="F651" s="15" t="s">
        <v>201</v>
      </c>
      <c r="G651" s="16" t="s">
        <v>540</v>
      </c>
      <c r="H651" s="17">
        <v>10727</v>
      </c>
      <c r="I651" s="17">
        <v>0</v>
      </c>
      <c r="J651" s="17">
        <v>10727</v>
      </c>
      <c r="K651" s="17">
        <v>13237.24</v>
      </c>
      <c r="L651" s="17">
        <v>13237.24</v>
      </c>
      <c r="M651" s="17">
        <v>13237.24</v>
      </c>
      <c r="N651" s="17">
        <v>13237.24</v>
      </c>
    </row>
    <row r="652" spans="1:14" x14ac:dyDescent="0.25">
      <c r="A652" s="15" t="s">
        <v>41</v>
      </c>
      <c r="B652" s="15" t="s">
        <v>140</v>
      </c>
      <c r="C652" s="12" t="str">
        <f>VLOOKUP(B652,Hoja2!B:C,2,FALSE)</f>
        <v>Conservación y Mantenimiento Centros Educación Infantil y Primaria</v>
      </c>
      <c r="D652" s="13" t="str">
        <f t="shared" si="22"/>
        <v>1</v>
      </c>
      <c r="E652" s="13" t="str">
        <f t="shared" si="23"/>
        <v>12</v>
      </c>
      <c r="F652" s="15" t="s">
        <v>226</v>
      </c>
      <c r="G652" s="16" t="s">
        <v>556</v>
      </c>
      <c r="H652" s="17">
        <v>27278</v>
      </c>
      <c r="I652" s="17">
        <v>0</v>
      </c>
      <c r="J652" s="17">
        <v>27278</v>
      </c>
      <c r="K652" s="17">
        <v>27287.919999999998</v>
      </c>
      <c r="L652" s="17">
        <v>27287.919999999998</v>
      </c>
      <c r="M652" s="17">
        <v>27213.25</v>
      </c>
      <c r="N652" s="17">
        <v>27213.25</v>
      </c>
    </row>
    <row r="653" spans="1:14" x14ac:dyDescent="0.25">
      <c r="A653" s="15" t="s">
        <v>41</v>
      </c>
      <c r="B653" s="15" t="s">
        <v>140</v>
      </c>
      <c r="C653" s="12" t="str">
        <f>VLOOKUP(B653,Hoja2!B:C,2,FALSE)</f>
        <v>Conservación y Mantenimiento Centros Educación Infantil y Primaria</v>
      </c>
      <c r="D653" s="13" t="str">
        <f t="shared" si="22"/>
        <v>1</v>
      </c>
      <c r="E653" s="13" t="str">
        <f t="shared" si="23"/>
        <v>12</v>
      </c>
      <c r="F653" s="15" t="s">
        <v>202</v>
      </c>
      <c r="G653" s="16" t="s">
        <v>541</v>
      </c>
      <c r="H653" s="17">
        <v>24619</v>
      </c>
      <c r="I653" s="17">
        <v>0</v>
      </c>
      <c r="J653" s="17">
        <v>24619</v>
      </c>
      <c r="K653" s="17">
        <v>20618.68</v>
      </c>
      <c r="L653" s="17">
        <v>20618.68</v>
      </c>
      <c r="M653" s="17">
        <v>20567.060000000001</v>
      </c>
      <c r="N653" s="17">
        <v>20567.060000000001</v>
      </c>
    </row>
    <row r="654" spans="1:14" x14ac:dyDescent="0.25">
      <c r="A654" s="15" t="s">
        <v>41</v>
      </c>
      <c r="B654" s="15" t="s">
        <v>140</v>
      </c>
      <c r="C654" s="12" t="str">
        <f>VLOOKUP(B654,Hoja2!B:C,2,FALSE)</f>
        <v>Conservación y Mantenimiento Centros Educación Infantil y Primaria</v>
      </c>
      <c r="D654" s="13" t="str">
        <f t="shared" si="22"/>
        <v>1</v>
      </c>
      <c r="E654" s="13" t="str">
        <f t="shared" si="23"/>
        <v>12</v>
      </c>
      <c r="F654" s="15" t="s">
        <v>214</v>
      </c>
      <c r="G654" s="16" t="s">
        <v>542</v>
      </c>
      <c r="H654" s="17">
        <v>55448</v>
      </c>
      <c r="I654" s="17">
        <v>0</v>
      </c>
      <c r="J654" s="17">
        <v>55448</v>
      </c>
      <c r="K654" s="17">
        <v>54370.74</v>
      </c>
      <c r="L654" s="17">
        <v>54370.74</v>
      </c>
      <c r="M654" s="17">
        <v>51337.5</v>
      </c>
      <c r="N654" s="17">
        <v>51337.5</v>
      </c>
    </row>
    <row r="655" spans="1:14" x14ac:dyDescent="0.25">
      <c r="A655" s="15" t="s">
        <v>41</v>
      </c>
      <c r="B655" s="15" t="s">
        <v>140</v>
      </c>
      <c r="C655" s="12" t="str">
        <f>VLOOKUP(B655,Hoja2!B:C,2,FALSE)</f>
        <v>Conservación y Mantenimiento Centros Educación Infantil y Primaria</v>
      </c>
      <c r="D655" s="13" t="str">
        <f t="shared" si="22"/>
        <v>1</v>
      </c>
      <c r="E655" s="13" t="str">
        <f t="shared" si="23"/>
        <v>12</v>
      </c>
      <c r="F655" s="15" t="s">
        <v>219</v>
      </c>
      <c r="G655" s="16" t="s">
        <v>543</v>
      </c>
      <c r="H655" s="17">
        <v>134374</v>
      </c>
      <c r="I655" s="17">
        <v>1000</v>
      </c>
      <c r="J655" s="17">
        <v>135374</v>
      </c>
      <c r="K655" s="17">
        <v>134205.72</v>
      </c>
      <c r="L655" s="17">
        <v>134205.72</v>
      </c>
      <c r="M655" s="17">
        <v>129204.94</v>
      </c>
      <c r="N655" s="17">
        <v>129204.94</v>
      </c>
    </row>
    <row r="656" spans="1:14" x14ac:dyDescent="0.25">
      <c r="A656" s="15" t="s">
        <v>41</v>
      </c>
      <c r="B656" s="15" t="s">
        <v>140</v>
      </c>
      <c r="C656" s="12" t="str">
        <f>VLOOKUP(B656,Hoja2!B:C,2,FALSE)</f>
        <v>Conservación y Mantenimiento Centros Educación Infantil y Primaria</v>
      </c>
      <c r="D656" s="13" t="str">
        <f t="shared" si="22"/>
        <v>1</v>
      </c>
      <c r="E656" s="13" t="str">
        <f t="shared" si="23"/>
        <v>12</v>
      </c>
      <c r="F656" s="15" t="s">
        <v>203</v>
      </c>
      <c r="G656" s="16" t="s">
        <v>544</v>
      </c>
      <c r="H656" s="17">
        <v>12693</v>
      </c>
      <c r="I656" s="17">
        <v>0</v>
      </c>
      <c r="J656" s="17">
        <v>12693</v>
      </c>
      <c r="K656" s="17">
        <v>11693</v>
      </c>
      <c r="L656" s="17">
        <v>11693</v>
      </c>
      <c r="M656" s="17">
        <v>11300.36</v>
      </c>
      <c r="N656" s="17">
        <v>11300.36</v>
      </c>
    </row>
    <row r="657" spans="1:14" x14ac:dyDescent="0.25">
      <c r="A657" s="15" t="s">
        <v>41</v>
      </c>
      <c r="B657" s="15" t="s">
        <v>140</v>
      </c>
      <c r="C657" s="12" t="str">
        <f>VLOOKUP(B657,Hoja2!B:C,2,FALSE)</f>
        <v>Conservación y Mantenimiento Centros Educación Infantil y Primaria</v>
      </c>
      <c r="D657" s="13" t="str">
        <f t="shared" si="22"/>
        <v>1</v>
      </c>
      <c r="E657" s="13" t="str">
        <f t="shared" si="23"/>
        <v>13</v>
      </c>
      <c r="F657" s="15" t="s">
        <v>232</v>
      </c>
      <c r="G657" s="16" t="s">
        <v>538</v>
      </c>
      <c r="H657" s="17">
        <v>819337</v>
      </c>
      <c r="I657" s="17">
        <v>0</v>
      </c>
      <c r="J657" s="17">
        <v>819337</v>
      </c>
      <c r="K657" s="17">
        <v>766356.58</v>
      </c>
      <c r="L657" s="17">
        <v>766356.58</v>
      </c>
      <c r="M657" s="17">
        <v>766345.58</v>
      </c>
      <c r="N657" s="17">
        <v>766345.58</v>
      </c>
    </row>
    <row r="658" spans="1:14" x14ac:dyDescent="0.25">
      <c r="A658" s="15" t="s">
        <v>41</v>
      </c>
      <c r="B658" s="15" t="s">
        <v>140</v>
      </c>
      <c r="C658" s="12" t="str">
        <f>VLOOKUP(B658,Hoja2!B:C,2,FALSE)</f>
        <v>Conservación y Mantenimiento Centros Educación Infantil y Primaria</v>
      </c>
      <c r="D658" s="13" t="str">
        <f t="shared" si="22"/>
        <v>1</v>
      </c>
      <c r="E658" s="13" t="str">
        <f t="shared" si="23"/>
        <v>13</v>
      </c>
      <c r="F658" s="15" t="s">
        <v>228</v>
      </c>
      <c r="G658" s="16" t="s">
        <v>563</v>
      </c>
      <c r="H658" s="17">
        <v>712564</v>
      </c>
      <c r="I658" s="17">
        <v>0</v>
      </c>
      <c r="J658" s="17">
        <v>712564</v>
      </c>
      <c r="K658" s="17">
        <v>727434.16</v>
      </c>
      <c r="L658" s="17">
        <v>727434.16</v>
      </c>
      <c r="M658" s="17">
        <v>726863.54</v>
      </c>
      <c r="N658" s="17">
        <v>726863.54</v>
      </c>
    </row>
    <row r="659" spans="1:14" x14ac:dyDescent="0.25">
      <c r="A659" s="15" t="s">
        <v>41</v>
      </c>
      <c r="B659" s="15" t="s">
        <v>140</v>
      </c>
      <c r="C659" s="12" t="str">
        <f>VLOOKUP(B659,Hoja2!B:C,2,FALSE)</f>
        <v>Conservación y Mantenimiento Centros Educación Infantil y Primaria</v>
      </c>
      <c r="D659" s="13" t="str">
        <f t="shared" si="22"/>
        <v>2</v>
      </c>
      <c r="E659" s="13" t="str">
        <f t="shared" si="23"/>
        <v>21</v>
      </c>
      <c r="F659" s="15" t="s">
        <v>263</v>
      </c>
      <c r="G659" s="16" t="s">
        <v>601</v>
      </c>
      <c r="H659" s="17">
        <v>402500</v>
      </c>
      <c r="I659" s="17">
        <v>-25500</v>
      </c>
      <c r="J659" s="17">
        <v>377000</v>
      </c>
      <c r="K659" s="17">
        <v>293549.74</v>
      </c>
      <c r="L659" s="17">
        <v>286444.05</v>
      </c>
      <c r="M659" s="17">
        <v>272622.03999999998</v>
      </c>
      <c r="N659" s="17">
        <v>249656.05</v>
      </c>
    </row>
    <row r="660" spans="1:14" x14ac:dyDescent="0.25">
      <c r="A660" s="15" t="s">
        <v>41</v>
      </c>
      <c r="B660" s="15" t="s">
        <v>140</v>
      </c>
      <c r="C660" s="12" t="str">
        <f>VLOOKUP(B660,Hoja2!B:C,2,FALSE)</f>
        <v>Conservación y Mantenimiento Centros Educación Infantil y Primaria</v>
      </c>
      <c r="D660" s="13" t="str">
        <f t="shared" si="22"/>
        <v>2</v>
      </c>
      <c r="E660" s="13" t="str">
        <f t="shared" si="23"/>
        <v>21</v>
      </c>
      <c r="F660" s="15" t="s">
        <v>222</v>
      </c>
      <c r="G660" s="16" t="s">
        <v>558</v>
      </c>
      <c r="H660" s="17">
        <v>150000</v>
      </c>
      <c r="I660" s="17">
        <v>0</v>
      </c>
      <c r="J660" s="17">
        <v>150000</v>
      </c>
      <c r="K660" s="17">
        <v>163971.59</v>
      </c>
      <c r="L660" s="17">
        <v>163971.59</v>
      </c>
      <c r="M660" s="17">
        <v>133654.13</v>
      </c>
      <c r="N660" s="17">
        <v>132524.09</v>
      </c>
    </row>
    <row r="661" spans="1:14" x14ac:dyDescent="0.25">
      <c r="A661" s="15" t="s">
        <v>41</v>
      </c>
      <c r="B661" s="15" t="s">
        <v>140</v>
      </c>
      <c r="C661" s="12" t="str">
        <f>VLOOKUP(B661,Hoja2!B:C,2,FALSE)</f>
        <v>Conservación y Mantenimiento Centros Educación Infantil y Primaria</v>
      </c>
      <c r="D661" s="13" t="str">
        <f t="shared" si="22"/>
        <v>2</v>
      </c>
      <c r="E661" s="13" t="str">
        <f t="shared" si="23"/>
        <v>22</v>
      </c>
      <c r="F661" s="15" t="s">
        <v>220</v>
      </c>
      <c r="G661" s="16" t="s">
        <v>545</v>
      </c>
      <c r="H661" s="17">
        <v>0</v>
      </c>
      <c r="I661" s="17">
        <v>0</v>
      </c>
      <c r="J661" s="17">
        <v>0</v>
      </c>
      <c r="K661" s="17">
        <v>300</v>
      </c>
      <c r="L661" s="17">
        <v>300</v>
      </c>
      <c r="M661" s="17">
        <v>150.04</v>
      </c>
      <c r="N661" s="17">
        <v>150.04</v>
      </c>
    </row>
    <row r="662" spans="1:14" x14ac:dyDescent="0.25">
      <c r="A662" s="15" t="s">
        <v>41</v>
      </c>
      <c r="B662" s="15" t="s">
        <v>140</v>
      </c>
      <c r="C662" s="12" t="str">
        <f>VLOOKUP(B662,Hoja2!B:C,2,FALSE)</f>
        <v>Conservación y Mantenimiento Centros Educación Infantil y Primaria</v>
      </c>
      <c r="D662" s="13" t="str">
        <f t="shared" si="22"/>
        <v>2</v>
      </c>
      <c r="E662" s="13" t="str">
        <f t="shared" si="23"/>
        <v>22</v>
      </c>
      <c r="F662" s="15" t="s">
        <v>242</v>
      </c>
      <c r="G662" s="16" t="s">
        <v>574</v>
      </c>
      <c r="H662" s="17">
        <v>450000</v>
      </c>
      <c r="I662" s="17">
        <v>0</v>
      </c>
      <c r="J662" s="17">
        <v>450000</v>
      </c>
      <c r="K662" s="17">
        <v>450000</v>
      </c>
      <c r="L662" s="17">
        <v>450000</v>
      </c>
      <c r="M662" s="17">
        <v>339014.1</v>
      </c>
      <c r="N662" s="17">
        <v>299914.49</v>
      </c>
    </row>
    <row r="663" spans="1:14" x14ac:dyDescent="0.25">
      <c r="A663" s="15" t="s">
        <v>41</v>
      </c>
      <c r="B663" s="15" t="s">
        <v>140</v>
      </c>
      <c r="C663" s="12" t="str">
        <f>VLOOKUP(B663,Hoja2!B:C,2,FALSE)</f>
        <v>Conservación y Mantenimiento Centros Educación Infantil y Primaria</v>
      </c>
      <c r="D663" s="13" t="str">
        <f t="shared" si="22"/>
        <v>2</v>
      </c>
      <c r="E663" s="13" t="str">
        <f t="shared" si="23"/>
        <v>22</v>
      </c>
      <c r="F663" s="15" t="s">
        <v>341</v>
      </c>
      <c r="G663" s="16" t="s">
        <v>641</v>
      </c>
      <c r="H663" s="17">
        <v>32800</v>
      </c>
      <c r="I663" s="17">
        <v>-16000</v>
      </c>
      <c r="J663" s="17">
        <v>16800</v>
      </c>
      <c r="K663" s="17">
        <v>12411.67</v>
      </c>
      <c r="L663" s="17">
        <v>12411.67</v>
      </c>
      <c r="M663" s="17">
        <v>12411.67</v>
      </c>
      <c r="N663" s="17">
        <v>12411.67</v>
      </c>
    </row>
    <row r="664" spans="1:14" x14ac:dyDescent="0.25">
      <c r="A664" s="15" t="s">
        <v>41</v>
      </c>
      <c r="B664" s="15" t="s">
        <v>140</v>
      </c>
      <c r="C664" s="12" t="str">
        <f>VLOOKUP(B664,Hoja2!B:C,2,FALSE)</f>
        <v>Conservación y Mantenimiento Centros Educación Infantil y Primaria</v>
      </c>
      <c r="D664" s="13" t="str">
        <f t="shared" si="22"/>
        <v>2</v>
      </c>
      <c r="E664" s="13" t="str">
        <f t="shared" si="23"/>
        <v>22</v>
      </c>
      <c r="F664" s="15" t="s">
        <v>264</v>
      </c>
      <c r="G664" s="16" t="s">
        <v>602</v>
      </c>
      <c r="H664" s="17">
        <v>640000</v>
      </c>
      <c r="I664" s="17">
        <v>0</v>
      </c>
      <c r="J664" s="17">
        <v>640000</v>
      </c>
      <c r="K664" s="17">
        <v>641500</v>
      </c>
      <c r="L664" s="17">
        <v>641500</v>
      </c>
      <c r="M664" s="17">
        <v>490002.57</v>
      </c>
      <c r="N664" s="17">
        <v>489965.98</v>
      </c>
    </row>
    <row r="665" spans="1:14" x14ac:dyDescent="0.25">
      <c r="A665" s="15" t="s">
        <v>41</v>
      </c>
      <c r="B665" s="15" t="s">
        <v>140</v>
      </c>
      <c r="C665" s="12" t="str">
        <f>VLOOKUP(B665,Hoja2!B:C,2,FALSE)</f>
        <v>Conservación y Mantenimiento Centros Educación Infantil y Primaria</v>
      </c>
      <c r="D665" s="13" t="str">
        <f t="shared" si="22"/>
        <v>2</v>
      </c>
      <c r="E665" s="13" t="str">
        <f t="shared" si="23"/>
        <v>22</v>
      </c>
      <c r="F665" s="15" t="s">
        <v>230</v>
      </c>
      <c r="G665" s="16" t="s">
        <v>567</v>
      </c>
      <c r="H665" s="17">
        <v>12000</v>
      </c>
      <c r="I665" s="17">
        <v>0</v>
      </c>
      <c r="J665" s="17">
        <v>12000</v>
      </c>
      <c r="K665" s="17">
        <v>7000</v>
      </c>
      <c r="L665" s="17">
        <v>7000</v>
      </c>
      <c r="M665" s="17">
        <v>5472.24</v>
      </c>
      <c r="N665" s="17">
        <v>3430.36</v>
      </c>
    </row>
    <row r="666" spans="1:14" x14ac:dyDescent="0.25">
      <c r="A666" s="15" t="s">
        <v>41</v>
      </c>
      <c r="B666" s="15" t="s">
        <v>140</v>
      </c>
      <c r="C666" s="12" t="str">
        <f>VLOOKUP(B666,Hoja2!B:C,2,FALSE)</f>
        <v>Conservación y Mantenimiento Centros Educación Infantil y Primaria</v>
      </c>
      <c r="D666" s="13" t="str">
        <f t="shared" si="22"/>
        <v>2</v>
      </c>
      <c r="E666" s="13" t="str">
        <f t="shared" si="23"/>
        <v>22</v>
      </c>
      <c r="F666" s="15" t="s">
        <v>231</v>
      </c>
      <c r="G666" s="16" t="s">
        <v>568</v>
      </c>
      <c r="H666" s="17">
        <v>4500</v>
      </c>
      <c r="I666" s="17">
        <v>0</v>
      </c>
      <c r="J666" s="17">
        <v>4500</v>
      </c>
      <c r="K666" s="17">
        <v>4500</v>
      </c>
      <c r="L666" s="17">
        <v>4500</v>
      </c>
      <c r="M666" s="17">
        <v>0</v>
      </c>
      <c r="N666" s="17">
        <v>0</v>
      </c>
    </row>
    <row r="667" spans="1:14" x14ac:dyDescent="0.25">
      <c r="A667" s="15" t="s">
        <v>41</v>
      </c>
      <c r="B667" s="15" t="s">
        <v>140</v>
      </c>
      <c r="C667" s="12" t="str">
        <f>VLOOKUP(B667,Hoja2!B:C,2,FALSE)</f>
        <v>Conservación y Mantenimiento Centros Educación Infantil y Primaria</v>
      </c>
      <c r="D667" s="13" t="str">
        <f t="shared" si="22"/>
        <v>2</v>
      </c>
      <c r="E667" s="13" t="str">
        <f t="shared" si="23"/>
        <v>22</v>
      </c>
      <c r="F667" s="15" t="s">
        <v>233</v>
      </c>
      <c r="G667" s="16" t="s">
        <v>570</v>
      </c>
      <c r="H667" s="17">
        <v>0</v>
      </c>
      <c r="I667" s="17">
        <v>0</v>
      </c>
      <c r="J667" s="17">
        <v>0</v>
      </c>
      <c r="K667" s="17">
        <v>9093.9500000000007</v>
      </c>
      <c r="L667" s="17">
        <v>9093.9500000000007</v>
      </c>
      <c r="M667" s="17">
        <v>6370.79</v>
      </c>
      <c r="N667" s="17">
        <v>4698.79</v>
      </c>
    </row>
    <row r="668" spans="1:14" x14ac:dyDescent="0.25">
      <c r="A668" s="15" t="s">
        <v>41</v>
      </c>
      <c r="B668" s="15" t="s">
        <v>140</v>
      </c>
      <c r="C668" s="12" t="str">
        <f>VLOOKUP(B668,Hoja2!B:C,2,FALSE)</f>
        <v>Conservación y Mantenimiento Centros Educación Infantil y Primaria</v>
      </c>
      <c r="D668" s="13" t="str">
        <f t="shared" si="22"/>
        <v>2</v>
      </c>
      <c r="E668" s="13" t="str">
        <f t="shared" si="23"/>
        <v>22</v>
      </c>
      <c r="F668" s="15" t="s">
        <v>278</v>
      </c>
      <c r="G668" s="16" t="s">
        <v>609</v>
      </c>
      <c r="H668" s="17">
        <v>4000</v>
      </c>
      <c r="I668" s="17">
        <v>0</v>
      </c>
      <c r="J668" s="17">
        <v>4000</v>
      </c>
      <c r="K668" s="17">
        <v>3947.88</v>
      </c>
      <c r="L668" s="17">
        <v>3947.88</v>
      </c>
      <c r="M668" s="17">
        <v>3947.88</v>
      </c>
      <c r="N668" s="17">
        <v>3947.88</v>
      </c>
    </row>
    <row r="669" spans="1:14" x14ac:dyDescent="0.25">
      <c r="A669" s="15" t="s">
        <v>41</v>
      </c>
      <c r="B669" s="15" t="s">
        <v>140</v>
      </c>
      <c r="C669" s="12" t="str">
        <f>VLOOKUP(B669,Hoja2!B:C,2,FALSE)</f>
        <v>Conservación y Mantenimiento Centros Educación Infantil y Primaria</v>
      </c>
      <c r="D669" s="13" t="str">
        <f t="shared" si="22"/>
        <v>2</v>
      </c>
      <c r="E669" s="13" t="str">
        <f t="shared" si="23"/>
        <v>22</v>
      </c>
      <c r="F669" s="15" t="s">
        <v>265</v>
      </c>
      <c r="G669" s="16" t="s">
        <v>603</v>
      </c>
      <c r="H669" s="17">
        <v>1801394</v>
      </c>
      <c r="I669" s="17">
        <v>150000</v>
      </c>
      <c r="J669" s="17">
        <v>1951394</v>
      </c>
      <c r="K669" s="17">
        <v>1951279.32</v>
      </c>
      <c r="L669" s="17">
        <v>1951279.32</v>
      </c>
      <c r="M669" s="17">
        <v>1950431.37</v>
      </c>
      <c r="N669" s="17">
        <v>1895508.26</v>
      </c>
    </row>
    <row r="670" spans="1:14" x14ac:dyDescent="0.25">
      <c r="A670" s="15" t="s">
        <v>41</v>
      </c>
      <c r="B670" s="15" t="s">
        <v>140</v>
      </c>
      <c r="C670" s="12" t="str">
        <f>VLOOKUP(B670,Hoja2!B:C,2,FALSE)</f>
        <v>Conservación y Mantenimiento Centros Educación Infantil y Primaria</v>
      </c>
      <c r="D670" s="13" t="str">
        <f t="shared" si="22"/>
        <v>2</v>
      </c>
      <c r="E670" s="13" t="str">
        <f t="shared" si="23"/>
        <v>22</v>
      </c>
      <c r="F670" s="15" t="s">
        <v>217</v>
      </c>
      <c r="G670" s="16" t="s">
        <v>577</v>
      </c>
      <c r="H670" s="17">
        <v>12000</v>
      </c>
      <c r="I670" s="17">
        <v>0</v>
      </c>
      <c r="J670" s="17">
        <v>12000</v>
      </c>
      <c r="K670" s="17">
        <v>7517.67</v>
      </c>
      <c r="L670" s="17">
        <v>7517.67</v>
      </c>
      <c r="M670" s="17">
        <v>7005.56</v>
      </c>
      <c r="N670" s="17">
        <v>7005.56</v>
      </c>
    </row>
    <row r="671" spans="1:14" x14ac:dyDescent="0.25">
      <c r="A671" s="15" t="s">
        <v>41</v>
      </c>
      <c r="B671" s="15" t="s">
        <v>140</v>
      </c>
      <c r="C671" s="12" t="str">
        <f>VLOOKUP(B671,Hoja2!B:C,2,FALSE)</f>
        <v>Conservación y Mantenimiento Centros Educación Infantil y Primaria</v>
      </c>
      <c r="D671" s="13" t="str">
        <f t="shared" si="22"/>
        <v>2</v>
      </c>
      <c r="E671" s="13" t="str">
        <f t="shared" si="23"/>
        <v>22</v>
      </c>
      <c r="F671" s="15" t="s">
        <v>227</v>
      </c>
      <c r="G671" s="16" t="s">
        <v>560</v>
      </c>
      <c r="H671" s="17">
        <v>130000</v>
      </c>
      <c r="I671" s="17">
        <v>0</v>
      </c>
      <c r="J671" s="17">
        <v>130000</v>
      </c>
      <c r="K671" s="17">
        <v>128588.06</v>
      </c>
      <c r="L671" s="17">
        <v>123459.83</v>
      </c>
      <c r="M671" s="17">
        <v>95254.97</v>
      </c>
      <c r="N671" s="17">
        <v>91491.82</v>
      </c>
    </row>
    <row r="672" spans="1:14" x14ac:dyDescent="0.25">
      <c r="A672" s="15" t="s">
        <v>41</v>
      </c>
      <c r="B672" s="15" t="s">
        <v>140</v>
      </c>
      <c r="C672" s="12" t="str">
        <f>VLOOKUP(B672,Hoja2!B:C,2,FALSE)</f>
        <v>Conservación y Mantenimiento Centros Educación Infantil y Primaria</v>
      </c>
      <c r="D672" s="13" t="str">
        <f t="shared" si="22"/>
        <v>6</v>
      </c>
      <c r="E672" s="13" t="str">
        <f t="shared" si="23"/>
        <v>63</v>
      </c>
      <c r="F672" s="15" t="s">
        <v>258</v>
      </c>
      <c r="G672" s="16" t="s">
        <v>596</v>
      </c>
      <c r="H672" s="17">
        <v>199970</v>
      </c>
      <c r="I672" s="17">
        <v>642589.9</v>
      </c>
      <c r="J672" s="17">
        <v>842559.9</v>
      </c>
      <c r="K672" s="17">
        <v>810834.84</v>
      </c>
      <c r="L672" s="17">
        <v>784632</v>
      </c>
      <c r="M672" s="17">
        <v>758511.95</v>
      </c>
      <c r="N672" s="17">
        <v>715385.36</v>
      </c>
    </row>
    <row r="673" spans="1:14" x14ac:dyDescent="0.25">
      <c r="A673" s="15" t="s">
        <v>41</v>
      </c>
      <c r="B673" s="15" t="s">
        <v>140</v>
      </c>
      <c r="C673" s="12" t="str">
        <f>VLOOKUP(B673,Hoja2!B:C,2,FALSE)</f>
        <v>Conservación y Mantenimiento Centros Educación Infantil y Primaria</v>
      </c>
      <c r="D673" s="13" t="str">
        <f t="shared" si="22"/>
        <v>6</v>
      </c>
      <c r="E673" s="13" t="str">
        <f t="shared" si="23"/>
        <v>63</v>
      </c>
      <c r="F673" s="15" t="s">
        <v>253</v>
      </c>
      <c r="G673" s="16" t="s">
        <v>575</v>
      </c>
      <c r="H673" s="17">
        <v>0</v>
      </c>
      <c r="I673" s="17">
        <v>45790.16</v>
      </c>
      <c r="J673" s="17">
        <v>45790.16</v>
      </c>
      <c r="K673" s="17">
        <v>63819.16</v>
      </c>
      <c r="L673" s="17">
        <v>63819.16</v>
      </c>
      <c r="M673" s="17">
        <v>45790.16</v>
      </c>
      <c r="N673" s="17">
        <v>45790.16</v>
      </c>
    </row>
    <row r="674" spans="1:14" x14ac:dyDescent="0.25">
      <c r="A674" s="15" t="s">
        <v>41</v>
      </c>
      <c r="B674" s="15" t="s">
        <v>140</v>
      </c>
      <c r="C674" s="12" t="str">
        <f>VLOOKUP(B674,Hoja2!B:C,2,FALSE)</f>
        <v>Conservación y Mantenimiento Centros Educación Infantil y Primaria</v>
      </c>
      <c r="D674" s="13" t="str">
        <f t="shared" si="22"/>
        <v>8</v>
      </c>
      <c r="E674" s="13" t="str">
        <f t="shared" si="23"/>
        <v>83</v>
      </c>
      <c r="F674" s="15" t="s">
        <v>247</v>
      </c>
      <c r="G674" s="16" t="s">
        <v>591</v>
      </c>
      <c r="H674" s="17">
        <v>2000</v>
      </c>
      <c r="I674" s="17">
        <v>0</v>
      </c>
      <c r="J674" s="17">
        <v>2000</v>
      </c>
      <c r="K674" s="17">
        <v>0</v>
      </c>
      <c r="L674" s="17">
        <v>0</v>
      </c>
      <c r="M674" s="17">
        <v>0</v>
      </c>
      <c r="N674" s="17">
        <v>0</v>
      </c>
    </row>
    <row r="675" spans="1:14" x14ac:dyDescent="0.25">
      <c r="A675" s="15" t="s">
        <v>41</v>
      </c>
      <c r="B675" s="15" t="s">
        <v>45</v>
      </c>
      <c r="C675" s="12" t="str">
        <f>VLOOKUP(B675,Hoja2!B:C,2,FALSE)</f>
        <v>Servicios Complementarios de Educación</v>
      </c>
      <c r="D675" s="13" t="str">
        <f t="shared" si="22"/>
        <v>2</v>
      </c>
      <c r="E675" s="13" t="str">
        <f t="shared" si="23"/>
        <v>21</v>
      </c>
      <c r="F675" s="15" t="s">
        <v>263</v>
      </c>
      <c r="G675" s="16" t="s">
        <v>601</v>
      </c>
      <c r="H675" s="17">
        <v>10000</v>
      </c>
      <c r="I675" s="17">
        <v>-10000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</row>
    <row r="676" spans="1:14" x14ac:dyDescent="0.25">
      <c r="A676" s="15" t="s">
        <v>41</v>
      </c>
      <c r="B676" s="15" t="s">
        <v>45</v>
      </c>
      <c r="C676" s="12" t="str">
        <f>VLOOKUP(B676,Hoja2!B:C,2,FALSE)</f>
        <v>Servicios Complementarios de Educación</v>
      </c>
      <c r="D676" s="13" t="str">
        <f t="shared" si="22"/>
        <v>2</v>
      </c>
      <c r="E676" s="13" t="str">
        <f t="shared" si="23"/>
        <v>21</v>
      </c>
      <c r="F676" s="15" t="s">
        <v>222</v>
      </c>
      <c r="G676" s="16" t="s">
        <v>558</v>
      </c>
      <c r="H676" s="17">
        <v>0</v>
      </c>
      <c r="I676" s="17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</row>
    <row r="677" spans="1:14" x14ac:dyDescent="0.25">
      <c r="A677" s="15" t="s">
        <v>41</v>
      </c>
      <c r="B677" s="15" t="s">
        <v>45</v>
      </c>
      <c r="C677" s="12" t="str">
        <f>VLOOKUP(B677,Hoja2!B:C,2,FALSE)</f>
        <v>Servicios Complementarios de Educación</v>
      </c>
      <c r="D677" s="13" t="str">
        <f t="shared" si="22"/>
        <v>2</v>
      </c>
      <c r="E677" s="13" t="str">
        <f t="shared" si="23"/>
        <v>21</v>
      </c>
      <c r="F677" s="15" t="s">
        <v>240</v>
      </c>
      <c r="G677" s="16" t="s">
        <v>565</v>
      </c>
      <c r="H677" s="17">
        <v>3000</v>
      </c>
      <c r="I677" s="17">
        <v>0</v>
      </c>
      <c r="J677" s="17">
        <v>3000</v>
      </c>
      <c r="K677" s="17">
        <v>339.08</v>
      </c>
      <c r="L677" s="17">
        <v>339.08</v>
      </c>
      <c r="M677" s="17">
        <v>339.08</v>
      </c>
      <c r="N677" s="17">
        <v>339.08</v>
      </c>
    </row>
    <row r="678" spans="1:14" x14ac:dyDescent="0.25">
      <c r="A678" s="15" t="s">
        <v>41</v>
      </c>
      <c r="B678" s="15" t="s">
        <v>45</v>
      </c>
      <c r="C678" s="12" t="str">
        <f>VLOOKUP(B678,Hoja2!B:C,2,FALSE)</f>
        <v>Servicios Complementarios de Educación</v>
      </c>
      <c r="D678" s="13" t="str">
        <f t="shared" si="22"/>
        <v>2</v>
      </c>
      <c r="E678" s="13" t="str">
        <f t="shared" si="23"/>
        <v>22</v>
      </c>
      <c r="F678" s="15" t="s">
        <v>230</v>
      </c>
      <c r="G678" s="16" t="s">
        <v>567</v>
      </c>
      <c r="H678" s="17">
        <v>1300</v>
      </c>
      <c r="I678" s="17">
        <v>0</v>
      </c>
      <c r="J678" s="17">
        <v>1300</v>
      </c>
      <c r="K678" s="17">
        <v>1300</v>
      </c>
      <c r="L678" s="17">
        <v>1300</v>
      </c>
      <c r="M678" s="17">
        <v>993.66</v>
      </c>
      <c r="N678" s="17">
        <v>993.66</v>
      </c>
    </row>
    <row r="679" spans="1:14" x14ac:dyDescent="0.25">
      <c r="A679" s="15" t="s">
        <v>41</v>
      </c>
      <c r="B679" s="15" t="s">
        <v>45</v>
      </c>
      <c r="C679" s="12" t="str">
        <f>VLOOKUP(B679,Hoja2!B:C,2,FALSE)</f>
        <v>Servicios Complementarios de Educación</v>
      </c>
      <c r="D679" s="13" t="str">
        <f t="shared" si="22"/>
        <v>2</v>
      </c>
      <c r="E679" s="13" t="str">
        <f t="shared" si="23"/>
        <v>22</v>
      </c>
      <c r="F679" s="15" t="s">
        <v>235</v>
      </c>
      <c r="G679" s="16" t="s">
        <v>571</v>
      </c>
      <c r="H679" s="17">
        <v>4500</v>
      </c>
      <c r="I679" s="17">
        <v>0</v>
      </c>
      <c r="J679" s="17">
        <v>4500</v>
      </c>
      <c r="K679" s="17">
        <v>0</v>
      </c>
      <c r="L679" s="17">
        <v>0</v>
      </c>
      <c r="M679" s="17">
        <v>0</v>
      </c>
      <c r="N679" s="17">
        <v>0</v>
      </c>
    </row>
    <row r="680" spans="1:14" x14ac:dyDescent="0.25">
      <c r="A680" s="15" t="s">
        <v>41</v>
      </c>
      <c r="B680" s="15" t="s">
        <v>45</v>
      </c>
      <c r="C680" s="12" t="str">
        <f>VLOOKUP(B680,Hoja2!B:C,2,FALSE)</f>
        <v>Servicios Complementarios de Educación</v>
      </c>
      <c r="D680" s="13" t="str">
        <f t="shared" si="22"/>
        <v>2</v>
      </c>
      <c r="E680" s="13" t="str">
        <f t="shared" si="23"/>
        <v>22</v>
      </c>
      <c r="F680" s="15" t="s">
        <v>229</v>
      </c>
      <c r="G680" s="16" t="s">
        <v>573</v>
      </c>
      <c r="H680" s="17">
        <v>50000</v>
      </c>
      <c r="I680" s="17">
        <v>-25000</v>
      </c>
      <c r="J680" s="17">
        <v>25000</v>
      </c>
      <c r="K680" s="17">
        <v>12723.73</v>
      </c>
      <c r="L680" s="17">
        <v>12723.73</v>
      </c>
      <c r="M680" s="17">
        <v>11849.68</v>
      </c>
      <c r="N680" s="17">
        <v>5849.68</v>
      </c>
    </row>
    <row r="681" spans="1:14" x14ac:dyDescent="0.25">
      <c r="A681" s="15" t="s">
        <v>41</v>
      </c>
      <c r="B681" s="15" t="s">
        <v>45</v>
      </c>
      <c r="C681" s="12" t="str">
        <f>VLOOKUP(B681,Hoja2!B:C,2,FALSE)</f>
        <v>Servicios Complementarios de Educación</v>
      </c>
      <c r="D681" s="13" t="str">
        <f t="shared" si="22"/>
        <v>2</v>
      </c>
      <c r="E681" s="13" t="str">
        <f t="shared" si="23"/>
        <v>22</v>
      </c>
      <c r="F681" s="15" t="s">
        <v>265</v>
      </c>
      <c r="G681" s="16" t="s">
        <v>603</v>
      </c>
      <c r="H681" s="17">
        <v>10000</v>
      </c>
      <c r="I681" s="17">
        <v>0</v>
      </c>
      <c r="J681" s="17">
        <v>10000</v>
      </c>
      <c r="K681" s="17">
        <v>9704.9599999999991</v>
      </c>
      <c r="L681" s="17">
        <v>9704.9599999999991</v>
      </c>
      <c r="M681" s="17">
        <v>9704.9599999999991</v>
      </c>
      <c r="N681" s="17">
        <v>9704.9599999999991</v>
      </c>
    </row>
    <row r="682" spans="1:14" x14ac:dyDescent="0.25">
      <c r="A682" s="15" t="s">
        <v>41</v>
      </c>
      <c r="B682" s="15" t="s">
        <v>45</v>
      </c>
      <c r="C682" s="12" t="str">
        <f>VLOOKUP(B682,Hoja2!B:C,2,FALSE)</f>
        <v>Servicios Complementarios de Educación</v>
      </c>
      <c r="D682" s="13" t="str">
        <f t="shared" si="22"/>
        <v>2</v>
      </c>
      <c r="E682" s="13" t="str">
        <f t="shared" si="23"/>
        <v>22</v>
      </c>
      <c r="F682" s="15" t="s">
        <v>227</v>
      </c>
      <c r="G682" s="16" t="s">
        <v>560</v>
      </c>
      <c r="H682" s="17">
        <v>737288</v>
      </c>
      <c r="I682" s="17">
        <v>-85000</v>
      </c>
      <c r="J682" s="17">
        <v>652288</v>
      </c>
      <c r="K682" s="17">
        <v>638677.09</v>
      </c>
      <c r="L682" s="17">
        <v>638677.09</v>
      </c>
      <c r="M682" s="17">
        <v>623193.21</v>
      </c>
      <c r="N682" s="17">
        <v>623193.21</v>
      </c>
    </row>
    <row r="683" spans="1:14" x14ac:dyDescent="0.25">
      <c r="A683" s="15" t="s">
        <v>41</v>
      </c>
      <c r="B683" s="15" t="s">
        <v>45</v>
      </c>
      <c r="C683" s="12" t="str">
        <f>VLOOKUP(B683,Hoja2!B:C,2,FALSE)</f>
        <v>Servicios Complementarios de Educación</v>
      </c>
      <c r="D683" s="13" t="str">
        <f t="shared" si="22"/>
        <v>2</v>
      </c>
      <c r="E683" s="13" t="str">
        <f t="shared" si="23"/>
        <v>23</v>
      </c>
      <c r="F683" s="15" t="s">
        <v>210</v>
      </c>
      <c r="G683" s="16" t="s">
        <v>551</v>
      </c>
      <c r="H683" s="17">
        <v>500</v>
      </c>
      <c r="I683" s="17">
        <v>0</v>
      </c>
      <c r="J683" s="17">
        <v>500</v>
      </c>
      <c r="K683" s="17">
        <v>0</v>
      </c>
      <c r="L683" s="17">
        <v>0</v>
      </c>
      <c r="M683" s="17">
        <v>0</v>
      </c>
      <c r="N683" s="17">
        <v>0</v>
      </c>
    </row>
    <row r="684" spans="1:14" x14ac:dyDescent="0.25">
      <c r="A684" s="15" t="s">
        <v>41</v>
      </c>
      <c r="B684" s="15" t="s">
        <v>45</v>
      </c>
      <c r="C684" s="12" t="str">
        <f>VLOOKUP(B684,Hoja2!B:C,2,FALSE)</f>
        <v>Servicios Complementarios de Educación</v>
      </c>
      <c r="D684" s="13" t="str">
        <f t="shared" si="22"/>
        <v>4</v>
      </c>
      <c r="E684" s="13" t="str">
        <f t="shared" si="23"/>
        <v>48</v>
      </c>
      <c r="F684" s="15" t="s">
        <v>267</v>
      </c>
      <c r="G684" s="16" t="s">
        <v>640</v>
      </c>
      <c r="H684" s="17">
        <v>19000</v>
      </c>
      <c r="I684" s="17">
        <v>0</v>
      </c>
      <c r="J684" s="17">
        <v>19000</v>
      </c>
      <c r="K684" s="17">
        <v>19000</v>
      </c>
      <c r="L684" s="17">
        <v>19000</v>
      </c>
      <c r="M684" s="17">
        <v>19000</v>
      </c>
      <c r="N684" s="17">
        <v>19000</v>
      </c>
    </row>
    <row r="685" spans="1:14" x14ac:dyDescent="0.25">
      <c r="A685" s="15" t="s">
        <v>41</v>
      </c>
      <c r="B685" s="15" t="s">
        <v>45</v>
      </c>
      <c r="C685" s="12" t="str">
        <f>VLOOKUP(B685,Hoja2!B:C,2,FALSE)</f>
        <v>Servicios Complementarios de Educación</v>
      </c>
      <c r="D685" s="13" t="str">
        <f t="shared" si="22"/>
        <v>4</v>
      </c>
      <c r="E685" s="13" t="str">
        <f t="shared" si="23"/>
        <v>48</v>
      </c>
      <c r="F685" s="15" t="s">
        <v>213</v>
      </c>
      <c r="G685" s="16" t="s">
        <v>553</v>
      </c>
      <c r="H685" s="17">
        <v>75000</v>
      </c>
      <c r="I685" s="17">
        <v>40000</v>
      </c>
      <c r="J685" s="17">
        <v>115000</v>
      </c>
      <c r="K685" s="17">
        <v>115000</v>
      </c>
      <c r="L685" s="17">
        <v>90780</v>
      </c>
      <c r="M685" s="17">
        <v>90780</v>
      </c>
      <c r="N685" s="17">
        <v>90780</v>
      </c>
    </row>
    <row r="686" spans="1:14" x14ac:dyDescent="0.25">
      <c r="A686" s="15" t="s">
        <v>41</v>
      </c>
      <c r="B686" s="15" t="s">
        <v>45</v>
      </c>
      <c r="C686" s="12" t="str">
        <f>VLOOKUP(B686,Hoja2!B:C,2,FALSE)</f>
        <v>Servicios Complementarios de Educación</v>
      </c>
      <c r="D686" s="13" t="str">
        <f t="shared" si="22"/>
        <v>8</v>
      </c>
      <c r="E686" s="13" t="str">
        <f t="shared" si="23"/>
        <v>83</v>
      </c>
      <c r="F686" s="15" t="s">
        <v>247</v>
      </c>
      <c r="G686" s="16" t="s">
        <v>591</v>
      </c>
      <c r="H686" s="17">
        <v>1000</v>
      </c>
      <c r="I686" s="17">
        <v>0</v>
      </c>
      <c r="J686" s="17">
        <v>1000</v>
      </c>
      <c r="K686" s="17">
        <v>0</v>
      </c>
      <c r="L686" s="17">
        <v>0</v>
      </c>
      <c r="M686" s="17">
        <v>0</v>
      </c>
      <c r="N686" s="17">
        <v>0</v>
      </c>
    </row>
    <row r="687" spans="1:14" x14ac:dyDescent="0.25">
      <c r="A687" s="15" t="s">
        <v>41</v>
      </c>
      <c r="B687" s="15" t="s">
        <v>46</v>
      </c>
      <c r="C687" s="12" t="str">
        <f>VLOOKUP(B687,Hoja2!B:C,2,FALSE)</f>
        <v>Bibliotecas Públicas</v>
      </c>
      <c r="D687" s="13" t="str">
        <f t="shared" si="22"/>
        <v>1</v>
      </c>
      <c r="E687" s="13" t="str">
        <f t="shared" si="23"/>
        <v>12</v>
      </c>
      <c r="F687" s="15" t="s">
        <v>243</v>
      </c>
      <c r="G687" s="16" t="s">
        <v>555</v>
      </c>
      <c r="H687" s="17">
        <v>112050</v>
      </c>
      <c r="I687" s="17">
        <v>0</v>
      </c>
      <c r="J687" s="17">
        <v>112050</v>
      </c>
      <c r="K687" s="17">
        <v>110051.08</v>
      </c>
      <c r="L687" s="17">
        <v>110051.08</v>
      </c>
      <c r="M687" s="17">
        <v>109968.86</v>
      </c>
      <c r="N687" s="17">
        <v>109968.86</v>
      </c>
    </row>
    <row r="688" spans="1:14" x14ac:dyDescent="0.25">
      <c r="A688" s="15" t="s">
        <v>41</v>
      </c>
      <c r="B688" s="15" t="s">
        <v>46</v>
      </c>
      <c r="C688" s="12" t="str">
        <f>VLOOKUP(B688,Hoja2!B:C,2,FALSE)</f>
        <v>Bibliotecas Públicas</v>
      </c>
      <c r="D688" s="13" t="str">
        <f t="shared" si="22"/>
        <v>1</v>
      </c>
      <c r="E688" s="13" t="str">
        <f t="shared" si="23"/>
        <v>12</v>
      </c>
      <c r="F688" s="15" t="s">
        <v>201</v>
      </c>
      <c r="G688" s="16" t="s">
        <v>540</v>
      </c>
      <c r="H688" s="17">
        <v>139454</v>
      </c>
      <c r="I688" s="17">
        <v>0</v>
      </c>
      <c r="J688" s="17">
        <v>139454</v>
      </c>
      <c r="K688" s="17">
        <v>144353.29</v>
      </c>
      <c r="L688" s="17">
        <v>144353.29</v>
      </c>
      <c r="M688" s="17">
        <v>142824.13</v>
      </c>
      <c r="N688" s="17">
        <v>142824.13</v>
      </c>
    </row>
    <row r="689" spans="1:14" x14ac:dyDescent="0.25">
      <c r="A689" s="15" t="s">
        <v>41</v>
      </c>
      <c r="B689" s="15" t="s">
        <v>46</v>
      </c>
      <c r="C689" s="12" t="str">
        <f>VLOOKUP(B689,Hoja2!B:C,2,FALSE)</f>
        <v>Bibliotecas Públicas</v>
      </c>
      <c r="D689" s="13" t="str">
        <f t="shared" si="22"/>
        <v>1</v>
      </c>
      <c r="E689" s="13" t="str">
        <f t="shared" si="23"/>
        <v>12</v>
      </c>
      <c r="F689" s="15" t="s">
        <v>226</v>
      </c>
      <c r="G689" s="16" t="s">
        <v>556</v>
      </c>
      <c r="H689" s="17">
        <v>9093</v>
      </c>
      <c r="I689" s="17">
        <v>0</v>
      </c>
      <c r="J689" s="17">
        <v>9093</v>
      </c>
      <c r="K689" s="17">
        <v>9093.64</v>
      </c>
      <c r="L689" s="17">
        <v>9093.64</v>
      </c>
      <c r="M689" s="17">
        <v>9092.76</v>
      </c>
      <c r="N689" s="17">
        <v>9092.76</v>
      </c>
    </row>
    <row r="690" spans="1:14" x14ac:dyDescent="0.25">
      <c r="A690" s="15" t="s">
        <v>41</v>
      </c>
      <c r="B690" s="15" t="s">
        <v>46</v>
      </c>
      <c r="C690" s="12" t="str">
        <f>VLOOKUP(B690,Hoja2!B:C,2,FALSE)</f>
        <v>Bibliotecas Públicas</v>
      </c>
      <c r="D690" s="13" t="str">
        <f t="shared" si="22"/>
        <v>1</v>
      </c>
      <c r="E690" s="13" t="str">
        <f t="shared" si="23"/>
        <v>12</v>
      </c>
      <c r="F690" s="15" t="s">
        <v>202</v>
      </c>
      <c r="G690" s="16" t="s">
        <v>541</v>
      </c>
      <c r="H690" s="17">
        <v>61846</v>
      </c>
      <c r="I690" s="17">
        <v>0</v>
      </c>
      <c r="J690" s="17">
        <v>61846</v>
      </c>
      <c r="K690" s="17">
        <v>64646.04</v>
      </c>
      <c r="L690" s="17">
        <v>64646.04</v>
      </c>
      <c r="M690" s="17">
        <v>64610.73</v>
      </c>
      <c r="N690" s="17">
        <v>64610.73</v>
      </c>
    </row>
    <row r="691" spans="1:14" x14ac:dyDescent="0.25">
      <c r="A691" s="15" t="s">
        <v>41</v>
      </c>
      <c r="B691" s="15" t="s">
        <v>46</v>
      </c>
      <c r="C691" s="12" t="str">
        <f>VLOOKUP(B691,Hoja2!B:C,2,FALSE)</f>
        <v>Bibliotecas Públicas</v>
      </c>
      <c r="D691" s="13" t="str">
        <f t="shared" si="22"/>
        <v>1</v>
      </c>
      <c r="E691" s="13" t="str">
        <f t="shared" si="23"/>
        <v>12</v>
      </c>
      <c r="F691" s="15" t="s">
        <v>214</v>
      </c>
      <c r="G691" s="16" t="s">
        <v>542</v>
      </c>
      <c r="H691" s="17">
        <v>145444</v>
      </c>
      <c r="I691" s="17">
        <v>0</v>
      </c>
      <c r="J691" s="17">
        <v>145444</v>
      </c>
      <c r="K691" s="17">
        <v>148423.28</v>
      </c>
      <c r="L691" s="17">
        <v>148423.28</v>
      </c>
      <c r="M691" s="17">
        <v>148393.14000000001</v>
      </c>
      <c r="N691" s="17">
        <v>148393.14000000001</v>
      </c>
    </row>
    <row r="692" spans="1:14" x14ac:dyDescent="0.25">
      <c r="A692" s="15" t="s">
        <v>41</v>
      </c>
      <c r="B692" s="15" t="s">
        <v>46</v>
      </c>
      <c r="C692" s="12" t="str">
        <f>VLOOKUP(B692,Hoja2!B:C,2,FALSE)</f>
        <v>Bibliotecas Públicas</v>
      </c>
      <c r="D692" s="13" t="str">
        <f t="shared" si="22"/>
        <v>1</v>
      </c>
      <c r="E692" s="13" t="str">
        <f t="shared" si="23"/>
        <v>12</v>
      </c>
      <c r="F692" s="15" t="s">
        <v>219</v>
      </c>
      <c r="G692" s="16" t="s">
        <v>543</v>
      </c>
      <c r="H692" s="17">
        <v>346182</v>
      </c>
      <c r="I692" s="17">
        <v>30000</v>
      </c>
      <c r="J692" s="17">
        <v>376182</v>
      </c>
      <c r="K692" s="17">
        <v>364485.29</v>
      </c>
      <c r="L692" s="17">
        <v>364485.29</v>
      </c>
      <c r="M692" s="17">
        <v>363693.32</v>
      </c>
      <c r="N692" s="17">
        <v>363693.32</v>
      </c>
    </row>
    <row r="693" spans="1:14" x14ac:dyDescent="0.25">
      <c r="A693" s="15" t="s">
        <v>41</v>
      </c>
      <c r="B693" s="15" t="s">
        <v>46</v>
      </c>
      <c r="C693" s="12" t="str">
        <f>VLOOKUP(B693,Hoja2!B:C,2,FALSE)</f>
        <v>Bibliotecas Públicas</v>
      </c>
      <c r="D693" s="13" t="str">
        <f t="shared" si="22"/>
        <v>1</v>
      </c>
      <c r="E693" s="13" t="str">
        <f t="shared" si="23"/>
        <v>12</v>
      </c>
      <c r="F693" s="15" t="s">
        <v>203</v>
      </c>
      <c r="G693" s="16" t="s">
        <v>544</v>
      </c>
      <c r="H693" s="17">
        <v>27007</v>
      </c>
      <c r="I693" s="17">
        <v>0</v>
      </c>
      <c r="J693" s="17">
        <v>27007</v>
      </c>
      <c r="K693" s="17">
        <v>29407</v>
      </c>
      <c r="L693" s="17">
        <v>29407</v>
      </c>
      <c r="M693" s="17">
        <v>29375.66</v>
      </c>
      <c r="N693" s="17">
        <v>29375.66</v>
      </c>
    </row>
    <row r="694" spans="1:14" x14ac:dyDescent="0.25">
      <c r="A694" s="15" t="s">
        <v>41</v>
      </c>
      <c r="B694" s="15" t="s">
        <v>46</v>
      </c>
      <c r="C694" s="12" t="str">
        <f>VLOOKUP(B694,Hoja2!B:C,2,FALSE)</f>
        <v>Bibliotecas Públicas</v>
      </c>
      <c r="D694" s="13" t="str">
        <f t="shared" si="22"/>
        <v>1</v>
      </c>
      <c r="E694" s="13" t="str">
        <f t="shared" si="23"/>
        <v>13</v>
      </c>
      <c r="F694" s="15" t="s">
        <v>232</v>
      </c>
      <c r="G694" s="16" t="s">
        <v>538</v>
      </c>
      <c r="H694" s="17">
        <v>137792</v>
      </c>
      <c r="I694" s="17">
        <v>0</v>
      </c>
      <c r="J694" s="17">
        <v>137792</v>
      </c>
      <c r="K694" s="17">
        <v>137236.88</v>
      </c>
      <c r="L694" s="17">
        <v>137236.88</v>
      </c>
      <c r="M694" s="17">
        <v>137236.68</v>
      </c>
      <c r="N694" s="17">
        <v>137236.68</v>
      </c>
    </row>
    <row r="695" spans="1:14" x14ac:dyDescent="0.25">
      <c r="A695" s="15" t="s">
        <v>41</v>
      </c>
      <c r="B695" s="15" t="s">
        <v>46</v>
      </c>
      <c r="C695" s="12" t="str">
        <f>VLOOKUP(B695,Hoja2!B:C,2,FALSE)</f>
        <v>Bibliotecas Públicas</v>
      </c>
      <c r="D695" s="13" t="str">
        <f t="shared" si="22"/>
        <v>1</v>
      </c>
      <c r="E695" s="13" t="str">
        <f t="shared" si="23"/>
        <v>13</v>
      </c>
      <c r="F695" s="15" t="s">
        <v>228</v>
      </c>
      <c r="G695" s="16" t="s">
        <v>563</v>
      </c>
      <c r="H695" s="17">
        <v>138131</v>
      </c>
      <c r="I695" s="17">
        <v>0</v>
      </c>
      <c r="J695" s="17">
        <v>138131</v>
      </c>
      <c r="K695" s="17">
        <v>140475.79999999999</v>
      </c>
      <c r="L695" s="17">
        <v>140475.79999999999</v>
      </c>
      <c r="M695" s="17">
        <v>140471.48000000001</v>
      </c>
      <c r="N695" s="17">
        <v>140471.48000000001</v>
      </c>
    </row>
    <row r="696" spans="1:14" x14ac:dyDescent="0.25">
      <c r="A696" s="15" t="s">
        <v>41</v>
      </c>
      <c r="B696" s="15" t="s">
        <v>46</v>
      </c>
      <c r="C696" s="12" t="str">
        <f>VLOOKUP(B696,Hoja2!B:C,2,FALSE)</f>
        <v>Bibliotecas Públicas</v>
      </c>
      <c r="D696" s="13" t="str">
        <f t="shared" si="22"/>
        <v>1</v>
      </c>
      <c r="E696" s="13" t="str">
        <f t="shared" si="23"/>
        <v>13</v>
      </c>
      <c r="F696" s="15" t="s">
        <v>244</v>
      </c>
      <c r="G696" s="16" t="s">
        <v>576</v>
      </c>
      <c r="H696" s="17">
        <v>100000</v>
      </c>
      <c r="I696" s="17">
        <v>0</v>
      </c>
      <c r="J696" s="17">
        <v>100000</v>
      </c>
      <c r="K696" s="17">
        <v>90000</v>
      </c>
      <c r="L696" s="17">
        <v>90000</v>
      </c>
      <c r="M696" s="17">
        <v>88699.35</v>
      </c>
      <c r="N696" s="17">
        <v>88699.35</v>
      </c>
    </row>
    <row r="697" spans="1:14" x14ac:dyDescent="0.25">
      <c r="A697" s="15" t="s">
        <v>41</v>
      </c>
      <c r="B697" s="15" t="s">
        <v>46</v>
      </c>
      <c r="C697" s="12" t="str">
        <f>VLOOKUP(B697,Hoja2!B:C,2,FALSE)</f>
        <v>Bibliotecas Públicas</v>
      </c>
      <c r="D697" s="13" t="str">
        <f t="shared" si="22"/>
        <v>1</v>
      </c>
      <c r="E697" s="13" t="str">
        <f t="shared" si="23"/>
        <v>15</v>
      </c>
      <c r="F697" s="15" t="s">
        <v>236</v>
      </c>
      <c r="G697" s="16" t="s">
        <v>564</v>
      </c>
      <c r="H697" s="17">
        <v>1500</v>
      </c>
      <c r="I697" s="17">
        <v>0</v>
      </c>
      <c r="J697" s="17">
        <v>1500</v>
      </c>
      <c r="K697" s="17">
        <v>451.4</v>
      </c>
      <c r="L697" s="17">
        <v>451.4</v>
      </c>
      <c r="M697" s="17">
        <v>451.4</v>
      </c>
      <c r="N697" s="17">
        <v>451.4</v>
      </c>
    </row>
    <row r="698" spans="1:14" x14ac:dyDescent="0.25">
      <c r="A698" s="15" t="s">
        <v>41</v>
      </c>
      <c r="B698" s="15" t="s">
        <v>46</v>
      </c>
      <c r="C698" s="12" t="str">
        <f>VLOOKUP(B698,Hoja2!B:C,2,FALSE)</f>
        <v>Bibliotecas Públicas</v>
      </c>
      <c r="D698" s="13" t="str">
        <f t="shared" si="22"/>
        <v>2</v>
      </c>
      <c r="E698" s="13" t="str">
        <f t="shared" si="23"/>
        <v>21</v>
      </c>
      <c r="F698" s="15" t="s">
        <v>263</v>
      </c>
      <c r="G698" s="16" t="s">
        <v>601</v>
      </c>
      <c r="H698" s="17">
        <v>12000</v>
      </c>
      <c r="I698" s="17">
        <v>10000</v>
      </c>
      <c r="J698" s="17">
        <v>22000</v>
      </c>
      <c r="K698" s="17">
        <v>23737.94</v>
      </c>
      <c r="L698" s="17">
        <v>19458.02</v>
      </c>
      <c r="M698" s="17">
        <v>14305.13</v>
      </c>
      <c r="N698" s="17">
        <v>14264.73</v>
      </c>
    </row>
    <row r="699" spans="1:14" x14ac:dyDescent="0.25">
      <c r="A699" s="15" t="s">
        <v>41</v>
      </c>
      <c r="B699" s="15" t="s">
        <v>46</v>
      </c>
      <c r="C699" s="12" t="str">
        <f>VLOOKUP(B699,Hoja2!B:C,2,FALSE)</f>
        <v>Bibliotecas Públicas</v>
      </c>
      <c r="D699" s="13" t="str">
        <f t="shared" si="22"/>
        <v>2</v>
      </c>
      <c r="E699" s="13" t="str">
        <f t="shared" si="23"/>
        <v>21</v>
      </c>
      <c r="F699" s="15" t="s">
        <v>222</v>
      </c>
      <c r="G699" s="16" t="s">
        <v>558</v>
      </c>
      <c r="H699" s="17">
        <v>3000</v>
      </c>
      <c r="I699" s="17">
        <v>0</v>
      </c>
      <c r="J699" s="17">
        <v>3000</v>
      </c>
      <c r="K699" s="17">
        <v>1752.65</v>
      </c>
      <c r="L699" s="17">
        <v>1752.65</v>
      </c>
      <c r="M699" s="17">
        <v>803.92</v>
      </c>
      <c r="N699" s="17">
        <v>803.92</v>
      </c>
    </row>
    <row r="700" spans="1:14" x14ac:dyDescent="0.25">
      <c r="A700" s="15" t="s">
        <v>41</v>
      </c>
      <c r="B700" s="15" t="s">
        <v>46</v>
      </c>
      <c r="C700" s="12" t="str">
        <f>VLOOKUP(B700,Hoja2!B:C,2,FALSE)</f>
        <v>Bibliotecas Públicas</v>
      </c>
      <c r="D700" s="13" t="str">
        <f t="shared" si="22"/>
        <v>2</v>
      </c>
      <c r="E700" s="13" t="str">
        <f t="shared" si="23"/>
        <v>21</v>
      </c>
      <c r="F700" s="15" t="s">
        <v>305</v>
      </c>
      <c r="G700" s="16" t="s">
        <v>566</v>
      </c>
      <c r="H700" s="17">
        <v>2000</v>
      </c>
      <c r="I700" s="17">
        <v>0</v>
      </c>
      <c r="J700" s="17">
        <v>2000</v>
      </c>
      <c r="K700" s="17">
        <v>183.92</v>
      </c>
      <c r="L700" s="17">
        <v>183.92</v>
      </c>
      <c r="M700" s="17">
        <v>0</v>
      </c>
      <c r="N700" s="17">
        <v>0</v>
      </c>
    </row>
    <row r="701" spans="1:14" x14ac:dyDescent="0.25">
      <c r="A701" s="15" t="s">
        <v>41</v>
      </c>
      <c r="B701" s="15" t="s">
        <v>46</v>
      </c>
      <c r="C701" s="12" t="str">
        <f>VLOOKUP(B701,Hoja2!B:C,2,FALSE)</f>
        <v>Bibliotecas Públicas</v>
      </c>
      <c r="D701" s="13" t="str">
        <f t="shared" si="22"/>
        <v>2</v>
      </c>
      <c r="E701" s="13" t="str">
        <f t="shared" si="23"/>
        <v>22</v>
      </c>
      <c r="F701" s="15" t="s">
        <v>212</v>
      </c>
      <c r="G701" s="16" t="s">
        <v>546</v>
      </c>
      <c r="H701" s="17">
        <v>52000</v>
      </c>
      <c r="I701" s="17">
        <v>-10000</v>
      </c>
      <c r="J701" s="17">
        <v>42000</v>
      </c>
      <c r="K701" s="17">
        <v>38772.660000000003</v>
      </c>
      <c r="L701" s="17">
        <v>38772.660000000003</v>
      </c>
      <c r="M701" s="17">
        <v>37895.26</v>
      </c>
      <c r="N701" s="17">
        <v>34150.22</v>
      </c>
    </row>
    <row r="702" spans="1:14" x14ac:dyDescent="0.25">
      <c r="A702" s="15" t="s">
        <v>41</v>
      </c>
      <c r="B702" s="15" t="s">
        <v>46</v>
      </c>
      <c r="C702" s="12" t="str">
        <f>VLOOKUP(B702,Hoja2!B:C,2,FALSE)</f>
        <v>Bibliotecas Públicas</v>
      </c>
      <c r="D702" s="13" t="str">
        <f t="shared" si="22"/>
        <v>2</v>
      </c>
      <c r="E702" s="13" t="str">
        <f t="shared" si="23"/>
        <v>22</v>
      </c>
      <c r="F702" s="15" t="s">
        <v>242</v>
      </c>
      <c r="G702" s="16" t="s">
        <v>574</v>
      </c>
      <c r="H702" s="17">
        <v>6000</v>
      </c>
      <c r="I702" s="17">
        <v>0</v>
      </c>
      <c r="J702" s="17">
        <v>6000</v>
      </c>
      <c r="K702" s="17">
        <v>5000</v>
      </c>
      <c r="L702" s="17">
        <v>5000</v>
      </c>
      <c r="M702" s="17">
        <v>3051.82</v>
      </c>
      <c r="N702" s="17">
        <v>2746.25</v>
      </c>
    </row>
    <row r="703" spans="1:14" x14ac:dyDescent="0.25">
      <c r="A703" s="15" t="s">
        <v>41</v>
      </c>
      <c r="B703" s="15" t="s">
        <v>46</v>
      </c>
      <c r="C703" s="12" t="str">
        <f>VLOOKUP(B703,Hoja2!B:C,2,FALSE)</f>
        <v>Bibliotecas Públicas</v>
      </c>
      <c r="D703" s="13" t="str">
        <f t="shared" si="22"/>
        <v>2</v>
      </c>
      <c r="E703" s="13" t="str">
        <f t="shared" si="23"/>
        <v>22</v>
      </c>
      <c r="F703" s="15" t="s">
        <v>264</v>
      </c>
      <c r="G703" s="16" t="s">
        <v>602</v>
      </c>
      <c r="H703" s="17">
        <v>12500</v>
      </c>
      <c r="I703" s="17">
        <v>0</v>
      </c>
      <c r="J703" s="17">
        <v>12500</v>
      </c>
      <c r="K703" s="17">
        <v>8500</v>
      </c>
      <c r="L703" s="17">
        <v>8500</v>
      </c>
      <c r="M703" s="17">
        <v>3982.77</v>
      </c>
      <c r="N703" s="17">
        <v>3982.77</v>
      </c>
    </row>
    <row r="704" spans="1:14" x14ac:dyDescent="0.25">
      <c r="A704" s="15" t="s">
        <v>41</v>
      </c>
      <c r="B704" s="15" t="s">
        <v>46</v>
      </c>
      <c r="C704" s="12" t="str">
        <f>VLOOKUP(B704,Hoja2!B:C,2,FALSE)</f>
        <v>Bibliotecas Públicas</v>
      </c>
      <c r="D704" s="13" t="str">
        <f t="shared" si="22"/>
        <v>2</v>
      </c>
      <c r="E704" s="13" t="str">
        <f t="shared" si="23"/>
        <v>22</v>
      </c>
      <c r="F704" s="15" t="s">
        <v>233</v>
      </c>
      <c r="G704" s="16" t="s">
        <v>570</v>
      </c>
      <c r="H704" s="17">
        <v>23000</v>
      </c>
      <c r="I704" s="17">
        <v>0</v>
      </c>
      <c r="J704" s="17">
        <v>23000</v>
      </c>
      <c r="K704" s="17">
        <v>22957.19</v>
      </c>
      <c r="L704" s="17">
        <v>22957.19</v>
      </c>
      <c r="M704" s="17">
        <v>17874.43</v>
      </c>
      <c r="N704" s="17">
        <v>13678.17</v>
      </c>
    </row>
    <row r="705" spans="1:14" x14ac:dyDescent="0.25">
      <c r="A705" s="15" t="s">
        <v>41</v>
      </c>
      <c r="B705" s="15" t="s">
        <v>46</v>
      </c>
      <c r="C705" s="12" t="str">
        <f>VLOOKUP(B705,Hoja2!B:C,2,FALSE)</f>
        <v>Bibliotecas Públicas</v>
      </c>
      <c r="D705" s="13" t="str">
        <f t="shared" ref="D705:D768" si="26">LEFT(F705,1)</f>
        <v>2</v>
      </c>
      <c r="E705" s="13" t="str">
        <f t="shared" ref="E705:E768" si="27">LEFT(F705,2)</f>
        <v>22</v>
      </c>
      <c r="F705" s="15" t="s">
        <v>215</v>
      </c>
      <c r="G705" s="16" t="s">
        <v>547</v>
      </c>
      <c r="H705" s="17">
        <v>1500</v>
      </c>
      <c r="I705" s="17">
        <v>0</v>
      </c>
      <c r="J705" s="17">
        <v>1500</v>
      </c>
      <c r="K705" s="17">
        <v>1500</v>
      </c>
      <c r="L705" s="17">
        <v>1500</v>
      </c>
      <c r="M705" s="17">
        <v>1426.32</v>
      </c>
      <c r="N705" s="17">
        <v>1426.32</v>
      </c>
    </row>
    <row r="706" spans="1:14" x14ac:dyDescent="0.25">
      <c r="A706" s="15" t="s">
        <v>41</v>
      </c>
      <c r="B706" s="15" t="s">
        <v>46</v>
      </c>
      <c r="C706" s="12" t="str">
        <f>VLOOKUP(B706,Hoja2!B:C,2,FALSE)</f>
        <v>Bibliotecas Públicas</v>
      </c>
      <c r="D706" s="13" t="str">
        <f t="shared" si="26"/>
        <v>2</v>
      </c>
      <c r="E706" s="13" t="str">
        <f t="shared" si="27"/>
        <v>22</v>
      </c>
      <c r="F706" s="15" t="s">
        <v>235</v>
      </c>
      <c r="G706" s="16" t="s">
        <v>571</v>
      </c>
      <c r="H706" s="17">
        <v>2500</v>
      </c>
      <c r="I706" s="17">
        <v>0</v>
      </c>
      <c r="J706" s="17">
        <v>2500</v>
      </c>
      <c r="K706" s="17">
        <v>0</v>
      </c>
      <c r="L706" s="17">
        <v>0</v>
      </c>
      <c r="M706" s="17">
        <v>0</v>
      </c>
      <c r="N706" s="17">
        <v>0</v>
      </c>
    </row>
    <row r="707" spans="1:14" x14ac:dyDescent="0.25">
      <c r="A707" s="15" t="s">
        <v>41</v>
      </c>
      <c r="B707" s="15" t="s">
        <v>46</v>
      </c>
      <c r="C707" s="12" t="str">
        <f>VLOOKUP(B707,Hoja2!B:C,2,FALSE)</f>
        <v>Bibliotecas Públicas</v>
      </c>
      <c r="D707" s="13" t="str">
        <f t="shared" si="26"/>
        <v>2</v>
      </c>
      <c r="E707" s="13" t="str">
        <f t="shared" si="27"/>
        <v>22</v>
      </c>
      <c r="F707" s="15" t="s">
        <v>229</v>
      </c>
      <c r="G707" s="16" t="s">
        <v>573</v>
      </c>
      <c r="H707" s="17">
        <v>8000</v>
      </c>
      <c r="I707" s="17">
        <v>0</v>
      </c>
      <c r="J707" s="17">
        <v>8000</v>
      </c>
      <c r="K707" s="17">
        <v>1684.27</v>
      </c>
      <c r="L707" s="17">
        <v>1684.27</v>
      </c>
      <c r="M707" s="17">
        <v>917.11</v>
      </c>
      <c r="N707" s="17">
        <v>917.11</v>
      </c>
    </row>
    <row r="708" spans="1:14" x14ac:dyDescent="0.25">
      <c r="A708" s="15" t="s">
        <v>41</v>
      </c>
      <c r="B708" s="15" t="s">
        <v>46</v>
      </c>
      <c r="C708" s="12" t="str">
        <f>VLOOKUP(B708,Hoja2!B:C,2,FALSE)</f>
        <v>Bibliotecas Públicas</v>
      </c>
      <c r="D708" s="13" t="str">
        <f t="shared" si="26"/>
        <v>2</v>
      </c>
      <c r="E708" s="13" t="str">
        <f t="shared" si="27"/>
        <v>22</v>
      </c>
      <c r="F708" s="15" t="s">
        <v>265</v>
      </c>
      <c r="G708" s="16" t="s">
        <v>603</v>
      </c>
      <c r="H708" s="17">
        <v>16500</v>
      </c>
      <c r="I708" s="17">
        <v>0</v>
      </c>
      <c r="J708" s="17">
        <v>16500</v>
      </c>
      <c r="K708" s="17">
        <v>16740.8</v>
      </c>
      <c r="L708" s="17">
        <v>16740.8</v>
      </c>
      <c r="M708" s="17">
        <v>16740.8</v>
      </c>
      <c r="N708" s="17">
        <v>16740.8</v>
      </c>
    </row>
    <row r="709" spans="1:14" x14ac:dyDescent="0.25">
      <c r="A709" s="15" t="s">
        <v>41</v>
      </c>
      <c r="B709" s="15" t="s">
        <v>46</v>
      </c>
      <c r="C709" s="12" t="str">
        <f>VLOOKUP(B709,Hoja2!B:C,2,FALSE)</f>
        <v>Bibliotecas Públicas</v>
      </c>
      <c r="D709" s="13" t="str">
        <f t="shared" si="26"/>
        <v>2</v>
      </c>
      <c r="E709" s="13" t="str">
        <f t="shared" si="27"/>
        <v>22</v>
      </c>
      <c r="F709" s="15" t="s">
        <v>227</v>
      </c>
      <c r="G709" s="16" t="s">
        <v>560</v>
      </c>
      <c r="H709" s="17">
        <v>281659</v>
      </c>
      <c r="I709" s="17">
        <v>0</v>
      </c>
      <c r="J709" s="17">
        <v>281659</v>
      </c>
      <c r="K709" s="17">
        <v>280955.77</v>
      </c>
      <c r="L709" s="17">
        <v>280955.77</v>
      </c>
      <c r="M709" s="17">
        <v>149184.32000000001</v>
      </c>
      <c r="N709" s="17">
        <v>98941.78</v>
      </c>
    </row>
    <row r="710" spans="1:14" x14ac:dyDescent="0.25">
      <c r="A710" s="15" t="s">
        <v>41</v>
      </c>
      <c r="B710" s="15" t="s">
        <v>46</v>
      </c>
      <c r="C710" s="12" t="str">
        <f>VLOOKUP(B710,Hoja2!B:C,2,FALSE)</f>
        <v>Bibliotecas Públicas</v>
      </c>
      <c r="D710" s="13" t="str">
        <f t="shared" si="26"/>
        <v>4</v>
      </c>
      <c r="E710" s="13" t="str">
        <f t="shared" si="27"/>
        <v>48</v>
      </c>
      <c r="F710" s="15" t="s">
        <v>213</v>
      </c>
      <c r="G710" s="16" t="s">
        <v>553</v>
      </c>
      <c r="H710" s="17">
        <v>3000</v>
      </c>
      <c r="I710" s="17">
        <v>0</v>
      </c>
      <c r="J710" s="17">
        <v>3000</v>
      </c>
      <c r="K710" s="17">
        <v>0</v>
      </c>
      <c r="L710" s="17">
        <v>0</v>
      </c>
      <c r="M710" s="17">
        <v>0</v>
      </c>
      <c r="N710" s="17">
        <v>0</v>
      </c>
    </row>
    <row r="711" spans="1:14" x14ac:dyDescent="0.25">
      <c r="A711" s="15" t="s">
        <v>41</v>
      </c>
      <c r="B711" s="15" t="s">
        <v>46</v>
      </c>
      <c r="C711" s="12" t="str">
        <f>VLOOKUP(B711,Hoja2!B:C,2,FALSE)</f>
        <v>Bibliotecas Públicas</v>
      </c>
      <c r="D711" s="13" t="str">
        <f t="shared" si="26"/>
        <v>6</v>
      </c>
      <c r="E711" s="13" t="str">
        <f t="shared" si="27"/>
        <v>62</v>
      </c>
      <c r="F711" s="15" t="s">
        <v>256</v>
      </c>
      <c r="G711" s="16" t="s">
        <v>596</v>
      </c>
      <c r="H711" s="17">
        <v>410552</v>
      </c>
      <c r="I711" s="17">
        <v>-46650</v>
      </c>
      <c r="J711" s="17">
        <v>363902</v>
      </c>
      <c r="K711" s="17">
        <v>224130.84</v>
      </c>
      <c r="L711" s="17">
        <v>224112.84</v>
      </c>
      <c r="M711" s="17">
        <v>0</v>
      </c>
      <c r="N711" s="17">
        <v>0</v>
      </c>
    </row>
    <row r="712" spans="1:14" x14ac:dyDescent="0.25">
      <c r="A712" s="15" t="s">
        <v>41</v>
      </c>
      <c r="B712" s="15" t="s">
        <v>46</v>
      </c>
      <c r="C712" s="12" t="str">
        <f>VLOOKUP(B712,Hoja2!B:C,2,FALSE)</f>
        <v>Bibliotecas Públicas</v>
      </c>
      <c r="D712" s="13" t="str">
        <f t="shared" si="26"/>
        <v>6</v>
      </c>
      <c r="E712" s="13" t="str">
        <f t="shared" si="27"/>
        <v>62</v>
      </c>
      <c r="F712" s="15" t="s">
        <v>241</v>
      </c>
      <c r="G712" s="16" t="s">
        <v>575</v>
      </c>
      <c r="H712" s="17">
        <v>0</v>
      </c>
      <c r="I712" s="17">
        <v>15641.91</v>
      </c>
      <c r="J712" s="17">
        <v>15641.91</v>
      </c>
      <c r="K712" s="17">
        <v>15641.91</v>
      </c>
      <c r="L712" s="17">
        <v>15641.91</v>
      </c>
      <c r="M712" s="17">
        <v>15641.91</v>
      </c>
      <c r="N712" s="17">
        <v>15641.91</v>
      </c>
    </row>
    <row r="713" spans="1:14" x14ac:dyDescent="0.25">
      <c r="A713" s="15" t="s">
        <v>41</v>
      </c>
      <c r="B713" s="15" t="s">
        <v>46</v>
      </c>
      <c r="C713" s="12" t="str">
        <f>VLOOKUP(B713,Hoja2!B:C,2,FALSE)</f>
        <v>Bibliotecas Públicas</v>
      </c>
      <c r="D713" s="13" t="str">
        <f t="shared" si="26"/>
        <v>6</v>
      </c>
      <c r="E713" s="13" t="str">
        <f t="shared" si="27"/>
        <v>62</v>
      </c>
      <c r="F713" s="15" t="s">
        <v>302</v>
      </c>
      <c r="G713" s="16" t="s">
        <v>566</v>
      </c>
      <c r="H713" s="17">
        <v>0</v>
      </c>
      <c r="I713" s="17">
        <v>0</v>
      </c>
      <c r="J713" s="17">
        <v>0</v>
      </c>
      <c r="K713" s="17">
        <v>17076.28</v>
      </c>
      <c r="L713" s="17">
        <v>17076.28</v>
      </c>
      <c r="M713" s="17">
        <v>0</v>
      </c>
      <c r="N713" s="17">
        <v>0</v>
      </c>
    </row>
    <row r="714" spans="1:14" x14ac:dyDescent="0.25">
      <c r="A714" s="15" t="s">
        <v>41</v>
      </c>
      <c r="B714" s="15" t="s">
        <v>46</v>
      </c>
      <c r="C714" s="12" t="str">
        <f>VLOOKUP(B714,Hoja2!B:C,2,FALSE)</f>
        <v>Bibliotecas Públicas</v>
      </c>
      <c r="D714" s="13" t="str">
        <f t="shared" si="26"/>
        <v>6</v>
      </c>
      <c r="E714" s="13" t="str">
        <f t="shared" si="27"/>
        <v>62</v>
      </c>
      <c r="F714" s="15" t="s">
        <v>254</v>
      </c>
      <c r="G714" s="16" t="s">
        <v>646</v>
      </c>
      <c r="H714" s="17">
        <v>107060</v>
      </c>
      <c r="I714" s="17">
        <v>0</v>
      </c>
      <c r="J714" s="17">
        <v>107060</v>
      </c>
      <c r="K714" s="17">
        <v>110502.79</v>
      </c>
      <c r="L714" s="17">
        <v>84279.69</v>
      </c>
      <c r="M714" s="17">
        <v>84279.69</v>
      </c>
      <c r="N714" s="17">
        <v>74095.25</v>
      </c>
    </row>
    <row r="715" spans="1:14" x14ac:dyDescent="0.25">
      <c r="A715" s="15" t="s">
        <v>41</v>
      </c>
      <c r="B715" s="15" t="s">
        <v>46</v>
      </c>
      <c r="C715" s="12" t="str">
        <f>VLOOKUP(B715,Hoja2!B:C,2,FALSE)</f>
        <v>Bibliotecas Públicas</v>
      </c>
      <c r="D715" s="13" t="str">
        <f t="shared" si="26"/>
        <v>6</v>
      </c>
      <c r="E715" s="13" t="str">
        <f t="shared" si="27"/>
        <v>63</v>
      </c>
      <c r="F715" s="15" t="s">
        <v>258</v>
      </c>
      <c r="G715" s="16" t="s">
        <v>596</v>
      </c>
      <c r="H715" s="17">
        <v>24900</v>
      </c>
      <c r="I715" s="17">
        <v>28500</v>
      </c>
      <c r="J715" s="17">
        <v>53400</v>
      </c>
      <c r="K715" s="17">
        <v>36668.04</v>
      </c>
      <c r="L715" s="17">
        <v>36668.04</v>
      </c>
      <c r="M715" s="17">
        <v>16863.96</v>
      </c>
      <c r="N715" s="17">
        <v>12982.04</v>
      </c>
    </row>
    <row r="716" spans="1:14" x14ac:dyDescent="0.25">
      <c r="A716" s="15" t="s">
        <v>41</v>
      </c>
      <c r="B716" s="15" t="s">
        <v>46</v>
      </c>
      <c r="C716" s="12" t="str">
        <f>VLOOKUP(B716,Hoja2!B:C,2,FALSE)</f>
        <v>Bibliotecas Públicas</v>
      </c>
      <c r="D716" s="13" t="str">
        <f t="shared" si="26"/>
        <v>6</v>
      </c>
      <c r="E716" s="13" t="str">
        <f t="shared" si="27"/>
        <v>63</v>
      </c>
      <c r="F716" s="15" t="s">
        <v>283</v>
      </c>
      <c r="G716" s="16" t="s">
        <v>566</v>
      </c>
      <c r="H716" s="17">
        <v>0</v>
      </c>
      <c r="I716" s="17">
        <v>18150</v>
      </c>
      <c r="J716" s="17">
        <v>18150</v>
      </c>
      <c r="K716" s="17">
        <v>32974.68</v>
      </c>
      <c r="L716" s="17">
        <v>32974.68</v>
      </c>
      <c r="M716" s="17">
        <v>14834.12</v>
      </c>
      <c r="N716" s="17">
        <v>14834.12</v>
      </c>
    </row>
    <row r="717" spans="1:14" x14ac:dyDescent="0.25">
      <c r="A717" s="15" t="s">
        <v>47</v>
      </c>
      <c r="B717" s="15" t="s">
        <v>49</v>
      </c>
      <c r="C717" s="12" t="str">
        <f>VLOOKUP(B717,Hoja2!B:C,2,FALSE)</f>
        <v>Tratamiento de Residuos</v>
      </c>
      <c r="D717" s="13" t="str">
        <f t="shared" si="26"/>
        <v>1</v>
      </c>
      <c r="E717" s="13" t="str">
        <f t="shared" si="27"/>
        <v>13</v>
      </c>
      <c r="F717" s="15" t="s">
        <v>244</v>
      </c>
      <c r="G717" s="16" t="s">
        <v>576</v>
      </c>
      <c r="H717" s="17">
        <v>46793</v>
      </c>
      <c r="I717" s="17">
        <v>0</v>
      </c>
      <c r="J717" s="17">
        <v>46793</v>
      </c>
      <c r="K717" s="17">
        <v>37700</v>
      </c>
      <c r="L717" s="17">
        <v>37700</v>
      </c>
      <c r="M717" s="17">
        <v>29929.62</v>
      </c>
      <c r="N717" s="17">
        <v>29929.62</v>
      </c>
    </row>
    <row r="718" spans="1:14" x14ac:dyDescent="0.25">
      <c r="A718" s="15" t="s">
        <v>47</v>
      </c>
      <c r="B718" s="15" t="s">
        <v>49</v>
      </c>
      <c r="C718" s="12" t="str">
        <f>VLOOKUP(B718,Hoja2!B:C,2,FALSE)</f>
        <v>Tratamiento de Residuos</v>
      </c>
      <c r="D718" s="13" t="str">
        <f t="shared" si="26"/>
        <v>2</v>
      </c>
      <c r="E718" s="13" t="str">
        <f t="shared" si="27"/>
        <v>22</v>
      </c>
      <c r="F718" s="15" t="s">
        <v>265</v>
      </c>
      <c r="G718" s="16" t="s">
        <v>603</v>
      </c>
      <c r="H718" s="17">
        <v>4989600</v>
      </c>
      <c r="I718" s="17">
        <v>0</v>
      </c>
      <c r="J718" s="17">
        <v>4989600</v>
      </c>
      <c r="K718" s="17">
        <v>4889600</v>
      </c>
      <c r="L718" s="17">
        <v>4889600</v>
      </c>
      <c r="M718" s="17">
        <v>4889599.97</v>
      </c>
      <c r="N718" s="17">
        <v>4889599.97</v>
      </c>
    </row>
    <row r="719" spans="1:14" x14ac:dyDescent="0.25">
      <c r="A719" s="15" t="s">
        <v>47</v>
      </c>
      <c r="B719" s="15" t="s">
        <v>49</v>
      </c>
      <c r="C719" s="12" t="str">
        <f>VLOOKUP(B719,Hoja2!B:C,2,FALSE)</f>
        <v>Tratamiento de Residuos</v>
      </c>
      <c r="D719" s="13" t="str">
        <f t="shared" si="26"/>
        <v>6</v>
      </c>
      <c r="E719" s="13" t="str">
        <f t="shared" si="27"/>
        <v>63</v>
      </c>
      <c r="F719" s="15" t="s">
        <v>253</v>
      </c>
      <c r="G719" s="16" t="s">
        <v>575</v>
      </c>
      <c r="H719" s="17">
        <v>311000</v>
      </c>
      <c r="I719" s="17">
        <v>0</v>
      </c>
      <c r="J719" s="17">
        <v>311000</v>
      </c>
      <c r="K719" s="17">
        <v>311000</v>
      </c>
      <c r="L719" s="17">
        <v>311000</v>
      </c>
      <c r="M719" s="17">
        <v>301106.28000000003</v>
      </c>
      <c r="N719" s="17">
        <v>250921.9</v>
      </c>
    </row>
    <row r="720" spans="1:14" x14ac:dyDescent="0.25">
      <c r="A720" s="15" t="s">
        <v>47</v>
      </c>
      <c r="B720" s="15" t="s">
        <v>51</v>
      </c>
      <c r="C720" s="12" t="str">
        <f>VLOOKUP(B720,Hoja2!B:C,2,FALSE)</f>
        <v>Dirección del Área de Medio Ambiente</v>
      </c>
      <c r="D720" s="13" t="str">
        <f t="shared" si="26"/>
        <v>1</v>
      </c>
      <c r="E720" s="13" t="str">
        <f t="shared" si="27"/>
        <v>12</v>
      </c>
      <c r="F720" s="15" t="s">
        <v>223</v>
      </c>
      <c r="G720" s="16" t="s">
        <v>554</v>
      </c>
      <c r="H720" s="17">
        <v>47784</v>
      </c>
      <c r="I720" s="17">
        <v>0</v>
      </c>
      <c r="J720" s="17">
        <v>47784</v>
      </c>
      <c r="K720" s="17">
        <v>52784.3</v>
      </c>
      <c r="L720" s="17">
        <v>52784.3</v>
      </c>
      <c r="M720" s="17">
        <v>52598.6</v>
      </c>
      <c r="N720" s="17">
        <v>52598.6</v>
      </c>
    </row>
    <row r="721" spans="1:14" x14ac:dyDescent="0.25">
      <c r="A721" s="15" t="s">
        <v>47</v>
      </c>
      <c r="B721" s="15" t="s">
        <v>51</v>
      </c>
      <c r="C721" s="12" t="str">
        <f>VLOOKUP(B721,Hoja2!B:C,2,FALSE)</f>
        <v>Dirección del Área de Medio Ambiente</v>
      </c>
      <c r="D721" s="13" t="str">
        <f t="shared" si="26"/>
        <v>1</v>
      </c>
      <c r="E721" s="13" t="str">
        <f t="shared" si="27"/>
        <v>12</v>
      </c>
      <c r="F721" s="15" t="s">
        <v>243</v>
      </c>
      <c r="G721" s="16" t="s">
        <v>555</v>
      </c>
      <c r="H721" s="17">
        <v>28013</v>
      </c>
      <c r="I721" s="17">
        <v>0</v>
      </c>
      <c r="J721" s="17">
        <v>28013</v>
      </c>
      <c r="K721" s="17">
        <v>28022.52</v>
      </c>
      <c r="L721" s="17">
        <v>28022.52</v>
      </c>
      <c r="M721" s="17">
        <v>28012.560000000001</v>
      </c>
      <c r="N721" s="17">
        <v>28012.560000000001</v>
      </c>
    </row>
    <row r="722" spans="1:14" x14ac:dyDescent="0.25">
      <c r="A722" s="15" t="s">
        <v>47</v>
      </c>
      <c r="B722" s="15" t="s">
        <v>51</v>
      </c>
      <c r="C722" s="12" t="str">
        <f>VLOOKUP(B722,Hoja2!B:C,2,FALSE)</f>
        <v>Dirección del Área de Medio Ambiente</v>
      </c>
      <c r="D722" s="13" t="str">
        <f t="shared" si="26"/>
        <v>1</v>
      </c>
      <c r="E722" s="13" t="str">
        <f t="shared" si="27"/>
        <v>12</v>
      </c>
      <c r="F722" s="15" t="s">
        <v>201</v>
      </c>
      <c r="G722" s="16" t="s">
        <v>540</v>
      </c>
      <c r="H722" s="17">
        <v>32182</v>
      </c>
      <c r="I722" s="17">
        <v>0</v>
      </c>
      <c r="J722" s="17">
        <v>32182</v>
      </c>
      <c r="K722" s="17">
        <v>21464.48</v>
      </c>
      <c r="L722" s="17">
        <v>21464.48</v>
      </c>
      <c r="M722" s="17">
        <v>21454.76</v>
      </c>
      <c r="N722" s="17">
        <v>21454.76</v>
      </c>
    </row>
    <row r="723" spans="1:14" x14ac:dyDescent="0.25">
      <c r="A723" s="15" t="s">
        <v>47</v>
      </c>
      <c r="B723" s="15" t="s">
        <v>51</v>
      </c>
      <c r="C723" s="12" t="str">
        <f>VLOOKUP(B723,Hoja2!B:C,2,FALSE)</f>
        <v>Dirección del Área de Medio Ambiente</v>
      </c>
      <c r="D723" s="13" t="str">
        <f t="shared" si="26"/>
        <v>1</v>
      </c>
      <c r="E723" s="13" t="str">
        <f t="shared" si="27"/>
        <v>12</v>
      </c>
      <c r="F723" s="15" t="s">
        <v>202</v>
      </c>
      <c r="G723" s="16" t="s">
        <v>541</v>
      </c>
      <c r="H723" s="17">
        <v>35342</v>
      </c>
      <c r="I723" s="17">
        <v>0</v>
      </c>
      <c r="J723" s="17">
        <v>35342</v>
      </c>
      <c r="K723" s="17">
        <v>37595.599999999999</v>
      </c>
      <c r="L723" s="17">
        <v>37595.599999999999</v>
      </c>
      <c r="M723" s="17">
        <v>37594.629999999997</v>
      </c>
      <c r="N723" s="17">
        <v>37594.629999999997</v>
      </c>
    </row>
    <row r="724" spans="1:14" x14ac:dyDescent="0.25">
      <c r="A724" s="15" t="s">
        <v>47</v>
      </c>
      <c r="B724" s="15" t="s">
        <v>51</v>
      </c>
      <c r="C724" s="12" t="str">
        <f>VLOOKUP(B724,Hoja2!B:C,2,FALSE)</f>
        <v>Dirección del Área de Medio Ambiente</v>
      </c>
      <c r="D724" s="13" t="str">
        <f t="shared" si="26"/>
        <v>1</v>
      </c>
      <c r="E724" s="13" t="str">
        <f t="shared" si="27"/>
        <v>12</v>
      </c>
      <c r="F724" s="15" t="s">
        <v>214</v>
      </c>
      <c r="G724" s="16" t="s">
        <v>542</v>
      </c>
      <c r="H724" s="17">
        <v>77084</v>
      </c>
      <c r="I724" s="17">
        <v>0</v>
      </c>
      <c r="J724" s="17">
        <v>77084</v>
      </c>
      <c r="K724" s="17">
        <v>74185.56</v>
      </c>
      <c r="L724" s="17">
        <v>74185.56</v>
      </c>
      <c r="M724" s="17">
        <v>74117.14</v>
      </c>
      <c r="N724" s="17">
        <v>74117.14</v>
      </c>
    </row>
    <row r="725" spans="1:14" x14ac:dyDescent="0.25">
      <c r="A725" s="15" t="s">
        <v>47</v>
      </c>
      <c r="B725" s="15" t="s">
        <v>51</v>
      </c>
      <c r="C725" s="12" t="str">
        <f>VLOOKUP(B725,Hoja2!B:C,2,FALSE)</f>
        <v>Dirección del Área de Medio Ambiente</v>
      </c>
      <c r="D725" s="13" t="str">
        <f t="shared" si="26"/>
        <v>1</v>
      </c>
      <c r="E725" s="13" t="str">
        <f t="shared" si="27"/>
        <v>12</v>
      </c>
      <c r="F725" s="15" t="s">
        <v>219</v>
      </c>
      <c r="G725" s="16" t="s">
        <v>543</v>
      </c>
      <c r="H725" s="17">
        <v>183038</v>
      </c>
      <c r="I725" s="17">
        <v>0</v>
      </c>
      <c r="J725" s="17">
        <v>183038</v>
      </c>
      <c r="K725" s="17">
        <v>178698.06</v>
      </c>
      <c r="L725" s="17">
        <v>178698.06</v>
      </c>
      <c r="M725" s="17">
        <v>177927.66</v>
      </c>
      <c r="N725" s="17">
        <v>177927.66</v>
      </c>
    </row>
    <row r="726" spans="1:14" x14ac:dyDescent="0.25">
      <c r="A726" s="15" t="s">
        <v>47</v>
      </c>
      <c r="B726" s="15" t="s">
        <v>51</v>
      </c>
      <c r="C726" s="12" t="str">
        <f>VLOOKUP(B726,Hoja2!B:C,2,FALSE)</f>
        <v>Dirección del Área de Medio Ambiente</v>
      </c>
      <c r="D726" s="13" t="str">
        <f t="shared" si="26"/>
        <v>1</v>
      </c>
      <c r="E726" s="13" t="str">
        <f t="shared" si="27"/>
        <v>12</v>
      </c>
      <c r="F726" s="15" t="s">
        <v>203</v>
      </c>
      <c r="G726" s="16" t="s">
        <v>544</v>
      </c>
      <c r="H726" s="17">
        <v>17076</v>
      </c>
      <c r="I726" s="17">
        <v>0</v>
      </c>
      <c r="J726" s="17">
        <v>17076</v>
      </c>
      <c r="K726" s="17">
        <v>18121.32</v>
      </c>
      <c r="L726" s="17">
        <v>18121.32</v>
      </c>
      <c r="M726" s="17">
        <v>18121.169999999998</v>
      </c>
      <c r="N726" s="17">
        <v>18121.169999999998</v>
      </c>
    </row>
    <row r="727" spans="1:14" x14ac:dyDescent="0.25">
      <c r="A727" s="15" t="s">
        <v>47</v>
      </c>
      <c r="B727" s="15" t="s">
        <v>51</v>
      </c>
      <c r="C727" s="12" t="str">
        <f>VLOOKUP(B727,Hoja2!B:C,2,FALSE)</f>
        <v>Dirección del Área de Medio Ambiente</v>
      </c>
      <c r="D727" s="13" t="str">
        <f t="shared" si="26"/>
        <v>2</v>
      </c>
      <c r="E727" s="13" t="str">
        <f t="shared" si="27"/>
        <v>21</v>
      </c>
      <c r="F727" s="15" t="s">
        <v>222</v>
      </c>
      <c r="G727" s="16" t="s">
        <v>558</v>
      </c>
      <c r="H727" s="17">
        <v>12000</v>
      </c>
      <c r="I727" s="17">
        <v>0</v>
      </c>
      <c r="J727" s="17">
        <v>12000</v>
      </c>
      <c r="K727" s="17">
        <v>6456.47</v>
      </c>
      <c r="L727" s="17">
        <v>6456.47</v>
      </c>
      <c r="M727" s="17">
        <v>6198.21</v>
      </c>
      <c r="N727" s="17">
        <v>6198.21</v>
      </c>
    </row>
    <row r="728" spans="1:14" x14ac:dyDescent="0.25">
      <c r="A728" s="15" t="s">
        <v>47</v>
      </c>
      <c r="B728" s="15" t="s">
        <v>51</v>
      </c>
      <c r="C728" s="12" t="str">
        <f>VLOOKUP(B728,Hoja2!B:C,2,FALSE)</f>
        <v>Dirección del Área de Medio Ambiente</v>
      </c>
      <c r="D728" s="13" t="str">
        <f t="shared" si="26"/>
        <v>2</v>
      </c>
      <c r="E728" s="13" t="str">
        <f t="shared" si="27"/>
        <v>22</v>
      </c>
      <c r="F728" s="15" t="s">
        <v>242</v>
      </c>
      <c r="G728" s="16" t="s">
        <v>574</v>
      </c>
      <c r="H728" s="17">
        <v>13800</v>
      </c>
      <c r="I728" s="17">
        <v>8000</v>
      </c>
      <c r="J728" s="17">
        <v>21800</v>
      </c>
      <c r="K728" s="17">
        <v>21700</v>
      </c>
      <c r="L728" s="17">
        <v>21700</v>
      </c>
      <c r="M728" s="17">
        <v>15812.93</v>
      </c>
      <c r="N728" s="17">
        <v>14476.01</v>
      </c>
    </row>
    <row r="729" spans="1:14" x14ac:dyDescent="0.25">
      <c r="A729" s="15" t="s">
        <v>47</v>
      </c>
      <c r="B729" s="15" t="s">
        <v>51</v>
      </c>
      <c r="C729" s="12" t="str">
        <f>VLOOKUP(B729,Hoja2!B:C,2,FALSE)</f>
        <v>Dirección del Área de Medio Ambiente</v>
      </c>
      <c r="D729" s="13" t="str">
        <f t="shared" si="26"/>
        <v>2</v>
      </c>
      <c r="E729" s="13" t="str">
        <f t="shared" si="27"/>
        <v>22</v>
      </c>
      <c r="F729" s="15" t="s">
        <v>341</v>
      </c>
      <c r="G729" s="16" t="s">
        <v>641</v>
      </c>
      <c r="H729" s="17">
        <v>1500</v>
      </c>
      <c r="I729" s="17">
        <v>0</v>
      </c>
      <c r="J729" s="17">
        <v>1500</v>
      </c>
      <c r="K729" s="17">
        <v>0</v>
      </c>
      <c r="L729" s="17">
        <v>0</v>
      </c>
      <c r="M729" s="17">
        <v>0</v>
      </c>
      <c r="N729" s="17">
        <v>0</v>
      </c>
    </row>
    <row r="730" spans="1:14" x14ac:dyDescent="0.25">
      <c r="A730" s="15" t="s">
        <v>47</v>
      </c>
      <c r="B730" s="15" t="s">
        <v>51</v>
      </c>
      <c r="C730" s="12" t="str">
        <f>VLOOKUP(B730,Hoja2!B:C,2,FALSE)</f>
        <v>Dirección del Área de Medio Ambiente</v>
      </c>
      <c r="D730" s="13" t="str">
        <f t="shared" si="26"/>
        <v>2</v>
      </c>
      <c r="E730" s="13" t="str">
        <f t="shared" si="27"/>
        <v>22</v>
      </c>
      <c r="F730" s="15" t="s">
        <v>264</v>
      </c>
      <c r="G730" s="16" t="s">
        <v>602</v>
      </c>
      <c r="H730" s="17">
        <v>20000</v>
      </c>
      <c r="I730" s="17">
        <v>0</v>
      </c>
      <c r="J730" s="17">
        <v>20000</v>
      </c>
      <c r="K730" s="17">
        <v>19091.77</v>
      </c>
      <c r="L730" s="17">
        <v>19091.77</v>
      </c>
      <c r="M730" s="17">
        <v>19091.759999999998</v>
      </c>
      <c r="N730" s="17">
        <v>19091.759999999998</v>
      </c>
    </row>
    <row r="731" spans="1:14" x14ac:dyDescent="0.25">
      <c r="A731" s="15" t="s">
        <v>47</v>
      </c>
      <c r="B731" s="15" t="s">
        <v>51</v>
      </c>
      <c r="C731" s="12" t="str">
        <f>VLOOKUP(B731,Hoja2!B:C,2,FALSE)</f>
        <v>Dirección del Área de Medio Ambiente</v>
      </c>
      <c r="D731" s="13" t="str">
        <f t="shared" si="26"/>
        <v>2</v>
      </c>
      <c r="E731" s="13" t="str">
        <f t="shared" si="27"/>
        <v>22</v>
      </c>
      <c r="F731" s="15" t="s">
        <v>238</v>
      </c>
      <c r="G731" s="16" t="s">
        <v>569</v>
      </c>
      <c r="H731" s="17">
        <v>1600</v>
      </c>
      <c r="I731" s="17">
        <v>0</v>
      </c>
      <c r="J731" s="17">
        <v>1600</v>
      </c>
      <c r="K731" s="17">
        <v>1411</v>
      </c>
      <c r="L731" s="17">
        <v>1411</v>
      </c>
      <c r="M731" s="17">
        <v>1387.39</v>
      </c>
      <c r="N731" s="17">
        <v>1387.39</v>
      </c>
    </row>
    <row r="732" spans="1:14" x14ac:dyDescent="0.25">
      <c r="A732" s="15" t="s">
        <v>47</v>
      </c>
      <c r="B732" s="15" t="s">
        <v>51</v>
      </c>
      <c r="C732" s="12" t="str">
        <f>VLOOKUP(B732,Hoja2!B:C,2,FALSE)</f>
        <v>Dirección del Área de Medio Ambiente</v>
      </c>
      <c r="D732" s="13" t="str">
        <f t="shared" si="26"/>
        <v>2</v>
      </c>
      <c r="E732" s="13" t="str">
        <f t="shared" si="27"/>
        <v>22</v>
      </c>
      <c r="F732" s="15" t="s">
        <v>235</v>
      </c>
      <c r="G732" s="16" t="s">
        <v>571</v>
      </c>
      <c r="H732" s="17">
        <v>15000</v>
      </c>
      <c r="I732" s="17">
        <v>0</v>
      </c>
      <c r="J732" s="17">
        <v>15000</v>
      </c>
      <c r="K732" s="17">
        <v>7307.6</v>
      </c>
      <c r="L732" s="17">
        <v>7307.6</v>
      </c>
      <c r="M732" s="17">
        <v>7307.6</v>
      </c>
      <c r="N732" s="17">
        <v>1500</v>
      </c>
    </row>
    <row r="733" spans="1:14" x14ac:dyDescent="0.25">
      <c r="A733" s="15" t="s">
        <v>47</v>
      </c>
      <c r="B733" s="15" t="s">
        <v>51</v>
      </c>
      <c r="C733" s="12" t="str">
        <f>VLOOKUP(B733,Hoja2!B:C,2,FALSE)</f>
        <v>Dirección del Área de Medio Ambiente</v>
      </c>
      <c r="D733" s="13" t="str">
        <f t="shared" si="26"/>
        <v>2</v>
      </c>
      <c r="E733" s="13" t="str">
        <f t="shared" si="27"/>
        <v>22</v>
      </c>
      <c r="F733" s="15" t="s">
        <v>239</v>
      </c>
      <c r="G733" s="16" t="s">
        <v>572</v>
      </c>
      <c r="H733" s="17">
        <v>5000</v>
      </c>
      <c r="I733" s="17">
        <v>0</v>
      </c>
      <c r="J733" s="17">
        <v>5000</v>
      </c>
      <c r="K733" s="17">
        <v>0</v>
      </c>
      <c r="L733" s="17">
        <v>0</v>
      </c>
      <c r="M733" s="17">
        <v>0</v>
      </c>
      <c r="N733" s="17">
        <v>0</v>
      </c>
    </row>
    <row r="734" spans="1:14" x14ac:dyDescent="0.25">
      <c r="A734" s="15" t="s">
        <v>47</v>
      </c>
      <c r="B734" s="15" t="s">
        <v>51</v>
      </c>
      <c r="C734" s="12" t="str">
        <f>VLOOKUP(B734,Hoja2!B:C,2,FALSE)</f>
        <v>Dirección del Área de Medio Ambiente</v>
      </c>
      <c r="D734" s="13" t="str">
        <f t="shared" si="26"/>
        <v>2</v>
      </c>
      <c r="E734" s="13" t="str">
        <f t="shared" si="27"/>
        <v>22</v>
      </c>
      <c r="F734" s="15" t="s">
        <v>229</v>
      </c>
      <c r="G734" s="16" t="s">
        <v>573</v>
      </c>
      <c r="H734" s="17">
        <v>33000</v>
      </c>
      <c r="I734" s="17">
        <v>0</v>
      </c>
      <c r="J734" s="17">
        <v>33000</v>
      </c>
      <c r="K734" s="17">
        <v>17586.45</v>
      </c>
      <c r="L734" s="17">
        <v>17586.45</v>
      </c>
      <c r="M734" s="17">
        <v>13496.92</v>
      </c>
      <c r="N734" s="17">
        <v>13496.92</v>
      </c>
    </row>
    <row r="735" spans="1:14" x14ac:dyDescent="0.25">
      <c r="A735" s="15" t="s">
        <v>47</v>
      </c>
      <c r="B735" s="15" t="s">
        <v>51</v>
      </c>
      <c r="C735" s="12" t="str">
        <f>VLOOKUP(B735,Hoja2!B:C,2,FALSE)</f>
        <v>Dirección del Área de Medio Ambiente</v>
      </c>
      <c r="D735" s="13" t="str">
        <f t="shared" si="26"/>
        <v>2</v>
      </c>
      <c r="E735" s="13" t="str">
        <f t="shared" si="27"/>
        <v>22</v>
      </c>
      <c r="F735" s="15" t="s">
        <v>265</v>
      </c>
      <c r="G735" s="16" t="s">
        <v>603</v>
      </c>
      <c r="H735" s="17">
        <v>63250</v>
      </c>
      <c r="I735" s="17">
        <v>0</v>
      </c>
      <c r="J735" s="17">
        <v>63250</v>
      </c>
      <c r="K735" s="17">
        <v>59466.67</v>
      </c>
      <c r="L735" s="17">
        <v>59466.67</v>
      </c>
      <c r="M735" s="17">
        <v>59164.160000000003</v>
      </c>
      <c r="N735" s="17">
        <v>59164.160000000003</v>
      </c>
    </row>
    <row r="736" spans="1:14" x14ac:dyDescent="0.25">
      <c r="A736" s="15" t="s">
        <v>47</v>
      </c>
      <c r="B736" s="15" t="s">
        <v>51</v>
      </c>
      <c r="C736" s="12" t="str">
        <f>VLOOKUP(B736,Hoja2!B:C,2,FALSE)</f>
        <v>Dirección del Área de Medio Ambiente</v>
      </c>
      <c r="D736" s="13" t="str">
        <f t="shared" si="26"/>
        <v>2</v>
      </c>
      <c r="E736" s="13" t="str">
        <f t="shared" si="27"/>
        <v>22</v>
      </c>
      <c r="F736" s="15" t="s">
        <v>217</v>
      </c>
      <c r="G736" s="16" t="s">
        <v>577</v>
      </c>
      <c r="H736" s="17">
        <v>60000</v>
      </c>
      <c r="I736" s="17">
        <v>0</v>
      </c>
      <c r="J736" s="17">
        <v>60000</v>
      </c>
      <c r="K736" s="17">
        <v>43528.17</v>
      </c>
      <c r="L736" s="17">
        <v>43528.17</v>
      </c>
      <c r="M736" s="17">
        <v>35549.43</v>
      </c>
      <c r="N736" s="17">
        <v>27486.11</v>
      </c>
    </row>
    <row r="737" spans="1:14" x14ac:dyDescent="0.25">
      <c r="A737" s="15" t="s">
        <v>47</v>
      </c>
      <c r="B737" s="15" t="s">
        <v>51</v>
      </c>
      <c r="C737" s="12" t="str">
        <f>VLOOKUP(B737,Hoja2!B:C,2,FALSE)</f>
        <v>Dirección del Área de Medio Ambiente</v>
      </c>
      <c r="D737" s="13" t="str">
        <f t="shared" si="26"/>
        <v>2</v>
      </c>
      <c r="E737" s="13" t="str">
        <f t="shared" si="27"/>
        <v>22</v>
      </c>
      <c r="F737" s="15" t="s">
        <v>227</v>
      </c>
      <c r="G737" s="16" t="s">
        <v>560</v>
      </c>
      <c r="H737" s="17">
        <v>60000</v>
      </c>
      <c r="I737" s="17">
        <v>15000</v>
      </c>
      <c r="J737" s="17">
        <v>75000</v>
      </c>
      <c r="K737" s="17">
        <v>33536.71</v>
      </c>
      <c r="L737" s="17">
        <v>33536.71</v>
      </c>
      <c r="M737" s="17">
        <v>23337.71</v>
      </c>
      <c r="N737" s="17">
        <v>19713.759999999998</v>
      </c>
    </row>
    <row r="738" spans="1:14" x14ac:dyDescent="0.25">
      <c r="A738" s="15" t="s">
        <v>47</v>
      </c>
      <c r="B738" s="15" t="s">
        <v>51</v>
      </c>
      <c r="C738" s="12" t="str">
        <f>VLOOKUP(B738,Hoja2!B:C,2,FALSE)</f>
        <v>Dirección del Área de Medio Ambiente</v>
      </c>
      <c r="D738" s="13" t="str">
        <f t="shared" si="26"/>
        <v>2</v>
      </c>
      <c r="E738" s="13" t="str">
        <f t="shared" si="27"/>
        <v>23</v>
      </c>
      <c r="F738" s="15" t="s">
        <v>210</v>
      </c>
      <c r="G738" s="16" t="s">
        <v>551</v>
      </c>
      <c r="H738" s="17">
        <v>1000</v>
      </c>
      <c r="I738" s="17">
        <v>0</v>
      </c>
      <c r="J738" s="17">
        <v>1000</v>
      </c>
      <c r="K738" s="17">
        <v>0</v>
      </c>
      <c r="L738" s="17">
        <v>0</v>
      </c>
      <c r="M738" s="17">
        <v>0</v>
      </c>
      <c r="N738" s="17">
        <v>0</v>
      </c>
    </row>
    <row r="739" spans="1:14" x14ac:dyDescent="0.25">
      <c r="A739" s="15" t="s">
        <v>47</v>
      </c>
      <c r="B739" s="15" t="s">
        <v>51</v>
      </c>
      <c r="C739" s="12" t="str">
        <f>VLOOKUP(B739,Hoja2!B:C,2,FALSE)</f>
        <v>Dirección del Área de Medio Ambiente</v>
      </c>
      <c r="D739" s="13" t="str">
        <f t="shared" si="26"/>
        <v>2</v>
      </c>
      <c r="E739" s="13" t="str">
        <f t="shared" si="27"/>
        <v>23</v>
      </c>
      <c r="F739" s="15" t="s">
        <v>208</v>
      </c>
      <c r="G739" s="16" t="s">
        <v>552</v>
      </c>
      <c r="H739" s="17">
        <v>1000</v>
      </c>
      <c r="I739" s="17">
        <v>0</v>
      </c>
      <c r="J739" s="17">
        <v>1000</v>
      </c>
      <c r="K739" s="17">
        <v>51.4</v>
      </c>
      <c r="L739" s="17">
        <v>51.4</v>
      </c>
      <c r="M739" s="17">
        <v>51.4</v>
      </c>
      <c r="N739" s="17">
        <v>51.4</v>
      </c>
    </row>
    <row r="740" spans="1:14" x14ac:dyDescent="0.25">
      <c r="A740" s="15" t="s">
        <v>47</v>
      </c>
      <c r="B740" s="15" t="s">
        <v>51</v>
      </c>
      <c r="C740" s="12" t="str">
        <f>VLOOKUP(B740,Hoja2!B:C,2,FALSE)</f>
        <v>Dirección del Área de Medio Ambiente</v>
      </c>
      <c r="D740" s="13" t="str">
        <f t="shared" si="26"/>
        <v>8</v>
      </c>
      <c r="E740" s="13" t="str">
        <f t="shared" si="27"/>
        <v>83</v>
      </c>
      <c r="F740" s="15" t="s">
        <v>247</v>
      </c>
      <c r="G740" s="16" t="s">
        <v>591</v>
      </c>
      <c r="H740" s="17">
        <v>15000</v>
      </c>
      <c r="I740" s="17">
        <v>0</v>
      </c>
      <c r="J740" s="17">
        <v>15000</v>
      </c>
      <c r="K740" s="17">
        <v>0</v>
      </c>
      <c r="L740" s="17">
        <v>0</v>
      </c>
      <c r="M740" s="17">
        <v>0</v>
      </c>
      <c r="N740" s="17">
        <v>0</v>
      </c>
    </row>
    <row r="741" spans="1:14" x14ac:dyDescent="0.25">
      <c r="A741" s="15" t="s">
        <v>47</v>
      </c>
      <c r="B741" s="15" t="s">
        <v>52</v>
      </c>
      <c r="C741" s="12" t="str">
        <f>VLOOKUP(B741,Hoja2!B:C,2,FALSE)</f>
        <v>Parques y Jardines</v>
      </c>
      <c r="D741" s="13" t="str">
        <f t="shared" si="26"/>
        <v>1</v>
      </c>
      <c r="E741" s="13" t="str">
        <f t="shared" si="27"/>
        <v>12</v>
      </c>
      <c r="F741" s="15" t="s">
        <v>201</v>
      </c>
      <c r="G741" s="16" t="s">
        <v>540</v>
      </c>
      <c r="H741" s="17">
        <v>21454</v>
      </c>
      <c r="I741" s="17">
        <v>0</v>
      </c>
      <c r="J741" s="17">
        <v>21454</v>
      </c>
      <c r="K741" s="17">
        <v>21455.48</v>
      </c>
      <c r="L741" s="17">
        <v>21455.48</v>
      </c>
      <c r="M741" s="17">
        <v>20673.37</v>
      </c>
      <c r="N741" s="17">
        <v>20673.37</v>
      </c>
    </row>
    <row r="742" spans="1:14" x14ac:dyDescent="0.25">
      <c r="A742" s="15" t="s">
        <v>47</v>
      </c>
      <c r="B742" s="15" t="s">
        <v>52</v>
      </c>
      <c r="C742" s="12" t="str">
        <f>VLOOKUP(B742,Hoja2!B:C,2,FALSE)</f>
        <v>Parques y Jardines</v>
      </c>
      <c r="D742" s="13" t="str">
        <f t="shared" si="26"/>
        <v>1</v>
      </c>
      <c r="E742" s="13" t="str">
        <f t="shared" si="27"/>
        <v>12</v>
      </c>
      <c r="F742" s="15" t="s">
        <v>226</v>
      </c>
      <c r="G742" s="16" t="s">
        <v>556</v>
      </c>
      <c r="H742" s="17">
        <v>9093</v>
      </c>
      <c r="I742" s="17">
        <v>0</v>
      </c>
      <c r="J742" s="17">
        <v>9093</v>
      </c>
      <c r="K742" s="17">
        <v>9093.64</v>
      </c>
      <c r="L742" s="17">
        <v>9093.64</v>
      </c>
      <c r="M742" s="17">
        <v>9092.76</v>
      </c>
      <c r="N742" s="17">
        <v>9092.76</v>
      </c>
    </row>
    <row r="743" spans="1:14" x14ac:dyDescent="0.25">
      <c r="A743" s="15" t="s">
        <v>47</v>
      </c>
      <c r="B743" s="15" t="s">
        <v>52</v>
      </c>
      <c r="C743" s="12" t="str">
        <f>VLOOKUP(B743,Hoja2!B:C,2,FALSE)</f>
        <v>Parques y Jardines</v>
      </c>
      <c r="D743" s="13" t="str">
        <f t="shared" si="26"/>
        <v>1</v>
      </c>
      <c r="E743" s="13" t="str">
        <f t="shared" si="27"/>
        <v>12</v>
      </c>
      <c r="F743" s="15" t="s">
        <v>202</v>
      </c>
      <c r="G743" s="16" t="s">
        <v>541</v>
      </c>
      <c r="H743" s="17">
        <v>8239</v>
      </c>
      <c r="I743" s="17">
        <v>0</v>
      </c>
      <c r="J743" s="17">
        <v>8239</v>
      </c>
      <c r="K743" s="17">
        <v>8242</v>
      </c>
      <c r="L743" s="17">
        <v>8242</v>
      </c>
      <c r="M743" s="17">
        <v>8066.22</v>
      </c>
      <c r="N743" s="17">
        <v>8066.22</v>
      </c>
    </row>
    <row r="744" spans="1:14" x14ac:dyDescent="0.25">
      <c r="A744" s="15" t="s">
        <v>47</v>
      </c>
      <c r="B744" s="15" t="s">
        <v>52</v>
      </c>
      <c r="C744" s="12" t="str">
        <f>VLOOKUP(B744,Hoja2!B:C,2,FALSE)</f>
        <v>Parques y Jardines</v>
      </c>
      <c r="D744" s="13" t="str">
        <f t="shared" si="26"/>
        <v>1</v>
      </c>
      <c r="E744" s="13" t="str">
        <f t="shared" si="27"/>
        <v>12</v>
      </c>
      <c r="F744" s="15" t="s">
        <v>214</v>
      </c>
      <c r="G744" s="16" t="s">
        <v>542</v>
      </c>
      <c r="H744" s="17">
        <v>17996</v>
      </c>
      <c r="I744" s="17">
        <v>0</v>
      </c>
      <c r="J744" s="17">
        <v>17996</v>
      </c>
      <c r="K744" s="17">
        <v>17996.740000000002</v>
      </c>
      <c r="L744" s="17">
        <v>17996.740000000002</v>
      </c>
      <c r="M744" s="17">
        <v>17518.689999999999</v>
      </c>
      <c r="N744" s="17">
        <v>17518.689999999999</v>
      </c>
    </row>
    <row r="745" spans="1:14" x14ac:dyDescent="0.25">
      <c r="A745" s="15" t="s">
        <v>47</v>
      </c>
      <c r="B745" s="15" t="s">
        <v>52</v>
      </c>
      <c r="C745" s="12" t="str">
        <f>VLOOKUP(B745,Hoja2!B:C,2,FALSE)</f>
        <v>Parques y Jardines</v>
      </c>
      <c r="D745" s="13" t="str">
        <f t="shared" si="26"/>
        <v>1</v>
      </c>
      <c r="E745" s="13" t="str">
        <f t="shared" si="27"/>
        <v>12</v>
      </c>
      <c r="F745" s="15" t="s">
        <v>219</v>
      </c>
      <c r="G745" s="16" t="s">
        <v>543</v>
      </c>
      <c r="H745" s="17">
        <v>37656</v>
      </c>
      <c r="I745" s="17">
        <v>4200</v>
      </c>
      <c r="J745" s="17">
        <v>41856</v>
      </c>
      <c r="K745" s="17">
        <v>39245.08</v>
      </c>
      <c r="L745" s="17">
        <v>39245.08</v>
      </c>
      <c r="M745" s="17">
        <v>39244.26</v>
      </c>
      <c r="N745" s="17">
        <v>39244.26</v>
      </c>
    </row>
    <row r="746" spans="1:14" x14ac:dyDescent="0.25">
      <c r="A746" s="15" t="s">
        <v>47</v>
      </c>
      <c r="B746" s="15" t="s">
        <v>52</v>
      </c>
      <c r="C746" s="12" t="str">
        <f>VLOOKUP(B746,Hoja2!B:C,2,FALSE)</f>
        <v>Parques y Jardines</v>
      </c>
      <c r="D746" s="13" t="str">
        <f t="shared" si="26"/>
        <v>1</v>
      </c>
      <c r="E746" s="13" t="str">
        <f t="shared" si="27"/>
        <v>12</v>
      </c>
      <c r="F746" s="15" t="s">
        <v>203</v>
      </c>
      <c r="G746" s="16" t="s">
        <v>544</v>
      </c>
      <c r="H746" s="17">
        <v>3873</v>
      </c>
      <c r="I746" s="17">
        <v>0</v>
      </c>
      <c r="J746" s="17">
        <v>3873</v>
      </c>
      <c r="K746" s="17">
        <v>3873</v>
      </c>
      <c r="L746" s="17">
        <v>3873</v>
      </c>
      <c r="M746" s="17">
        <v>3799.38</v>
      </c>
      <c r="N746" s="17">
        <v>3799.38</v>
      </c>
    </row>
    <row r="747" spans="1:14" x14ac:dyDescent="0.25">
      <c r="A747" s="15" t="s">
        <v>47</v>
      </c>
      <c r="B747" s="15" t="s">
        <v>52</v>
      </c>
      <c r="C747" s="12" t="str">
        <f>VLOOKUP(B747,Hoja2!B:C,2,FALSE)</f>
        <v>Parques y Jardines</v>
      </c>
      <c r="D747" s="13" t="str">
        <f t="shared" si="26"/>
        <v>1</v>
      </c>
      <c r="E747" s="13" t="str">
        <f t="shared" si="27"/>
        <v>13</v>
      </c>
      <c r="F747" s="15" t="s">
        <v>232</v>
      </c>
      <c r="G747" s="16" t="s">
        <v>538</v>
      </c>
      <c r="H747" s="17">
        <v>1771557</v>
      </c>
      <c r="I747" s="17">
        <v>-178500</v>
      </c>
      <c r="J747" s="17">
        <v>1593057</v>
      </c>
      <c r="K747" s="17">
        <v>1367668.82</v>
      </c>
      <c r="L747" s="17">
        <v>1367668.82</v>
      </c>
      <c r="M747" s="17">
        <v>1367663.84</v>
      </c>
      <c r="N747" s="17">
        <v>1367663.84</v>
      </c>
    </row>
    <row r="748" spans="1:14" x14ac:dyDescent="0.25">
      <c r="A748" s="15" t="s">
        <v>47</v>
      </c>
      <c r="B748" s="15" t="s">
        <v>52</v>
      </c>
      <c r="C748" s="12" t="str">
        <f>VLOOKUP(B748,Hoja2!B:C,2,FALSE)</f>
        <v>Parques y Jardines</v>
      </c>
      <c r="D748" s="13" t="str">
        <f t="shared" si="26"/>
        <v>1</v>
      </c>
      <c r="E748" s="13" t="str">
        <f t="shared" si="27"/>
        <v>13</v>
      </c>
      <c r="F748" s="15" t="s">
        <v>234</v>
      </c>
      <c r="G748" s="16" t="s">
        <v>562</v>
      </c>
      <c r="H748" s="17">
        <v>17000</v>
      </c>
      <c r="I748" s="17">
        <v>0</v>
      </c>
      <c r="J748" s="17">
        <v>17000</v>
      </c>
      <c r="K748" s="17">
        <v>3120.86</v>
      </c>
      <c r="L748" s="17">
        <v>3120.86</v>
      </c>
      <c r="M748" s="17">
        <v>3120.86</v>
      </c>
      <c r="N748" s="17">
        <v>3120.86</v>
      </c>
    </row>
    <row r="749" spans="1:14" x14ac:dyDescent="0.25">
      <c r="A749" s="15" t="s">
        <v>47</v>
      </c>
      <c r="B749" s="15" t="s">
        <v>52</v>
      </c>
      <c r="C749" s="12" t="str">
        <f>VLOOKUP(B749,Hoja2!B:C,2,FALSE)</f>
        <v>Parques y Jardines</v>
      </c>
      <c r="D749" s="13" t="str">
        <f t="shared" si="26"/>
        <v>1</v>
      </c>
      <c r="E749" s="13" t="str">
        <f t="shared" si="27"/>
        <v>13</v>
      </c>
      <c r="F749" s="15" t="s">
        <v>228</v>
      </c>
      <c r="G749" s="16" t="s">
        <v>563</v>
      </c>
      <c r="H749" s="17">
        <v>1676820</v>
      </c>
      <c r="I749" s="17">
        <v>-241000</v>
      </c>
      <c r="J749" s="17">
        <v>1435820</v>
      </c>
      <c r="K749" s="17">
        <v>1545381.82</v>
      </c>
      <c r="L749" s="17">
        <v>1545381.82</v>
      </c>
      <c r="M749" s="17">
        <v>1534012.79</v>
      </c>
      <c r="N749" s="17">
        <v>1534012.79</v>
      </c>
    </row>
    <row r="750" spans="1:14" x14ac:dyDescent="0.25">
      <c r="A750" s="15" t="s">
        <v>47</v>
      </c>
      <c r="B750" s="15" t="s">
        <v>52</v>
      </c>
      <c r="C750" s="12" t="str">
        <f>VLOOKUP(B750,Hoja2!B:C,2,FALSE)</f>
        <v>Parques y Jardines</v>
      </c>
      <c r="D750" s="13" t="str">
        <f t="shared" si="26"/>
        <v>2</v>
      </c>
      <c r="E750" s="13" t="str">
        <f t="shared" si="27"/>
        <v>20</v>
      </c>
      <c r="F750" s="15" t="s">
        <v>224</v>
      </c>
      <c r="G750" s="16" t="s">
        <v>557</v>
      </c>
      <c r="H750" s="17">
        <v>6000</v>
      </c>
      <c r="I750" s="17">
        <v>0</v>
      </c>
      <c r="J750" s="17">
        <v>6000</v>
      </c>
      <c r="K750" s="17">
        <v>5000</v>
      </c>
      <c r="L750" s="17">
        <v>5000</v>
      </c>
      <c r="M750" s="17">
        <v>1712.15</v>
      </c>
      <c r="N750" s="17">
        <v>1712.15</v>
      </c>
    </row>
    <row r="751" spans="1:14" x14ac:dyDescent="0.25">
      <c r="A751" s="15" t="s">
        <v>47</v>
      </c>
      <c r="B751" s="15" t="s">
        <v>52</v>
      </c>
      <c r="C751" s="12" t="str">
        <f>VLOOKUP(B751,Hoja2!B:C,2,FALSE)</f>
        <v>Parques y Jardines</v>
      </c>
      <c r="D751" s="13" t="str">
        <f t="shared" si="26"/>
        <v>2</v>
      </c>
      <c r="E751" s="13" t="str">
        <f t="shared" si="27"/>
        <v>21</v>
      </c>
      <c r="F751" s="15" t="s">
        <v>263</v>
      </c>
      <c r="G751" s="16" t="s">
        <v>601</v>
      </c>
      <c r="H751" s="17">
        <v>3000</v>
      </c>
      <c r="I751" s="17">
        <v>0</v>
      </c>
      <c r="J751" s="17">
        <v>3000</v>
      </c>
      <c r="K751" s="17">
        <v>0</v>
      </c>
      <c r="L751" s="17">
        <v>0</v>
      </c>
      <c r="M751" s="17">
        <v>0</v>
      </c>
      <c r="N751" s="17">
        <v>0</v>
      </c>
    </row>
    <row r="752" spans="1:14" x14ac:dyDescent="0.25">
      <c r="A752" s="15" t="s">
        <v>47</v>
      </c>
      <c r="B752" s="15" t="s">
        <v>52</v>
      </c>
      <c r="C752" s="12" t="str">
        <f>VLOOKUP(B752,Hoja2!B:C,2,FALSE)</f>
        <v>Parques y Jardines</v>
      </c>
      <c r="D752" s="13" t="str">
        <f t="shared" si="26"/>
        <v>2</v>
      </c>
      <c r="E752" s="13" t="str">
        <f t="shared" si="27"/>
        <v>21</v>
      </c>
      <c r="F752" s="15" t="s">
        <v>222</v>
      </c>
      <c r="G752" s="16" t="s">
        <v>558</v>
      </c>
      <c r="H752" s="17">
        <v>75000</v>
      </c>
      <c r="I752" s="17">
        <v>0</v>
      </c>
      <c r="J752" s="17">
        <v>75000</v>
      </c>
      <c r="K752" s="17">
        <v>86358.06</v>
      </c>
      <c r="L752" s="17">
        <v>84896.33</v>
      </c>
      <c r="M752" s="17">
        <v>82715.31</v>
      </c>
      <c r="N752" s="17">
        <v>82715.31</v>
      </c>
    </row>
    <row r="753" spans="1:14" x14ac:dyDescent="0.25">
      <c r="A753" s="15" t="s">
        <v>47</v>
      </c>
      <c r="B753" s="15" t="s">
        <v>52</v>
      </c>
      <c r="C753" s="12" t="str">
        <f>VLOOKUP(B753,Hoja2!B:C,2,FALSE)</f>
        <v>Parques y Jardines</v>
      </c>
      <c r="D753" s="13" t="str">
        <f t="shared" si="26"/>
        <v>2</v>
      </c>
      <c r="E753" s="13" t="str">
        <f t="shared" si="27"/>
        <v>21</v>
      </c>
      <c r="F753" s="15" t="s">
        <v>240</v>
      </c>
      <c r="G753" s="16" t="s">
        <v>565</v>
      </c>
      <c r="H753" s="17">
        <v>70000</v>
      </c>
      <c r="I753" s="17">
        <v>0</v>
      </c>
      <c r="J753" s="17">
        <v>70000</v>
      </c>
      <c r="K753" s="17">
        <v>49090.38</v>
      </c>
      <c r="L753" s="17">
        <v>44518.8</v>
      </c>
      <c r="M753" s="17">
        <v>41813.620000000003</v>
      </c>
      <c r="N753" s="17">
        <v>41813.620000000003</v>
      </c>
    </row>
    <row r="754" spans="1:14" x14ac:dyDescent="0.25">
      <c r="A754" s="15" t="s">
        <v>47</v>
      </c>
      <c r="B754" s="15" t="s">
        <v>52</v>
      </c>
      <c r="C754" s="12" t="str">
        <f>VLOOKUP(B754,Hoja2!B:C,2,FALSE)</f>
        <v>Parques y Jardines</v>
      </c>
      <c r="D754" s="13" t="str">
        <f t="shared" si="26"/>
        <v>2</v>
      </c>
      <c r="E754" s="13" t="str">
        <f t="shared" si="27"/>
        <v>22</v>
      </c>
      <c r="F754" s="15" t="s">
        <v>242</v>
      </c>
      <c r="G754" s="16" t="s">
        <v>574</v>
      </c>
      <c r="H754" s="17">
        <v>375000</v>
      </c>
      <c r="I754" s="17">
        <v>0</v>
      </c>
      <c r="J754" s="17">
        <v>375000</v>
      </c>
      <c r="K754" s="17">
        <v>350000</v>
      </c>
      <c r="L754" s="17">
        <v>350000</v>
      </c>
      <c r="M754" s="17">
        <v>316990.57</v>
      </c>
      <c r="N754" s="17">
        <v>293248.82</v>
      </c>
    </row>
    <row r="755" spans="1:14" x14ac:dyDescent="0.25">
      <c r="A755" s="15" t="s">
        <v>47</v>
      </c>
      <c r="B755" s="15" t="s">
        <v>52</v>
      </c>
      <c r="C755" s="12" t="str">
        <f>VLOOKUP(B755,Hoja2!B:C,2,FALSE)</f>
        <v>Parques y Jardines</v>
      </c>
      <c r="D755" s="13" t="str">
        <f t="shared" si="26"/>
        <v>2</v>
      </c>
      <c r="E755" s="13" t="str">
        <f t="shared" si="27"/>
        <v>22</v>
      </c>
      <c r="F755" s="15" t="s">
        <v>341</v>
      </c>
      <c r="G755" s="16" t="s">
        <v>641</v>
      </c>
      <c r="H755" s="17">
        <v>90000</v>
      </c>
      <c r="I755" s="17">
        <v>122403.03</v>
      </c>
      <c r="J755" s="17">
        <v>212403.03</v>
      </c>
      <c r="K755" s="17">
        <v>189268.95</v>
      </c>
      <c r="L755" s="17">
        <v>189268.95</v>
      </c>
      <c r="M755" s="17">
        <v>189268.95</v>
      </c>
      <c r="N755" s="17">
        <v>189268.95</v>
      </c>
    </row>
    <row r="756" spans="1:14" x14ac:dyDescent="0.25">
      <c r="A756" s="15" t="s">
        <v>47</v>
      </c>
      <c r="B756" s="15" t="s">
        <v>52</v>
      </c>
      <c r="C756" s="12" t="str">
        <f>VLOOKUP(B756,Hoja2!B:C,2,FALSE)</f>
        <v>Parques y Jardines</v>
      </c>
      <c r="D756" s="13" t="str">
        <f t="shared" si="26"/>
        <v>2</v>
      </c>
      <c r="E756" s="13" t="str">
        <f t="shared" si="27"/>
        <v>22</v>
      </c>
      <c r="F756" s="15" t="s">
        <v>264</v>
      </c>
      <c r="G756" s="16" t="s">
        <v>602</v>
      </c>
      <c r="H756" s="17">
        <v>6500</v>
      </c>
      <c r="I756" s="17">
        <v>0</v>
      </c>
      <c r="J756" s="17">
        <v>6500</v>
      </c>
      <c r="K756" s="17">
        <v>2000</v>
      </c>
      <c r="L756" s="17">
        <v>2000</v>
      </c>
      <c r="M756" s="17">
        <v>1958.19</v>
      </c>
      <c r="N756" s="17">
        <v>1958.19</v>
      </c>
    </row>
    <row r="757" spans="1:14" x14ac:dyDescent="0.25">
      <c r="A757" s="15" t="s">
        <v>47</v>
      </c>
      <c r="B757" s="15" t="s">
        <v>52</v>
      </c>
      <c r="C757" s="12" t="str">
        <f>VLOOKUP(B757,Hoja2!B:C,2,FALSE)</f>
        <v>Parques y Jardines</v>
      </c>
      <c r="D757" s="13" t="str">
        <f t="shared" si="26"/>
        <v>2</v>
      </c>
      <c r="E757" s="13" t="str">
        <f t="shared" si="27"/>
        <v>22</v>
      </c>
      <c r="F757" s="15" t="s">
        <v>230</v>
      </c>
      <c r="G757" s="16" t="s">
        <v>567</v>
      </c>
      <c r="H757" s="17">
        <v>75000</v>
      </c>
      <c r="I757" s="17">
        <v>0</v>
      </c>
      <c r="J757" s="17">
        <v>75000</v>
      </c>
      <c r="K757" s="17">
        <v>80000</v>
      </c>
      <c r="L757" s="17">
        <v>80000</v>
      </c>
      <c r="M757" s="17">
        <v>58529.86</v>
      </c>
      <c r="N757" s="17">
        <v>58529.86</v>
      </c>
    </row>
    <row r="758" spans="1:14" x14ac:dyDescent="0.25">
      <c r="A758" s="15" t="s">
        <v>47</v>
      </c>
      <c r="B758" s="15" t="s">
        <v>52</v>
      </c>
      <c r="C758" s="12" t="str">
        <f>VLOOKUP(B758,Hoja2!B:C,2,FALSE)</f>
        <v>Parques y Jardines</v>
      </c>
      <c r="D758" s="13" t="str">
        <f t="shared" si="26"/>
        <v>2</v>
      </c>
      <c r="E758" s="13" t="str">
        <f t="shared" si="27"/>
        <v>22</v>
      </c>
      <c r="F758" s="15" t="s">
        <v>231</v>
      </c>
      <c r="G758" s="16" t="s">
        <v>568</v>
      </c>
      <c r="H758" s="17">
        <v>40000</v>
      </c>
      <c r="I758" s="17">
        <v>0</v>
      </c>
      <c r="J758" s="17">
        <v>40000</v>
      </c>
      <c r="K758" s="17">
        <v>32448.55</v>
      </c>
      <c r="L758" s="17">
        <v>23901.58</v>
      </c>
      <c r="M758" s="17">
        <v>23868.04</v>
      </c>
      <c r="N758" s="17">
        <v>23868.04</v>
      </c>
    </row>
    <row r="759" spans="1:14" x14ac:dyDescent="0.25">
      <c r="A759" s="15" t="s">
        <v>47</v>
      </c>
      <c r="B759" s="15" t="s">
        <v>52</v>
      </c>
      <c r="C759" s="12" t="str">
        <f>VLOOKUP(B759,Hoja2!B:C,2,FALSE)</f>
        <v>Parques y Jardines</v>
      </c>
      <c r="D759" s="13" t="str">
        <f t="shared" si="26"/>
        <v>2</v>
      </c>
      <c r="E759" s="13" t="str">
        <f t="shared" si="27"/>
        <v>22</v>
      </c>
      <c r="F759" s="15" t="s">
        <v>291</v>
      </c>
      <c r="G759" s="16" t="s">
        <v>616</v>
      </c>
      <c r="H759" s="17">
        <v>15000</v>
      </c>
      <c r="I759" s="17">
        <v>0</v>
      </c>
      <c r="J759" s="17">
        <v>15000</v>
      </c>
      <c r="K759" s="17">
        <v>14200</v>
      </c>
      <c r="L759" s="17">
        <v>13361.87</v>
      </c>
      <c r="M759" s="17">
        <v>13239.18</v>
      </c>
      <c r="N759" s="17">
        <v>13239.18</v>
      </c>
    </row>
    <row r="760" spans="1:14" x14ac:dyDescent="0.25">
      <c r="A760" s="15" t="s">
        <v>47</v>
      </c>
      <c r="B760" s="15" t="s">
        <v>52</v>
      </c>
      <c r="C760" s="12" t="str">
        <f>VLOOKUP(B760,Hoja2!B:C,2,FALSE)</f>
        <v>Parques y Jardines</v>
      </c>
      <c r="D760" s="13" t="str">
        <f t="shared" si="26"/>
        <v>2</v>
      </c>
      <c r="E760" s="13" t="str">
        <f t="shared" si="27"/>
        <v>22</v>
      </c>
      <c r="F760" s="15" t="s">
        <v>238</v>
      </c>
      <c r="G760" s="16" t="s">
        <v>569</v>
      </c>
      <c r="H760" s="17">
        <v>2500</v>
      </c>
      <c r="I760" s="17">
        <v>0</v>
      </c>
      <c r="J760" s="17">
        <v>2500</v>
      </c>
      <c r="K760" s="17">
        <v>4000</v>
      </c>
      <c r="L760" s="17">
        <v>4000</v>
      </c>
      <c r="M760" s="17">
        <v>3818.5</v>
      </c>
      <c r="N760" s="17">
        <v>3818.5</v>
      </c>
    </row>
    <row r="761" spans="1:14" x14ac:dyDescent="0.25">
      <c r="A761" s="15" t="s">
        <v>47</v>
      </c>
      <c r="B761" s="15" t="s">
        <v>52</v>
      </c>
      <c r="C761" s="12" t="str">
        <f>VLOOKUP(B761,Hoja2!B:C,2,FALSE)</f>
        <v>Parques y Jardines</v>
      </c>
      <c r="D761" s="13" t="str">
        <f t="shared" si="26"/>
        <v>2</v>
      </c>
      <c r="E761" s="13" t="str">
        <f t="shared" si="27"/>
        <v>22</v>
      </c>
      <c r="F761" s="15" t="s">
        <v>314</v>
      </c>
      <c r="G761" s="16" t="s">
        <v>647</v>
      </c>
      <c r="H761" s="17">
        <v>6500</v>
      </c>
      <c r="I761" s="17">
        <v>0</v>
      </c>
      <c r="J761" s="17">
        <v>6500</v>
      </c>
      <c r="K761" s="17">
        <v>3000</v>
      </c>
      <c r="L761" s="17">
        <v>3000</v>
      </c>
      <c r="M761" s="17">
        <v>2370.2199999999998</v>
      </c>
      <c r="N761" s="17">
        <v>2370.2199999999998</v>
      </c>
    </row>
    <row r="762" spans="1:14" x14ac:dyDescent="0.25">
      <c r="A762" s="15" t="s">
        <v>47</v>
      </c>
      <c r="B762" s="15" t="s">
        <v>52</v>
      </c>
      <c r="C762" s="12" t="str">
        <f>VLOOKUP(B762,Hoja2!B:C,2,FALSE)</f>
        <v>Parques y Jardines</v>
      </c>
      <c r="D762" s="13" t="str">
        <f t="shared" si="26"/>
        <v>2</v>
      </c>
      <c r="E762" s="13" t="str">
        <f t="shared" si="27"/>
        <v>22</v>
      </c>
      <c r="F762" s="15" t="s">
        <v>233</v>
      </c>
      <c r="G762" s="16" t="s">
        <v>570</v>
      </c>
      <c r="H762" s="17">
        <v>90000</v>
      </c>
      <c r="I762" s="17">
        <v>0</v>
      </c>
      <c r="J762" s="17">
        <v>90000</v>
      </c>
      <c r="K762" s="17">
        <v>71512.149999999994</v>
      </c>
      <c r="L762" s="17">
        <v>65506.19</v>
      </c>
      <c r="M762" s="17">
        <v>63429.96</v>
      </c>
      <c r="N762" s="17">
        <v>63429.96</v>
      </c>
    </row>
    <row r="763" spans="1:14" x14ac:dyDescent="0.25">
      <c r="A763" s="15" t="s">
        <v>47</v>
      </c>
      <c r="B763" s="15" t="s">
        <v>52</v>
      </c>
      <c r="C763" s="12" t="str">
        <f>VLOOKUP(B763,Hoja2!B:C,2,FALSE)</f>
        <v>Parques y Jardines</v>
      </c>
      <c r="D763" s="13" t="str">
        <f t="shared" si="26"/>
        <v>2</v>
      </c>
      <c r="E763" s="13" t="str">
        <f t="shared" si="27"/>
        <v>22</v>
      </c>
      <c r="F763" s="15" t="s">
        <v>304</v>
      </c>
      <c r="G763" s="16" t="s">
        <v>630</v>
      </c>
      <c r="H763" s="17">
        <v>0</v>
      </c>
      <c r="I763" s="17">
        <v>0</v>
      </c>
      <c r="J763" s="17">
        <v>0</v>
      </c>
      <c r="K763" s="17">
        <v>1594.4</v>
      </c>
      <c r="L763" s="17">
        <v>1594.4</v>
      </c>
      <c r="M763" s="17">
        <v>1594.4</v>
      </c>
      <c r="N763" s="17">
        <v>1594.4</v>
      </c>
    </row>
    <row r="764" spans="1:14" x14ac:dyDescent="0.25">
      <c r="A764" s="15" t="s">
        <v>47</v>
      </c>
      <c r="B764" s="15" t="s">
        <v>52</v>
      </c>
      <c r="C764" s="12" t="str">
        <f>VLOOKUP(B764,Hoja2!B:C,2,FALSE)</f>
        <v>Parques y Jardines</v>
      </c>
      <c r="D764" s="13" t="str">
        <f t="shared" si="26"/>
        <v>2</v>
      </c>
      <c r="E764" s="13" t="str">
        <f t="shared" si="27"/>
        <v>22</v>
      </c>
      <c r="F764" s="15" t="s">
        <v>229</v>
      </c>
      <c r="G764" s="16" t="s">
        <v>573</v>
      </c>
      <c r="H764" s="17">
        <v>12000</v>
      </c>
      <c r="I764" s="17">
        <v>0</v>
      </c>
      <c r="J764" s="17">
        <v>12000</v>
      </c>
      <c r="K764" s="17">
        <v>8310.5499999999993</v>
      </c>
      <c r="L764" s="17">
        <v>8310.5499999999993</v>
      </c>
      <c r="M764" s="17">
        <v>8310.5499999999993</v>
      </c>
      <c r="N764" s="17">
        <v>8310.5499999999993</v>
      </c>
    </row>
    <row r="765" spans="1:14" x14ac:dyDescent="0.25">
      <c r="A765" s="15" t="s">
        <v>47</v>
      </c>
      <c r="B765" s="15" t="s">
        <v>52</v>
      </c>
      <c r="C765" s="12" t="str">
        <f>VLOOKUP(B765,Hoja2!B:C,2,FALSE)</f>
        <v>Parques y Jardines</v>
      </c>
      <c r="D765" s="13" t="str">
        <f t="shared" si="26"/>
        <v>2</v>
      </c>
      <c r="E765" s="13" t="str">
        <f t="shared" si="27"/>
        <v>22</v>
      </c>
      <c r="F765" s="15" t="s">
        <v>265</v>
      </c>
      <c r="G765" s="16" t="s">
        <v>603</v>
      </c>
      <c r="H765" s="17">
        <v>18000</v>
      </c>
      <c r="I765" s="17">
        <v>195000</v>
      </c>
      <c r="J765" s="17">
        <v>213000</v>
      </c>
      <c r="K765" s="17">
        <v>242941.1</v>
      </c>
      <c r="L765" s="17">
        <v>92941.1</v>
      </c>
      <c r="M765" s="17">
        <v>91605.05</v>
      </c>
      <c r="N765" s="17">
        <v>91605.05</v>
      </c>
    </row>
    <row r="766" spans="1:14" x14ac:dyDescent="0.25">
      <c r="A766" s="15" t="s">
        <v>47</v>
      </c>
      <c r="B766" s="15" t="s">
        <v>52</v>
      </c>
      <c r="C766" s="12" t="str">
        <f>VLOOKUP(B766,Hoja2!B:C,2,FALSE)</f>
        <v>Parques y Jardines</v>
      </c>
      <c r="D766" s="13" t="str">
        <f t="shared" si="26"/>
        <v>2</v>
      </c>
      <c r="E766" s="13" t="str">
        <f t="shared" si="27"/>
        <v>22</v>
      </c>
      <c r="F766" s="15" t="s">
        <v>217</v>
      </c>
      <c r="G766" s="16" t="s">
        <v>577</v>
      </c>
      <c r="H766" s="17">
        <v>18000</v>
      </c>
      <c r="I766" s="17">
        <v>0</v>
      </c>
      <c r="J766" s="17">
        <v>18000</v>
      </c>
      <c r="K766" s="17">
        <v>20424.8</v>
      </c>
      <c r="L766" s="17">
        <v>20424.8</v>
      </c>
      <c r="M766" s="17">
        <v>20424.8</v>
      </c>
      <c r="N766" s="17">
        <v>20424.8</v>
      </c>
    </row>
    <row r="767" spans="1:14" x14ac:dyDescent="0.25">
      <c r="A767" s="15" t="s">
        <v>47</v>
      </c>
      <c r="B767" s="15" t="s">
        <v>52</v>
      </c>
      <c r="C767" s="12" t="str">
        <f>VLOOKUP(B767,Hoja2!B:C,2,FALSE)</f>
        <v>Parques y Jardines</v>
      </c>
      <c r="D767" s="13" t="str">
        <f t="shared" si="26"/>
        <v>2</v>
      </c>
      <c r="E767" s="13" t="str">
        <f t="shared" si="27"/>
        <v>22</v>
      </c>
      <c r="F767" s="15" t="s">
        <v>227</v>
      </c>
      <c r="G767" s="16" t="s">
        <v>560</v>
      </c>
      <c r="H767" s="17">
        <v>1164520</v>
      </c>
      <c r="I767" s="17">
        <v>0</v>
      </c>
      <c r="J767" s="17">
        <v>1164520</v>
      </c>
      <c r="K767" s="17">
        <v>975599.11</v>
      </c>
      <c r="L767" s="17">
        <v>975599.11</v>
      </c>
      <c r="M767" s="17">
        <v>893665.81</v>
      </c>
      <c r="N767" s="17">
        <v>893665.81</v>
      </c>
    </row>
    <row r="768" spans="1:14" x14ac:dyDescent="0.25">
      <c r="A768" s="15" t="s">
        <v>47</v>
      </c>
      <c r="B768" s="15" t="s">
        <v>52</v>
      </c>
      <c r="C768" s="12" t="str">
        <f>VLOOKUP(B768,Hoja2!B:C,2,FALSE)</f>
        <v>Parques y Jardines</v>
      </c>
      <c r="D768" s="13" t="str">
        <f t="shared" si="26"/>
        <v>4</v>
      </c>
      <c r="E768" s="13" t="str">
        <f t="shared" si="27"/>
        <v>48</v>
      </c>
      <c r="F768" s="15" t="s">
        <v>213</v>
      </c>
      <c r="G768" s="16" t="s">
        <v>553</v>
      </c>
      <c r="H768" s="17">
        <v>480</v>
      </c>
      <c r="I768" s="17">
        <v>0</v>
      </c>
      <c r="J768" s="17">
        <v>480</v>
      </c>
      <c r="K768" s="17">
        <v>198</v>
      </c>
      <c r="L768" s="17">
        <v>198</v>
      </c>
      <c r="M768" s="17">
        <v>198</v>
      </c>
      <c r="N768" s="17">
        <v>198</v>
      </c>
    </row>
    <row r="769" spans="1:14" x14ac:dyDescent="0.25">
      <c r="A769" s="15" t="s">
        <v>47</v>
      </c>
      <c r="B769" s="15" t="s">
        <v>52</v>
      </c>
      <c r="C769" s="12" t="str">
        <f>VLOOKUP(B769,Hoja2!B:C,2,FALSE)</f>
        <v>Parques y Jardines</v>
      </c>
      <c r="D769" s="13" t="str">
        <f t="shared" ref="D769:D832" si="28">LEFT(F769,1)</f>
        <v>6</v>
      </c>
      <c r="E769" s="13" t="str">
        <f t="shared" ref="E769:E832" si="29">LEFT(F769,2)</f>
        <v>61</v>
      </c>
      <c r="F769" s="15" t="s">
        <v>313</v>
      </c>
      <c r="G769" s="16" t="s">
        <v>593</v>
      </c>
      <c r="H769" s="17">
        <v>4585903</v>
      </c>
      <c r="I769" s="17">
        <v>50041.66</v>
      </c>
      <c r="J769" s="17">
        <v>4635944.66</v>
      </c>
      <c r="K769" s="17">
        <v>4635943.83</v>
      </c>
      <c r="L769" s="17">
        <v>4631271.0199999996</v>
      </c>
      <c r="M769" s="17">
        <v>4232030.46</v>
      </c>
      <c r="N769" s="17">
        <v>4232030.46</v>
      </c>
    </row>
    <row r="770" spans="1:14" x14ac:dyDescent="0.25">
      <c r="A770" s="15" t="s">
        <v>47</v>
      </c>
      <c r="B770" s="15" t="s">
        <v>52</v>
      </c>
      <c r="C770" s="12" t="str">
        <f>VLOOKUP(B770,Hoja2!B:C,2,FALSE)</f>
        <v>Parques y Jardines</v>
      </c>
      <c r="D770" s="13" t="str">
        <f t="shared" si="28"/>
        <v>6</v>
      </c>
      <c r="E770" s="13" t="str">
        <f t="shared" si="29"/>
        <v>61</v>
      </c>
      <c r="F770" s="15" t="s">
        <v>259</v>
      </c>
      <c r="G770" s="16" t="s">
        <v>595</v>
      </c>
      <c r="H770" s="17">
        <v>2396051</v>
      </c>
      <c r="I770" s="17">
        <v>341155.73</v>
      </c>
      <c r="J770" s="17">
        <v>2737206.73</v>
      </c>
      <c r="K770" s="17">
        <v>2083187.19</v>
      </c>
      <c r="L770" s="17">
        <v>2077944.48</v>
      </c>
      <c r="M770" s="17">
        <v>811810.92</v>
      </c>
      <c r="N770" s="17">
        <v>640883.06000000006</v>
      </c>
    </row>
    <row r="771" spans="1:14" x14ac:dyDescent="0.25">
      <c r="A771" s="15" t="s">
        <v>47</v>
      </c>
      <c r="B771" s="15" t="s">
        <v>52</v>
      </c>
      <c r="C771" s="12" t="str">
        <f>VLOOKUP(B771,Hoja2!B:C,2,FALSE)</f>
        <v>Parques y Jardines</v>
      </c>
      <c r="D771" s="13" t="str">
        <f t="shared" si="28"/>
        <v>6</v>
      </c>
      <c r="E771" s="13" t="str">
        <f t="shared" si="29"/>
        <v>62</v>
      </c>
      <c r="F771" s="15" t="s">
        <v>241</v>
      </c>
      <c r="G771" s="16" t="s">
        <v>575</v>
      </c>
      <c r="H771" s="17">
        <v>0</v>
      </c>
      <c r="I771" s="17">
        <v>128000</v>
      </c>
      <c r="J771" s="17">
        <v>128000</v>
      </c>
      <c r="K771" s="17">
        <v>128000</v>
      </c>
      <c r="L771" s="17">
        <v>108102.61</v>
      </c>
      <c r="M771" s="17">
        <v>57767.82</v>
      </c>
      <c r="N771" s="17">
        <v>57767.82</v>
      </c>
    </row>
    <row r="772" spans="1:14" x14ac:dyDescent="0.25">
      <c r="A772" s="15" t="s">
        <v>47</v>
      </c>
      <c r="B772" s="15" t="s">
        <v>53</v>
      </c>
      <c r="C772" s="12" t="str">
        <f>VLOOKUP(B772,Hoja2!B:C,2,FALSE)</f>
        <v>Protección del Medio Ambiente</v>
      </c>
      <c r="D772" s="13" t="str">
        <f t="shared" si="28"/>
        <v>1</v>
      </c>
      <c r="E772" s="13" t="str">
        <f t="shared" si="29"/>
        <v>12</v>
      </c>
      <c r="F772" s="15" t="s">
        <v>223</v>
      </c>
      <c r="G772" s="16" t="s">
        <v>554</v>
      </c>
      <c r="H772" s="17">
        <v>79641</v>
      </c>
      <c r="I772" s="17">
        <v>0</v>
      </c>
      <c r="J772" s="17">
        <v>79641</v>
      </c>
      <c r="K772" s="17">
        <v>48500.32</v>
      </c>
      <c r="L772" s="17">
        <v>48500.32</v>
      </c>
      <c r="M772" s="17">
        <v>47827.9</v>
      </c>
      <c r="N772" s="17">
        <v>47827.9</v>
      </c>
    </row>
    <row r="773" spans="1:14" x14ac:dyDescent="0.25">
      <c r="A773" s="15" t="s">
        <v>47</v>
      </c>
      <c r="B773" s="15" t="s">
        <v>53</v>
      </c>
      <c r="C773" s="12" t="str">
        <f>VLOOKUP(B773,Hoja2!B:C,2,FALSE)</f>
        <v>Protección del Medio Ambiente</v>
      </c>
      <c r="D773" s="13" t="str">
        <f t="shared" si="28"/>
        <v>1</v>
      </c>
      <c r="E773" s="13" t="str">
        <f t="shared" si="29"/>
        <v>12</v>
      </c>
      <c r="F773" s="15" t="s">
        <v>243</v>
      </c>
      <c r="G773" s="16" t="s">
        <v>555</v>
      </c>
      <c r="H773" s="17">
        <v>56025</v>
      </c>
      <c r="I773" s="17">
        <v>0</v>
      </c>
      <c r="J773" s="17">
        <v>56025</v>
      </c>
      <c r="K773" s="17">
        <v>56335.68</v>
      </c>
      <c r="L773" s="17">
        <v>56335.68</v>
      </c>
      <c r="M773" s="17">
        <v>56025.120000000003</v>
      </c>
      <c r="N773" s="17">
        <v>56025.120000000003</v>
      </c>
    </row>
    <row r="774" spans="1:14" x14ac:dyDescent="0.25">
      <c r="A774" s="15" t="s">
        <v>47</v>
      </c>
      <c r="B774" s="15" t="s">
        <v>53</v>
      </c>
      <c r="C774" s="12" t="str">
        <f>VLOOKUP(B774,Hoja2!B:C,2,FALSE)</f>
        <v>Protección del Medio Ambiente</v>
      </c>
      <c r="D774" s="13" t="str">
        <f t="shared" si="28"/>
        <v>1</v>
      </c>
      <c r="E774" s="13" t="str">
        <f t="shared" si="29"/>
        <v>12</v>
      </c>
      <c r="F774" s="15" t="s">
        <v>201</v>
      </c>
      <c r="G774" s="16" t="s">
        <v>540</v>
      </c>
      <c r="H774" s="17">
        <v>75091</v>
      </c>
      <c r="I774" s="17">
        <v>0</v>
      </c>
      <c r="J774" s="17">
        <v>75091</v>
      </c>
      <c r="K774" s="17">
        <v>47386.36</v>
      </c>
      <c r="L774" s="17">
        <v>47386.36</v>
      </c>
      <c r="M774" s="17">
        <v>47385.98</v>
      </c>
      <c r="N774" s="17">
        <v>47385.98</v>
      </c>
    </row>
    <row r="775" spans="1:14" x14ac:dyDescent="0.25">
      <c r="A775" s="15" t="s">
        <v>47</v>
      </c>
      <c r="B775" s="15" t="s">
        <v>53</v>
      </c>
      <c r="C775" s="12" t="str">
        <f>VLOOKUP(B775,Hoja2!B:C,2,FALSE)</f>
        <v>Protección del Medio Ambiente</v>
      </c>
      <c r="D775" s="13" t="str">
        <f t="shared" si="28"/>
        <v>1</v>
      </c>
      <c r="E775" s="13" t="str">
        <f t="shared" si="29"/>
        <v>12</v>
      </c>
      <c r="F775" s="15" t="s">
        <v>226</v>
      </c>
      <c r="G775" s="16" t="s">
        <v>556</v>
      </c>
      <c r="H775" s="17">
        <v>0</v>
      </c>
      <c r="I775" s="17">
        <v>0</v>
      </c>
      <c r="J775" s="17">
        <v>0</v>
      </c>
      <c r="K775" s="17">
        <v>5750</v>
      </c>
      <c r="L775" s="17">
        <v>5750</v>
      </c>
      <c r="M775" s="17">
        <v>4865.62</v>
      </c>
      <c r="N775" s="17">
        <v>4865.62</v>
      </c>
    </row>
    <row r="776" spans="1:14" x14ac:dyDescent="0.25">
      <c r="A776" s="15" t="s">
        <v>47</v>
      </c>
      <c r="B776" s="15" t="s">
        <v>53</v>
      </c>
      <c r="C776" s="12" t="str">
        <f>VLOOKUP(B776,Hoja2!B:C,2,FALSE)</f>
        <v>Protección del Medio Ambiente</v>
      </c>
      <c r="D776" s="13" t="str">
        <f t="shared" si="28"/>
        <v>1</v>
      </c>
      <c r="E776" s="13" t="str">
        <f t="shared" si="29"/>
        <v>12</v>
      </c>
      <c r="F776" s="15" t="s">
        <v>202</v>
      </c>
      <c r="G776" s="16" t="s">
        <v>541</v>
      </c>
      <c r="H776" s="17">
        <v>39709</v>
      </c>
      <c r="I776" s="17">
        <v>0</v>
      </c>
      <c r="J776" s="17">
        <v>39709</v>
      </c>
      <c r="K776" s="17">
        <v>43041.34</v>
      </c>
      <c r="L776" s="17">
        <v>43041.34</v>
      </c>
      <c r="M776" s="17">
        <v>43038.43</v>
      </c>
      <c r="N776" s="17">
        <v>43038.43</v>
      </c>
    </row>
    <row r="777" spans="1:14" x14ac:dyDescent="0.25">
      <c r="A777" s="15" t="s">
        <v>47</v>
      </c>
      <c r="B777" s="15" t="s">
        <v>53</v>
      </c>
      <c r="C777" s="12" t="str">
        <f>VLOOKUP(B777,Hoja2!B:C,2,FALSE)</f>
        <v>Protección del Medio Ambiente</v>
      </c>
      <c r="D777" s="13" t="str">
        <f t="shared" si="28"/>
        <v>1</v>
      </c>
      <c r="E777" s="13" t="str">
        <f t="shared" si="29"/>
        <v>12</v>
      </c>
      <c r="F777" s="15" t="s">
        <v>214</v>
      </c>
      <c r="G777" s="16" t="s">
        <v>542</v>
      </c>
      <c r="H777" s="17">
        <v>123896</v>
      </c>
      <c r="I777" s="17">
        <v>0</v>
      </c>
      <c r="J777" s="17">
        <v>123896</v>
      </c>
      <c r="K777" s="17">
        <v>89909.1</v>
      </c>
      <c r="L777" s="17">
        <v>89909.1</v>
      </c>
      <c r="M777" s="17">
        <v>89727.76</v>
      </c>
      <c r="N777" s="17">
        <v>89727.76</v>
      </c>
    </row>
    <row r="778" spans="1:14" x14ac:dyDescent="0.25">
      <c r="A778" s="15" t="s">
        <v>47</v>
      </c>
      <c r="B778" s="15" t="s">
        <v>53</v>
      </c>
      <c r="C778" s="12" t="str">
        <f>VLOOKUP(B778,Hoja2!B:C,2,FALSE)</f>
        <v>Protección del Medio Ambiente</v>
      </c>
      <c r="D778" s="13" t="str">
        <f t="shared" si="28"/>
        <v>1</v>
      </c>
      <c r="E778" s="13" t="str">
        <f t="shared" si="29"/>
        <v>12</v>
      </c>
      <c r="F778" s="15" t="s">
        <v>219</v>
      </c>
      <c r="G778" s="16" t="s">
        <v>543</v>
      </c>
      <c r="H778" s="17">
        <v>295625</v>
      </c>
      <c r="I778" s="17">
        <v>-16500</v>
      </c>
      <c r="J778" s="17">
        <v>279125</v>
      </c>
      <c r="K778" s="17">
        <v>224114.6</v>
      </c>
      <c r="L778" s="17">
        <v>224114.6</v>
      </c>
      <c r="M778" s="17">
        <v>223975.85</v>
      </c>
      <c r="N778" s="17">
        <v>223975.85</v>
      </c>
    </row>
    <row r="779" spans="1:14" x14ac:dyDescent="0.25">
      <c r="A779" s="15" t="s">
        <v>47</v>
      </c>
      <c r="B779" s="15" t="s">
        <v>53</v>
      </c>
      <c r="C779" s="12" t="str">
        <f>VLOOKUP(B779,Hoja2!B:C,2,FALSE)</f>
        <v>Protección del Medio Ambiente</v>
      </c>
      <c r="D779" s="13" t="str">
        <f t="shared" si="28"/>
        <v>1</v>
      </c>
      <c r="E779" s="13" t="str">
        <f t="shared" si="29"/>
        <v>12</v>
      </c>
      <c r="F779" s="15" t="s">
        <v>203</v>
      </c>
      <c r="G779" s="16" t="s">
        <v>544</v>
      </c>
      <c r="H779" s="17">
        <v>18775</v>
      </c>
      <c r="I779" s="17">
        <v>0</v>
      </c>
      <c r="J779" s="17">
        <v>18775</v>
      </c>
      <c r="K779" s="17">
        <v>20574.8</v>
      </c>
      <c r="L779" s="17">
        <v>20574.8</v>
      </c>
      <c r="M779" s="17">
        <v>20571.810000000001</v>
      </c>
      <c r="N779" s="17">
        <v>20571.810000000001</v>
      </c>
    </row>
    <row r="780" spans="1:14" x14ac:dyDescent="0.25">
      <c r="A780" s="15" t="s">
        <v>47</v>
      </c>
      <c r="B780" s="15" t="s">
        <v>53</v>
      </c>
      <c r="C780" s="12" t="str">
        <f>VLOOKUP(B780,Hoja2!B:C,2,FALSE)</f>
        <v>Protección del Medio Ambiente</v>
      </c>
      <c r="D780" s="13" t="str">
        <f t="shared" si="28"/>
        <v>1</v>
      </c>
      <c r="E780" s="13" t="str">
        <f t="shared" si="29"/>
        <v>13</v>
      </c>
      <c r="F780" s="15" t="s">
        <v>232</v>
      </c>
      <c r="G780" s="16" t="s">
        <v>538</v>
      </c>
      <c r="H780" s="17">
        <v>17513</v>
      </c>
      <c r="I780" s="17">
        <v>500</v>
      </c>
      <c r="J780" s="17">
        <v>18013</v>
      </c>
      <c r="K780" s="17">
        <v>17519.46</v>
      </c>
      <c r="L780" s="17">
        <v>17519.46</v>
      </c>
      <c r="M780" s="17">
        <v>17513.72</v>
      </c>
      <c r="N780" s="17">
        <v>17513.72</v>
      </c>
    </row>
    <row r="781" spans="1:14" x14ac:dyDescent="0.25">
      <c r="A781" s="15" t="s">
        <v>47</v>
      </c>
      <c r="B781" s="15" t="s">
        <v>53</v>
      </c>
      <c r="C781" s="12" t="str">
        <f>VLOOKUP(B781,Hoja2!B:C,2,FALSE)</f>
        <v>Protección del Medio Ambiente</v>
      </c>
      <c r="D781" s="13" t="str">
        <f t="shared" si="28"/>
        <v>1</v>
      </c>
      <c r="E781" s="13" t="str">
        <f t="shared" si="29"/>
        <v>13</v>
      </c>
      <c r="F781" s="15" t="s">
        <v>228</v>
      </c>
      <c r="G781" s="16" t="s">
        <v>563</v>
      </c>
      <c r="H781" s="17">
        <v>13881</v>
      </c>
      <c r="I781" s="17">
        <v>0</v>
      </c>
      <c r="J781" s="17">
        <v>13881</v>
      </c>
      <c r="K781" s="17">
        <v>14209.42</v>
      </c>
      <c r="L781" s="17">
        <v>14209.42</v>
      </c>
      <c r="M781" s="17">
        <v>13934.69</v>
      </c>
      <c r="N781" s="17">
        <v>13934.69</v>
      </c>
    </row>
    <row r="782" spans="1:14" x14ac:dyDescent="0.25">
      <c r="A782" s="15" t="s">
        <v>47</v>
      </c>
      <c r="B782" s="15" t="s">
        <v>53</v>
      </c>
      <c r="C782" s="12" t="str">
        <f>VLOOKUP(B782,Hoja2!B:C,2,FALSE)</f>
        <v>Protección del Medio Ambiente</v>
      </c>
      <c r="D782" s="13" t="str">
        <f t="shared" si="28"/>
        <v>1</v>
      </c>
      <c r="E782" s="13" t="str">
        <f t="shared" si="29"/>
        <v>15</v>
      </c>
      <c r="F782" s="15" t="s">
        <v>236</v>
      </c>
      <c r="G782" s="16" t="s">
        <v>564</v>
      </c>
      <c r="H782" s="17">
        <v>5000</v>
      </c>
      <c r="I782" s="17">
        <v>0</v>
      </c>
      <c r="J782" s="17">
        <v>5000</v>
      </c>
      <c r="K782" s="17">
        <v>0</v>
      </c>
      <c r="L782" s="17">
        <v>0</v>
      </c>
      <c r="M782" s="17">
        <v>0</v>
      </c>
      <c r="N782" s="17">
        <v>0</v>
      </c>
    </row>
    <row r="783" spans="1:14" x14ac:dyDescent="0.25">
      <c r="A783" s="15" t="s">
        <v>47</v>
      </c>
      <c r="B783" s="15" t="s">
        <v>53</v>
      </c>
      <c r="C783" s="12" t="str">
        <f>VLOOKUP(B783,Hoja2!B:C,2,FALSE)</f>
        <v>Protección del Medio Ambiente</v>
      </c>
      <c r="D783" s="13" t="str">
        <f t="shared" si="28"/>
        <v>2</v>
      </c>
      <c r="E783" s="13" t="str">
        <f t="shared" si="29"/>
        <v>20</v>
      </c>
      <c r="F783" s="15" t="s">
        <v>224</v>
      </c>
      <c r="G783" s="16" t="s">
        <v>557</v>
      </c>
      <c r="H783" s="17">
        <v>14000</v>
      </c>
      <c r="I783" s="17">
        <v>0</v>
      </c>
      <c r="J783" s="17">
        <v>14000</v>
      </c>
      <c r="K783" s="17">
        <v>13179.3</v>
      </c>
      <c r="L783" s="17">
        <v>13179.3</v>
      </c>
      <c r="M783" s="17">
        <v>3692.5</v>
      </c>
      <c r="N783" s="17">
        <v>3692.5</v>
      </c>
    </row>
    <row r="784" spans="1:14" x14ac:dyDescent="0.25">
      <c r="A784" s="15" t="s">
        <v>47</v>
      </c>
      <c r="B784" s="15" t="s">
        <v>53</v>
      </c>
      <c r="C784" s="12" t="str">
        <f>VLOOKUP(B784,Hoja2!B:C,2,FALSE)</f>
        <v>Protección del Medio Ambiente</v>
      </c>
      <c r="D784" s="13" t="str">
        <f t="shared" si="28"/>
        <v>2</v>
      </c>
      <c r="E784" s="13" t="str">
        <f t="shared" si="29"/>
        <v>21</v>
      </c>
      <c r="F784" s="15" t="s">
        <v>222</v>
      </c>
      <c r="G784" s="16" t="s">
        <v>558</v>
      </c>
      <c r="H784" s="17">
        <v>38000</v>
      </c>
      <c r="I784" s="17">
        <v>0</v>
      </c>
      <c r="J784" s="17">
        <v>38000</v>
      </c>
      <c r="K784" s="17">
        <v>35773.06</v>
      </c>
      <c r="L784" s="17">
        <v>31429.16</v>
      </c>
      <c r="M784" s="17">
        <v>28650.3</v>
      </c>
      <c r="N784" s="17">
        <v>24697.54</v>
      </c>
    </row>
    <row r="785" spans="1:14" x14ac:dyDescent="0.25">
      <c r="A785" s="15" t="s">
        <v>47</v>
      </c>
      <c r="B785" s="15" t="s">
        <v>53</v>
      </c>
      <c r="C785" s="12" t="str">
        <f>VLOOKUP(B785,Hoja2!B:C,2,FALSE)</f>
        <v>Protección del Medio Ambiente</v>
      </c>
      <c r="D785" s="13" t="str">
        <f t="shared" si="28"/>
        <v>2</v>
      </c>
      <c r="E785" s="13" t="str">
        <f t="shared" si="29"/>
        <v>21</v>
      </c>
      <c r="F785" s="15" t="s">
        <v>240</v>
      </c>
      <c r="G785" s="16" t="s">
        <v>565</v>
      </c>
      <c r="H785" s="17">
        <v>2500</v>
      </c>
      <c r="I785" s="17">
        <v>0</v>
      </c>
      <c r="J785" s="17">
        <v>2500</v>
      </c>
      <c r="K785" s="17">
        <v>200</v>
      </c>
      <c r="L785" s="17">
        <v>200</v>
      </c>
      <c r="M785" s="17">
        <v>128.26</v>
      </c>
      <c r="N785" s="17">
        <v>128.26</v>
      </c>
    </row>
    <row r="786" spans="1:14" x14ac:dyDescent="0.25">
      <c r="A786" s="15" t="s">
        <v>47</v>
      </c>
      <c r="B786" s="15" t="s">
        <v>53</v>
      </c>
      <c r="C786" s="12" t="str">
        <f>VLOOKUP(B786,Hoja2!B:C,2,FALSE)</f>
        <v>Protección del Medio Ambiente</v>
      </c>
      <c r="D786" s="13" t="str">
        <f t="shared" si="28"/>
        <v>2</v>
      </c>
      <c r="E786" s="13" t="str">
        <f t="shared" si="29"/>
        <v>22</v>
      </c>
      <c r="F786" s="15" t="s">
        <v>242</v>
      </c>
      <c r="G786" s="16" t="s">
        <v>574</v>
      </c>
      <c r="H786" s="17">
        <v>20000</v>
      </c>
      <c r="I786" s="17">
        <v>0</v>
      </c>
      <c r="J786" s="17">
        <v>20000</v>
      </c>
      <c r="K786" s="17">
        <v>20472.89</v>
      </c>
      <c r="L786" s="17">
        <v>20472.89</v>
      </c>
      <c r="M786" s="17">
        <v>15874.82</v>
      </c>
      <c r="N786" s="17">
        <v>14731.6</v>
      </c>
    </row>
    <row r="787" spans="1:14" x14ac:dyDescent="0.25">
      <c r="A787" s="15" t="s">
        <v>47</v>
      </c>
      <c r="B787" s="15" t="s">
        <v>53</v>
      </c>
      <c r="C787" s="12" t="str">
        <f>VLOOKUP(B787,Hoja2!B:C,2,FALSE)</f>
        <v>Protección del Medio Ambiente</v>
      </c>
      <c r="D787" s="13" t="str">
        <f t="shared" si="28"/>
        <v>2</v>
      </c>
      <c r="E787" s="13" t="str">
        <f t="shared" si="29"/>
        <v>22</v>
      </c>
      <c r="F787" s="15" t="s">
        <v>341</v>
      </c>
      <c r="G787" s="16" t="s">
        <v>641</v>
      </c>
      <c r="H787" s="17">
        <v>1550</v>
      </c>
      <c r="I787" s="17">
        <v>0</v>
      </c>
      <c r="J787" s="17">
        <v>1550</v>
      </c>
      <c r="K787" s="17">
        <v>0</v>
      </c>
      <c r="L787" s="17">
        <v>0</v>
      </c>
      <c r="M787" s="17">
        <v>0</v>
      </c>
      <c r="N787" s="17">
        <v>0</v>
      </c>
    </row>
    <row r="788" spans="1:14" x14ac:dyDescent="0.25">
      <c r="A788" s="15" t="s">
        <v>47</v>
      </c>
      <c r="B788" s="15" t="s">
        <v>53</v>
      </c>
      <c r="C788" s="12" t="str">
        <f>VLOOKUP(B788,Hoja2!B:C,2,FALSE)</f>
        <v>Protección del Medio Ambiente</v>
      </c>
      <c r="D788" s="13" t="str">
        <f t="shared" si="28"/>
        <v>2</v>
      </c>
      <c r="E788" s="13" t="str">
        <f t="shared" si="29"/>
        <v>22</v>
      </c>
      <c r="F788" s="15" t="s">
        <v>230</v>
      </c>
      <c r="G788" s="16" t="s">
        <v>567</v>
      </c>
      <c r="H788" s="17">
        <v>4500</v>
      </c>
      <c r="I788" s="17">
        <v>0</v>
      </c>
      <c r="J788" s="17">
        <v>4500</v>
      </c>
      <c r="K788" s="17">
        <v>1050</v>
      </c>
      <c r="L788" s="17">
        <v>1050</v>
      </c>
      <c r="M788" s="17">
        <v>357.7</v>
      </c>
      <c r="N788" s="17">
        <v>357.7</v>
      </c>
    </row>
    <row r="789" spans="1:14" x14ac:dyDescent="0.25">
      <c r="A789" s="15" t="s">
        <v>47</v>
      </c>
      <c r="B789" s="15" t="s">
        <v>53</v>
      </c>
      <c r="C789" s="12" t="str">
        <f>VLOOKUP(B789,Hoja2!B:C,2,FALSE)</f>
        <v>Protección del Medio Ambiente</v>
      </c>
      <c r="D789" s="13" t="str">
        <f t="shared" si="28"/>
        <v>2</v>
      </c>
      <c r="E789" s="13" t="str">
        <f t="shared" si="29"/>
        <v>22</v>
      </c>
      <c r="F789" s="15" t="s">
        <v>231</v>
      </c>
      <c r="G789" s="16" t="s">
        <v>568</v>
      </c>
      <c r="H789" s="17">
        <v>2000</v>
      </c>
      <c r="I789" s="17">
        <v>0</v>
      </c>
      <c r="J789" s="17">
        <v>2000</v>
      </c>
      <c r="K789" s="17">
        <v>0</v>
      </c>
      <c r="L789" s="17">
        <v>0</v>
      </c>
      <c r="M789" s="17">
        <v>0</v>
      </c>
      <c r="N789" s="17">
        <v>0</v>
      </c>
    </row>
    <row r="790" spans="1:14" x14ac:dyDescent="0.25">
      <c r="A790" s="15" t="s">
        <v>47</v>
      </c>
      <c r="B790" s="15" t="s">
        <v>53</v>
      </c>
      <c r="C790" s="12" t="str">
        <f>VLOOKUP(B790,Hoja2!B:C,2,FALSE)</f>
        <v>Protección del Medio Ambiente</v>
      </c>
      <c r="D790" s="13" t="str">
        <f t="shared" si="28"/>
        <v>2</v>
      </c>
      <c r="E790" s="13" t="str">
        <f t="shared" si="29"/>
        <v>22</v>
      </c>
      <c r="F790" s="15" t="s">
        <v>343</v>
      </c>
      <c r="G790" s="16" t="s">
        <v>648</v>
      </c>
      <c r="H790" s="17">
        <v>36000</v>
      </c>
      <c r="I790" s="17">
        <v>0</v>
      </c>
      <c r="J790" s="17">
        <v>36000</v>
      </c>
      <c r="K790" s="17">
        <v>21208.07</v>
      </c>
      <c r="L790" s="17">
        <v>21208.07</v>
      </c>
      <c r="M790" s="17">
        <v>18600.349999999999</v>
      </c>
      <c r="N790" s="17">
        <v>8346.36</v>
      </c>
    </row>
    <row r="791" spans="1:14" x14ac:dyDescent="0.25">
      <c r="A791" s="15" t="s">
        <v>47</v>
      </c>
      <c r="B791" s="15" t="s">
        <v>53</v>
      </c>
      <c r="C791" s="12" t="str">
        <f>VLOOKUP(B791,Hoja2!B:C,2,FALSE)</f>
        <v>Protección del Medio Ambiente</v>
      </c>
      <c r="D791" s="13" t="str">
        <f t="shared" si="28"/>
        <v>2</v>
      </c>
      <c r="E791" s="13" t="str">
        <f t="shared" si="29"/>
        <v>22</v>
      </c>
      <c r="F791" s="15" t="s">
        <v>233</v>
      </c>
      <c r="G791" s="16" t="s">
        <v>570</v>
      </c>
      <c r="H791" s="17">
        <v>10500</v>
      </c>
      <c r="I791" s="17">
        <v>0</v>
      </c>
      <c r="J791" s="17">
        <v>10500</v>
      </c>
      <c r="K791" s="17">
        <v>24623.34</v>
      </c>
      <c r="L791" s="17">
        <v>24051.08</v>
      </c>
      <c r="M791" s="17">
        <v>22936.16</v>
      </c>
      <c r="N791" s="17">
        <v>22718.36</v>
      </c>
    </row>
    <row r="792" spans="1:14" x14ac:dyDescent="0.25">
      <c r="A792" s="15" t="s">
        <v>47</v>
      </c>
      <c r="B792" s="15" t="s">
        <v>53</v>
      </c>
      <c r="C792" s="12" t="str">
        <f>VLOOKUP(B792,Hoja2!B:C,2,FALSE)</f>
        <v>Protección del Medio Ambiente</v>
      </c>
      <c r="D792" s="13" t="str">
        <f t="shared" si="28"/>
        <v>2</v>
      </c>
      <c r="E792" s="13" t="str">
        <f t="shared" si="29"/>
        <v>22</v>
      </c>
      <c r="F792" s="15" t="s">
        <v>215</v>
      </c>
      <c r="G792" s="16" t="s">
        <v>547</v>
      </c>
      <c r="H792" s="17">
        <v>925</v>
      </c>
      <c r="I792" s="17">
        <v>0</v>
      </c>
      <c r="J792" s="17">
        <v>925</v>
      </c>
      <c r="K792" s="17">
        <v>1017.08</v>
      </c>
      <c r="L792" s="17">
        <v>1017.08</v>
      </c>
      <c r="M792" s="17">
        <v>725.92</v>
      </c>
      <c r="N792" s="17">
        <v>725.92</v>
      </c>
    </row>
    <row r="793" spans="1:14" x14ac:dyDescent="0.25">
      <c r="A793" s="15" t="s">
        <v>47</v>
      </c>
      <c r="B793" s="15" t="s">
        <v>53</v>
      </c>
      <c r="C793" s="12" t="str">
        <f>VLOOKUP(B793,Hoja2!B:C,2,FALSE)</f>
        <v>Protección del Medio Ambiente</v>
      </c>
      <c r="D793" s="13" t="str">
        <f t="shared" si="28"/>
        <v>2</v>
      </c>
      <c r="E793" s="13" t="str">
        <f t="shared" si="29"/>
        <v>22</v>
      </c>
      <c r="F793" s="15" t="s">
        <v>289</v>
      </c>
      <c r="G793" s="16" t="s">
        <v>584</v>
      </c>
      <c r="H793" s="17">
        <v>2000</v>
      </c>
      <c r="I793" s="17">
        <v>0</v>
      </c>
      <c r="J793" s="17">
        <v>2000</v>
      </c>
      <c r="K793" s="17">
        <v>0</v>
      </c>
      <c r="L793" s="17">
        <v>0</v>
      </c>
      <c r="M793" s="17">
        <v>0</v>
      </c>
      <c r="N793" s="17">
        <v>0</v>
      </c>
    </row>
    <row r="794" spans="1:14" x14ac:dyDescent="0.25">
      <c r="A794" s="15" t="s">
        <v>47</v>
      </c>
      <c r="B794" s="15" t="s">
        <v>53</v>
      </c>
      <c r="C794" s="12" t="str">
        <f>VLOOKUP(B794,Hoja2!B:C,2,FALSE)</f>
        <v>Protección del Medio Ambiente</v>
      </c>
      <c r="D794" s="13" t="str">
        <f t="shared" si="28"/>
        <v>2</v>
      </c>
      <c r="E794" s="13" t="str">
        <f t="shared" si="29"/>
        <v>22</v>
      </c>
      <c r="F794" s="15" t="s">
        <v>304</v>
      </c>
      <c r="G794" s="16" t="s">
        <v>630</v>
      </c>
      <c r="H794" s="17">
        <v>16000</v>
      </c>
      <c r="I794" s="17">
        <v>0</v>
      </c>
      <c r="J794" s="17">
        <v>16000</v>
      </c>
      <c r="K794" s="17">
        <v>7263.39</v>
      </c>
      <c r="L794" s="17">
        <v>7263.39</v>
      </c>
      <c r="M794" s="17">
        <v>7263.39</v>
      </c>
      <c r="N794" s="17">
        <v>7263.39</v>
      </c>
    </row>
    <row r="795" spans="1:14" x14ac:dyDescent="0.25">
      <c r="A795" s="15" t="s">
        <v>47</v>
      </c>
      <c r="B795" s="15" t="s">
        <v>53</v>
      </c>
      <c r="C795" s="12" t="str">
        <f>VLOOKUP(B795,Hoja2!B:C,2,FALSE)</f>
        <v>Protección del Medio Ambiente</v>
      </c>
      <c r="D795" s="13" t="str">
        <f t="shared" si="28"/>
        <v>2</v>
      </c>
      <c r="E795" s="13" t="str">
        <f t="shared" si="29"/>
        <v>22</v>
      </c>
      <c r="F795" s="15" t="s">
        <v>235</v>
      </c>
      <c r="G795" s="16" t="s">
        <v>571</v>
      </c>
      <c r="H795" s="17">
        <v>7000</v>
      </c>
      <c r="I795" s="17">
        <v>0</v>
      </c>
      <c r="J795" s="17">
        <v>7000</v>
      </c>
      <c r="K795" s="17">
        <v>0</v>
      </c>
      <c r="L795" s="17">
        <v>0</v>
      </c>
      <c r="M795" s="17">
        <v>0</v>
      </c>
      <c r="N795" s="17">
        <v>0</v>
      </c>
    </row>
    <row r="796" spans="1:14" x14ac:dyDescent="0.25">
      <c r="A796" s="15" t="s">
        <v>47</v>
      </c>
      <c r="B796" s="15" t="s">
        <v>53</v>
      </c>
      <c r="C796" s="12" t="str">
        <f>VLOOKUP(B796,Hoja2!B:C,2,FALSE)</f>
        <v>Protección del Medio Ambiente</v>
      </c>
      <c r="D796" s="13" t="str">
        <f t="shared" si="28"/>
        <v>2</v>
      </c>
      <c r="E796" s="13" t="str">
        <f t="shared" si="29"/>
        <v>22</v>
      </c>
      <c r="F796" s="15" t="s">
        <v>310</v>
      </c>
      <c r="G796" s="16" t="s">
        <v>639</v>
      </c>
      <c r="H796" s="17">
        <v>2500</v>
      </c>
      <c r="I796" s="17">
        <v>0</v>
      </c>
      <c r="J796" s="17">
        <v>2500</v>
      </c>
      <c r="K796" s="17">
        <v>0</v>
      </c>
      <c r="L796" s="17">
        <v>0</v>
      </c>
      <c r="M796" s="17">
        <v>0</v>
      </c>
      <c r="N796" s="17">
        <v>0</v>
      </c>
    </row>
    <row r="797" spans="1:14" x14ac:dyDescent="0.25">
      <c r="A797" s="15" t="s">
        <v>47</v>
      </c>
      <c r="B797" s="15" t="s">
        <v>53</v>
      </c>
      <c r="C797" s="12" t="str">
        <f>VLOOKUP(B797,Hoja2!B:C,2,FALSE)</f>
        <v>Protección del Medio Ambiente</v>
      </c>
      <c r="D797" s="13" t="str">
        <f t="shared" si="28"/>
        <v>2</v>
      </c>
      <c r="E797" s="13" t="str">
        <f t="shared" si="29"/>
        <v>22</v>
      </c>
      <c r="F797" s="15" t="s">
        <v>265</v>
      </c>
      <c r="G797" s="16" t="s">
        <v>603</v>
      </c>
      <c r="H797" s="17">
        <v>2500</v>
      </c>
      <c r="I797" s="17">
        <v>0</v>
      </c>
      <c r="J797" s="17">
        <v>2500</v>
      </c>
      <c r="K797" s="17">
        <v>235.33</v>
      </c>
      <c r="L797" s="17">
        <v>235.33</v>
      </c>
      <c r="M797" s="17">
        <v>235.33</v>
      </c>
      <c r="N797" s="17">
        <v>235.33</v>
      </c>
    </row>
    <row r="798" spans="1:14" x14ac:dyDescent="0.25">
      <c r="A798" s="15" t="s">
        <v>47</v>
      </c>
      <c r="B798" s="15" t="s">
        <v>53</v>
      </c>
      <c r="C798" s="12" t="str">
        <f>VLOOKUP(B798,Hoja2!B:C,2,FALSE)</f>
        <v>Protección del Medio Ambiente</v>
      </c>
      <c r="D798" s="13" t="str">
        <f t="shared" si="28"/>
        <v>2</v>
      </c>
      <c r="E798" s="13" t="str">
        <f t="shared" si="29"/>
        <v>22</v>
      </c>
      <c r="F798" s="15" t="s">
        <v>217</v>
      </c>
      <c r="G798" s="16" t="s">
        <v>577</v>
      </c>
      <c r="H798" s="17">
        <v>38000</v>
      </c>
      <c r="I798" s="17">
        <v>0</v>
      </c>
      <c r="J798" s="17">
        <v>38000</v>
      </c>
      <c r="K798" s="17">
        <v>28704.400000000001</v>
      </c>
      <c r="L798" s="17">
        <v>28704.400000000001</v>
      </c>
      <c r="M798" s="17">
        <v>22735.9</v>
      </c>
      <c r="N798" s="17">
        <v>11966.9</v>
      </c>
    </row>
    <row r="799" spans="1:14" x14ac:dyDescent="0.25">
      <c r="A799" s="15" t="s">
        <v>47</v>
      </c>
      <c r="B799" s="15" t="s">
        <v>53</v>
      </c>
      <c r="C799" s="12" t="str">
        <f>VLOOKUP(B799,Hoja2!B:C,2,FALSE)</f>
        <v>Protección del Medio Ambiente</v>
      </c>
      <c r="D799" s="13" t="str">
        <f t="shared" si="28"/>
        <v>2</v>
      </c>
      <c r="E799" s="13" t="str">
        <f t="shared" si="29"/>
        <v>22</v>
      </c>
      <c r="F799" s="15" t="s">
        <v>227</v>
      </c>
      <c r="G799" s="16" t="s">
        <v>560</v>
      </c>
      <c r="H799" s="17">
        <v>124000</v>
      </c>
      <c r="I799" s="17">
        <v>-23970.1</v>
      </c>
      <c r="J799" s="17">
        <v>100029.9</v>
      </c>
      <c r="K799" s="17">
        <v>64072.59</v>
      </c>
      <c r="L799" s="17">
        <v>57385.59</v>
      </c>
      <c r="M799" s="17">
        <v>52535.5</v>
      </c>
      <c r="N799" s="17">
        <v>51898.57</v>
      </c>
    </row>
    <row r="800" spans="1:14" x14ac:dyDescent="0.25">
      <c r="A800" s="15" t="s">
        <v>47</v>
      </c>
      <c r="B800" s="15" t="s">
        <v>53</v>
      </c>
      <c r="C800" s="12" t="str">
        <f>VLOOKUP(B800,Hoja2!B:C,2,FALSE)</f>
        <v>Protección del Medio Ambiente</v>
      </c>
      <c r="D800" s="13" t="str">
        <f t="shared" si="28"/>
        <v>2</v>
      </c>
      <c r="E800" s="13" t="str">
        <f t="shared" si="29"/>
        <v>23</v>
      </c>
      <c r="F800" s="15" t="s">
        <v>210</v>
      </c>
      <c r="G800" s="16" t="s">
        <v>551</v>
      </c>
      <c r="H800" s="17">
        <v>2000</v>
      </c>
      <c r="I800" s="17">
        <v>0</v>
      </c>
      <c r="J800" s="17">
        <v>2000</v>
      </c>
      <c r="K800" s="17">
        <v>61.8</v>
      </c>
      <c r="L800" s="17">
        <v>61.8</v>
      </c>
      <c r="M800" s="17">
        <v>61.8</v>
      </c>
      <c r="N800" s="17">
        <v>61.8</v>
      </c>
    </row>
    <row r="801" spans="1:14" x14ac:dyDescent="0.25">
      <c r="A801" s="15" t="s">
        <v>47</v>
      </c>
      <c r="B801" s="15" t="s">
        <v>53</v>
      </c>
      <c r="C801" s="12" t="str">
        <f>VLOOKUP(B801,Hoja2!B:C,2,FALSE)</f>
        <v>Protección del Medio Ambiente</v>
      </c>
      <c r="D801" s="13" t="str">
        <f t="shared" si="28"/>
        <v>2</v>
      </c>
      <c r="E801" s="13" t="str">
        <f t="shared" si="29"/>
        <v>23</v>
      </c>
      <c r="F801" s="15" t="s">
        <v>208</v>
      </c>
      <c r="G801" s="16" t="s">
        <v>552</v>
      </c>
      <c r="H801" s="17">
        <v>2000</v>
      </c>
      <c r="I801" s="17">
        <v>0</v>
      </c>
      <c r="J801" s="17">
        <v>2000</v>
      </c>
      <c r="K801" s="17">
        <v>0</v>
      </c>
      <c r="L801" s="17">
        <v>0</v>
      </c>
      <c r="M801" s="17">
        <v>0</v>
      </c>
      <c r="N801" s="17">
        <v>0</v>
      </c>
    </row>
    <row r="802" spans="1:14" x14ac:dyDescent="0.25">
      <c r="A802" s="15" t="s">
        <v>47</v>
      </c>
      <c r="B802" s="15" t="s">
        <v>53</v>
      </c>
      <c r="C802" s="12" t="str">
        <f>VLOOKUP(B802,Hoja2!B:C,2,FALSE)</f>
        <v>Protección del Medio Ambiente</v>
      </c>
      <c r="D802" s="13" t="str">
        <f t="shared" si="28"/>
        <v>4</v>
      </c>
      <c r="E802" s="13" t="str">
        <f t="shared" si="29"/>
        <v>48</v>
      </c>
      <c r="F802" s="15" t="s">
        <v>213</v>
      </c>
      <c r="G802" s="16" t="s">
        <v>553</v>
      </c>
      <c r="H802" s="17">
        <v>25500</v>
      </c>
      <c r="I802" s="17">
        <v>0</v>
      </c>
      <c r="J802" s="17">
        <v>25500</v>
      </c>
      <c r="K802" s="17">
        <v>2300</v>
      </c>
      <c r="L802" s="17">
        <v>2300</v>
      </c>
      <c r="M802" s="17">
        <v>2300</v>
      </c>
      <c r="N802" s="17">
        <v>2300</v>
      </c>
    </row>
    <row r="803" spans="1:14" x14ac:dyDescent="0.25">
      <c r="A803" s="15" t="s">
        <v>47</v>
      </c>
      <c r="B803" s="15" t="s">
        <v>53</v>
      </c>
      <c r="C803" s="12" t="str">
        <f>VLOOKUP(B803,Hoja2!B:C,2,FALSE)</f>
        <v>Protección del Medio Ambiente</v>
      </c>
      <c r="D803" s="13" t="str">
        <f t="shared" si="28"/>
        <v>6</v>
      </c>
      <c r="E803" s="13" t="str">
        <f t="shared" si="29"/>
        <v>62</v>
      </c>
      <c r="F803" s="15" t="s">
        <v>241</v>
      </c>
      <c r="G803" s="16" t="s">
        <v>575</v>
      </c>
      <c r="H803" s="17">
        <v>0</v>
      </c>
      <c r="I803" s="17">
        <v>310063.21000000002</v>
      </c>
      <c r="J803" s="17">
        <v>310063.21000000002</v>
      </c>
      <c r="K803" s="17">
        <v>310063.21000000002</v>
      </c>
      <c r="L803" s="17">
        <v>260663.93</v>
      </c>
      <c r="M803" s="17">
        <v>173601.46</v>
      </c>
      <c r="N803" s="17">
        <v>162470.14000000001</v>
      </c>
    </row>
    <row r="804" spans="1:14" x14ac:dyDescent="0.25">
      <c r="A804" s="15" t="s">
        <v>47</v>
      </c>
      <c r="B804" s="15" t="s">
        <v>53</v>
      </c>
      <c r="C804" s="12" t="str">
        <f>VLOOKUP(B804,Hoja2!B:C,2,FALSE)</f>
        <v>Protección del Medio Ambiente</v>
      </c>
      <c r="D804" s="13" t="str">
        <f t="shared" si="28"/>
        <v>6</v>
      </c>
      <c r="E804" s="13" t="str">
        <f t="shared" si="29"/>
        <v>63</v>
      </c>
      <c r="F804" s="15" t="s">
        <v>253</v>
      </c>
      <c r="G804" s="16" t="s">
        <v>575</v>
      </c>
      <c r="H804" s="17">
        <v>370365</v>
      </c>
      <c r="I804" s="17">
        <v>149781.07</v>
      </c>
      <c r="J804" s="17">
        <v>520146.07</v>
      </c>
      <c r="K804" s="17">
        <v>510230.48</v>
      </c>
      <c r="L804" s="17">
        <v>510230.48</v>
      </c>
      <c r="M804" s="17">
        <v>510230.48</v>
      </c>
      <c r="N804" s="17">
        <v>481436.28</v>
      </c>
    </row>
    <row r="805" spans="1:14" x14ac:dyDescent="0.25">
      <c r="A805" s="15" t="s">
        <v>56</v>
      </c>
      <c r="B805" s="15" t="s">
        <v>57</v>
      </c>
      <c r="C805" s="12" t="str">
        <f>VLOOKUP(B805,Hoja2!B:C,2,FALSE)</f>
        <v>Dirección del Área de Movilidad y Espacio Urbano</v>
      </c>
      <c r="D805" s="13" t="str">
        <f t="shared" si="28"/>
        <v>1</v>
      </c>
      <c r="E805" s="13" t="str">
        <f t="shared" si="29"/>
        <v>12</v>
      </c>
      <c r="F805" s="15" t="s">
        <v>223</v>
      </c>
      <c r="G805" s="16" t="s">
        <v>554</v>
      </c>
      <c r="H805" s="17">
        <v>127425</v>
      </c>
      <c r="I805" s="17">
        <v>0</v>
      </c>
      <c r="J805" s="17">
        <v>127425</v>
      </c>
      <c r="K805" s="17">
        <v>80568.600000000006</v>
      </c>
      <c r="L805" s="17">
        <v>80568.600000000006</v>
      </c>
      <c r="M805" s="17">
        <v>76347.460000000006</v>
      </c>
      <c r="N805" s="17">
        <v>76347.460000000006</v>
      </c>
    </row>
    <row r="806" spans="1:14" x14ac:dyDescent="0.25">
      <c r="A806" s="15" t="s">
        <v>56</v>
      </c>
      <c r="B806" s="15" t="s">
        <v>57</v>
      </c>
      <c r="C806" s="12" t="str">
        <f>VLOOKUP(B806,Hoja2!B:C,2,FALSE)</f>
        <v>Dirección del Área de Movilidad y Espacio Urbano</v>
      </c>
      <c r="D806" s="13" t="str">
        <f t="shared" si="28"/>
        <v>1</v>
      </c>
      <c r="E806" s="13" t="str">
        <f t="shared" si="29"/>
        <v>12</v>
      </c>
      <c r="F806" s="15" t="s">
        <v>201</v>
      </c>
      <c r="G806" s="16" t="s">
        <v>540</v>
      </c>
      <c r="H806" s="17">
        <v>32182</v>
      </c>
      <c r="I806" s="17">
        <v>0</v>
      </c>
      <c r="J806" s="17">
        <v>32182</v>
      </c>
      <c r="K806" s="17">
        <v>21464.48</v>
      </c>
      <c r="L806" s="17">
        <v>21464.48</v>
      </c>
      <c r="M806" s="17">
        <v>21454.76</v>
      </c>
      <c r="N806" s="17">
        <v>21454.76</v>
      </c>
    </row>
    <row r="807" spans="1:14" x14ac:dyDescent="0.25">
      <c r="A807" s="15" t="s">
        <v>56</v>
      </c>
      <c r="B807" s="15" t="s">
        <v>57</v>
      </c>
      <c r="C807" s="12" t="str">
        <f>VLOOKUP(B807,Hoja2!B:C,2,FALSE)</f>
        <v>Dirección del Área de Movilidad y Espacio Urbano</v>
      </c>
      <c r="D807" s="13" t="str">
        <f t="shared" si="28"/>
        <v>1</v>
      </c>
      <c r="E807" s="13" t="str">
        <f t="shared" si="29"/>
        <v>12</v>
      </c>
      <c r="F807" s="15" t="s">
        <v>226</v>
      </c>
      <c r="G807" s="16" t="s">
        <v>556</v>
      </c>
      <c r="H807" s="17">
        <v>18185</v>
      </c>
      <c r="I807" s="17">
        <v>0</v>
      </c>
      <c r="J807" s="17">
        <v>18185</v>
      </c>
      <c r="K807" s="17">
        <v>19685.28</v>
      </c>
      <c r="L807" s="17">
        <v>19685.28</v>
      </c>
      <c r="M807" s="17">
        <v>19265.05</v>
      </c>
      <c r="N807" s="17">
        <v>19265.05</v>
      </c>
    </row>
    <row r="808" spans="1:14" x14ac:dyDescent="0.25">
      <c r="A808" s="15" t="s">
        <v>56</v>
      </c>
      <c r="B808" s="15" t="s">
        <v>57</v>
      </c>
      <c r="C808" s="12" t="str">
        <f>VLOOKUP(B808,Hoja2!B:C,2,FALSE)</f>
        <v>Dirección del Área de Movilidad y Espacio Urbano</v>
      </c>
      <c r="D808" s="13" t="str">
        <f t="shared" si="28"/>
        <v>1</v>
      </c>
      <c r="E808" s="13" t="str">
        <f t="shared" si="29"/>
        <v>12</v>
      </c>
      <c r="F808" s="15" t="s">
        <v>202</v>
      </c>
      <c r="G808" s="16" t="s">
        <v>541</v>
      </c>
      <c r="H808" s="17">
        <v>32885</v>
      </c>
      <c r="I808" s="17">
        <v>0</v>
      </c>
      <c r="J808" s="17">
        <v>32885</v>
      </c>
      <c r="K808" s="17">
        <v>24885.26</v>
      </c>
      <c r="L808" s="17">
        <v>24885.26</v>
      </c>
      <c r="M808" s="17">
        <v>24758.04</v>
      </c>
      <c r="N808" s="17">
        <v>24758.04</v>
      </c>
    </row>
    <row r="809" spans="1:14" x14ac:dyDescent="0.25">
      <c r="A809" s="15" t="s">
        <v>56</v>
      </c>
      <c r="B809" s="15" t="s">
        <v>57</v>
      </c>
      <c r="C809" s="12" t="str">
        <f>VLOOKUP(B809,Hoja2!B:C,2,FALSE)</f>
        <v>Dirección del Área de Movilidad y Espacio Urbano</v>
      </c>
      <c r="D809" s="13" t="str">
        <f t="shared" si="28"/>
        <v>1</v>
      </c>
      <c r="E809" s="13" t="str">
        <f t="shared" si="29"/>
        <v>12</v>
      </c>
      <c r="F809" s="15" t="s">
        <v>214</v>
      </c>
      <c r="G809" s="16" t="s">
        <v>542</v>
      </c>
      <c r="H809" s="17">
        <v>120857</v>
      </c>
      <c r="I809" s="17">
        <v>0</v>
      </c>
      <c r="J809" s="17">
        <v>120857</v>
      </c>
      <c r="K809" s="17">
        <v>81604.240000000005</v>
      </c>
      <c r="L809" s="17">
        <v>81604.240000000005</v>
      </c>
      <c r="M809" s="17">
        <v>80757.95</v>
      </c>
      <c r="N809" s="17">
        <v>80757.95</v>
      </c>
    </row>
    <row r="810" spans="1:14" x14ac:dyDescent="0.25">
      <c r="A810" s="15" t="s">
        <v>56</v>
      </c>
      <c r="B810" s="15" t="s">
        <v>57</v>
      </c>
      <c r="C810" s="12" t="str">
        <f>VLOOKUP(B810,Hoja2!B:C,2,FALSE)</f>
        <v>Dirección del Área de Movilidad y Espacio Urbano</v>
      </c>
      <c r="D810" s="13" t="str">
        <f t="shared" si="28"/>
        <v>1</v>
      </c>
      <c r="E810" s="13" t="str">
        <f t="shared" si="29"/>
        <v>12</v>
      </c>
      <c r="F810" s="15" t="s">
        <v>219</v>
      </c>
      <c r="G810" s="16" t="s">
        <v>543</v>
      </c>
      <c r="H810" s="17">
        <v>297854</v>
      </c>
      <c r="I810" s="17">
        <v>0</v>
      </c>
      <c r="J810" s="17">
        <v>297854</v>
      </c>
      <c r="K810" s="17">
        <v>209456.84</v>
      </c>
      <c r="L810" s="17">
        <v>209456.84</v>
      </c>
      <c r="M810" s="17">
        <v>208705.01</v>
      </c>
      <c r="N810" s="17">
        <v>208705.01</v>
      </c>
    </row>
    <row r="811" spans="1:14" x14ac:dyDescent="0.25">
      <c r="A811" s="15" t="s">
        <v>56</v>
      </c>
      <c r="B811" s="15" t="s">
        <v>57</v>
      </c>
      <c r="C811" s="12" t="str">
        <f>VLOOKUP(B811,Hoja2!B:C,2,FALSE)</f>
        <v>Dirección del Área de Movilidad y Espacio Urbano</v>
      </c>
      <c r="D811" s="13" t="str">
        <f t="shared" si="28"/>
        <v>1</v>
      </c>
      <c r="E811" s="13" t="str">
        <f t="shared" si="29"/>
        <v>12</v>
      </c>
      <c r="F811" s="15" t="s">
        <v>203</v>
      </c>
      <c r="G811" s="16" t="s">
        <v>544</v>
      </c>
      <c r="H811" s="17">
        <v>18750</v>
      </c>
      <c r="I811" s="17">
        <v>0</v>
      </c>
      <c r="J811" s="17">
        <v>18750</v>
      </c>
      <c r="K811" s="17">
        <v>12950.06</v>
      </c>
      <c r="L811" s="17">
        <v>12950.06</v>
      </c>
      <c r="M811" s="17">
        <v>12905.87</v>
      </c>
      <c r="N811" s="17">
        <v>12905.87</v>
      </c>
    </row>
    <row r="812" spans="1:14" x14ac:dyDescent="0.25">
      <c r="A812" s="15" t="s">
        <v>56</v>
      </c>
      <c r="B812" s="15" t="s">
        <v>57</v>
      </c>
      <c r="C812" s="12" t="str">
        <f>VLOOKUP(B812,Hoja2!B:C,2,FALSE)</f>
        <v>Dirección del Área de Movilidad y Espacio Urbano</v>
      </c>
      <c r="D812" s="13" t="str">
        <f t="shared" si="28"/>
        <v>2</v>
      </c>
      <c r="E812" s="13" t="str">
        <f t="shared" si="29"/>
        <v>20</v>
      </c>
      <c r="F812" s="15" t="s">
        <v>224</v>
      </c>
      <c r="G812" s="16" t="s">
        <v>557</v>
      </c>
      <c r="H812" s="17">
        <v>10000</v>
      </c>
      <c r="I812" s="17">
        <v>0</v>
      </c>
      <c r="J812" s="17">
        <v>10000</v>
      </c>
      <c r="K812" s="17">
        <v>7704</v>
      </c>
      <c r="L812" s="17">
        <v>7704</v>
      </c>
      <c r="M812" s="17">
        <v>2675.45</v>
      </c>
      <c r="N812" s="17">
        <v>2675.45</v>
      </c>
    </row>
    <row r="813" spans="1:14" x14ac:dyDescent="0.25">
      <c r="A813" s="15" t="s">
        <v>56</v>
      </c>
      <c r="B813" s="15" t="s">
        <v>57</v>
      </c>
      <c r="C813" s="12" t="str">
        <f>VLOOKUP(B813,Hoja2!B:C,2,FALSE)</f>
        <v>Dirección del Área de Movilidad y Espacio Urbano</v>
      </c>
      <c r="D813" s="13" t="str">
        <f t="shared" si="28"/>
        <v>2</v>
      </c>
      <c r="E813" s="13" t="str">
        <f t="shared" si="29"/>
        <v>21</v>
      </c>
      <c r="F813" s="15" t="s">
        <v>222</v>
      </c>
      <c r="G813" s="16" t="s">
        <v>558</v>
      </c>
      <c r="H813" s="17">
        <v>15000</v>
      </c>
      <c r="I813" s="17">
        <v>0</v>
      </c>
      <c r="J813" s="17">
        <v>15000</v>
      </c>
      <c r="K813" s="17">
        <v>11583</v>
      </c>
      <c r="L813" s="17">
        <v>11583</v>
      </c>
      <c r="M813" s="17">
        <v>2016.69</v>
      </c>
      <c r="N813" s="17">
        <v>2016.69</v>
      </c>
    </row>
    <row r="814" spans="1:14" x14ac:dyDescent="0.25">
      <c r="A814" s="15" t="s">
        <v>56</v>
      </c>
      <c r="B814" s="15" t="s">
        <v>57</v>
      </c>
      <c r="C814" s="12" t="str">
        <f>VLOOKUP(B814,Hoja2!B:C,2,FALSE)</f>
        <v>Dirección del Área de Movilidad y Espacio Urbano</v>
      </c>
      <c r="D814" s="13" t="str">
        <f t="shared" si="28"/>
        <v>2</v>
      </c>
      <c r="E814" s="13" t="str">
        <f t="shared" si="29"/>
        <v>22</v>
      </c>
      <c r="F814" s="15" t="s">
        <v>235</v>
      </c>
      <c r="G814" s="16" t="s">
        <v>571</v>
      </c>
      <c r="H814" s="17">
        <v>2500</v>
      </c>
      <c r="I814" s="17">
        <v>0</v>
      </c>
      <c r="J814" s="17">
        <v>2500</v>
      </c>
      <c r="K814" s="17">
        <v>7173.5</v>
      </c>
      <c r="L814" s="17">
        <v>7173.5</v>
      </c>
      <c r="M814" s="17">
        <v>70.8</v>
      </c>
      <c r="N814" s="17">
        <v>70.8</v>
      </c>
    </row>
    <row r="815" spans="1:14" x14ac:dyDescent="0.25">
      <c r="A815" s="15" t="s">
        <v>56</v>
      </c>
      <c r="B815" s="15" t="s">
        <v>57</v>
      </c>
      <c r="C815" s="12" t="str">
        <f>VLOOKUP(B815,Hoja2!B:C,2,FALSE)</f>
        <v>Dirección del Área de Movilidad y Espacio Urbano</v>
      </c>
      <c r="D815" s="13" t="str">
        <f t="shared" si="28"/>
        <v>2</v>
      </c>
      <c r="E815" s="13" t="str">
        <f t="shared" si="29"/>
        <v>22</v>
      </c>
      <c r="F815" s="15" t="s">
        <v>239</v>
      </c>
      <c r="G815" s="16" t="s">
        <v>572</v>
      </c>
      <c r="H815" s="17">
        <v>1500</v>
      </c>
      <c r="I815" s="17">
        <v>0</v>
      </c>
      <c r="J815" s="17">
        <v>1500</v>
      </c>
      <c r="K815" s="17">
        <v>0</v>
      </c>
      <c r="L815" s="17">
        <v>0</v>
      </c>
      <c r="M815" s="17">
        <v>0</v>
      </c>
      <c r="N815" s="17">
        <v>0</v>
      </c>
    </row>
    <row r="816" spans="1:14" x14ac:dyDescent="0.25">
      <c r="A816" s="15" t="s">
        <v>56</v>
      </c>
      <c r="B816" s="15" t="s">
        <v>57</v>
      </c>
      <c r="C816" s="12" t="str">
        <f>VLOOKUP(B816,Hoja2!B:C,2,FALSE)</f>
        <v>Dirección del Área de Movilidad y Espacio Urbano</v>
      </c>
      <c r="D816" s="13" t="str">
        <f t="shared" si="28"/>
        <v>2</v>
      </c>
      <c r="E816" s="13" t="str">
        <f t="shared" si="29"/>
        <v>22</v>
      </c>
      <c r="F816" s="15" t="s">
        <v>229</v>
      </c>
      <c r="G816" s="16" t="s">
        <v>573</v>
      </c>
      <c r="H816" s="17">
        <v>16000</v>
      </c>
      <c r="I816" s="17">
        <v>0</v>
      </c>
      <c r="J816" s="17">
        <v>16000</v>
      </c>
      <c r="K816" s="17">
        <v>9933.27</v>
      </c>
      <c r="L816" s="17">
        <v>9933.27</v>
      </c>
      <c r="M816" s="17">
        <v>9875.66</v>
      </c>
      <c r="N816" s="17">
        <v>9875.66</v>
      </c>
    </row>
    <row r="817" spans="1:14" x14ac:dyDescent="0.25">
      <c r="A817" s="15" t="s">
        <v>56</v>
      </c>
      <c r="B817" s="15" t="s">
        <v>57</v>
      </c>
      <c r="C817" s="12" t="str">
        <f>VLOOKUP(B817,Hoja2!B:C,2,FALSE)</f>
        <v>Dirección del Área de Movilidad y Espacio Urbano</v>
      </c>
      <c r="D817" s="13" t="str">
        <f t="shared" si="28"/>
        <v>2</v>
      </c>
      <c r="E817" s="13" t="str">
        <f t="shared" si="29"/>
        <v>22</v>
      </c>
      <c r="F817" s="15" t="s">
        <v>217</v>
      </c>
      <c r="G817" s="16" t="s">
        <v>577</v>
      </c>
      <c r="H817" s="17">
        <v>120000</v>
      </c>
      <c r="I817" s="17">
        <v>0</v>
      </c>
      <c r="J817" s="17">
        <v>120000</v>
      </c>
      <c r="K817" s="17">
        <v>39434.01</v>
      </c>
      <c r="L817" s="17">
        <v>39434.01</v>
      </c>
      <c r="M817" s="17">
        <v>34095.21</v>
      </c>
      <c r="N817" s="17">
        <v>29742.84</v>
      </c>
    </row>
    <row r="818" spans="1:14" x14ac:dyDescent="0.25">
      <c r="A818" s="15" t="s">
        <v>56</v>
      </c>
      <c r="B818" s="15" t="s">
        <v>57</v>
      </c>
      <c r="C818" s="12" t="str">
        <f>VLOOKUP(B818,Hoja2!B:C,2,FALSE)</f>
        <v>Dirección del Área de Movilidad y Espacio Urbano</v>
      </c>
      <c r="D818" s="13" t="str">
        <f t="shared" si="28"/>
        <v>2</v>
      </c>
      <c r="E818" s="13" t="str">
        <f t="shared" si="29"/>
        <v>23</v>
      </c>
      <c r="F818" s="15" t="s">
        <v>210</v>
      </c>
      <c r="G818" s="16" t="s">
        <v>551</v>
      </c>
      <c r="H818" s="17">
        <v>2500</v>
      </c>
      <c r="I818" s="17">
        <v>0</v>
      </c>
      <c r="J818" s="17">
        <v>2500</v>
      </c>
      <c r="K818" s="17">
        <v>0</v>
      </c>
      <c r="L818" s="17">
        <v>0</v>
      </c>
      <c r="M818" s="17">
        <v>0</v>
      </c>
      <c r="N818" s="17">
        <v>0</v>
      </c>
    </row>
    <row r="819" spans="1:14" x14ac:dyDescent="0.25">
      <c r="A819" s="15" t="s">
        <v>56</v>
      </c>
      <c r="B819" s="15" t="s">
        <v>57</v>
      </c>
      <c r="C819" s="12" t="str">
        <f>VLOOKUP(B819,Hoja2!B:C,2,FALSE)</f>
        <v>Dirección del Área de Movilidad y Espacio Urbano</v>
      </c>
      <c r="D819" s="13" t="str">
        <f t="shared" si="28"/>
        <v>2</v>
      </c>
      <c r="E819" s="13" t="str">
        <f t="shared" si="29"/>
        <v>23</v>
      </c>
      <c r="F819" s="15" t="s">
        <v>208</v>
      </c>
      <c r="G819" s="16" t="s">
        <v>552</v>
      </c>
      <c r="H819" s="17">
        <v>2500</v>
      </c>
      <c r="I819" s="17">
        <v>0</v>
      </c>
      <c r="J819" s="17">
        <v>2500</v>
      </c>
      <c r="K819" s="17">
        <v>0</v>
      </c>
      <c r="L819" s="17">
        <v>0</v>
      </c>
      <c r="M819" s="17">
        <v>0</v>
      </c>
      <c r="N819" s="17">
        <v>0</v>
      </c>
    </row>
    <row r="820" spans="1:14" x14ac:dyDescent="0.25">
      <c r="A820" s="15" t="s">
        <v>56</v>
      </c>
      <c r="B820" s="15" t="s">
        <v>57</v>
      </c>
      <c r="C820" s="12" t="str">
        <f>VLOOKUP(B820,Hoja2!B:C,2,FALSE)</f>
        <v>Dirección del Área de Movilidad y Espacio Urbano</v>
      </c>
      <c r="D820" s="13" t="str">
        <f t="shared" si="28"/>
        <v>8</v>
      </c>
      <c r="E820" s="13" t="str">
        <f t="shared" si="29"/>
        <v>83</v>
      </c>
      <c r="F820" s="15" t="s">
        <v>247</v>
      </c>
      <c r="G820" s="16" t="s">
        <v>591</v>
      </c>
      <c r="H820" s="17">
        <v>20000</v>
      </c>
      <c r="I820" s="17">
        <v>0</v>
      </c>
      <c r="J820" s="17">
        <v>20000</v>
      </c>
      <c r="K820" s="17">
        <v>0</v>
      </c>
      <c r="L820" s="17">
        <v>0</v>
      </c>
      <c r="M820" s="17">
        <v>0</v>
      </c>
      <c r="N820" s="17">
        <v>0</v>
      </c>
    </row>
    <row r="821" spans="1:14" x14ac:dyDescent="0.25">
      <c r="A821" s="15" t="s">
        <v>56</v>
      </c>
      <c r="B821" s="15" t="s">
        <v>59</v>
      </c>
      <c r="C821" s="12" t="str">
        <f>VLOOKUP(B821,Hoja2!B:C,2,FALSE)</f>
        <v>Movilidad</v>
      </c>
      <c r="D821" s="13" t="str">
        <f t="shared" si="28"/>
        <v>1</v>
      </c>
      <c r="E821" s="13" t="str">
        <f t="shared" si="29"/>
        <v>12</v>
      </c>
      <c r="F821" s="15" t="s">
        <v>223</v>
      </c>
      <c r="G821" s="16" t="s">
        <v>554</v>
      </c>
      <c r="H821" s="17">
        <v>63712</v>
      </c>
      <c r="I821" s="17">
        <v>0</v>
      </c>
      <c r="J821" s="17">
        <v>63712</v>
      </c>
      <c r="K821" s="17">
        <v>50284.3</v>
      </c>
      <c r="L821" s="17">
        <v>50284.3</v>
      </c>
      <c r="M821" s="17">
        <v>50164.63</v>
      </c>
      <c r="N821" s="17">
        <v>50164.63</v>
      </c>
    </row>
    <row r="822" spans="1:14" x14ac:dyDescent="0.25">
      <c r="A822" s="15" t="s">
        <v>56</v>
      </c>
      <c r="B822" s="15" t="s">
        <v>59</v>
      </c>
      <c r="C822" s="12" t="str">
        <f>VLOOKUP(B822,Hoja2!B:C,2,FALSE)</f>
        <v>Movilidad</v>
      </c>
      <c r="D822" s="13" t="str">
        <f t="shared" si="28"/>
        <v>1</v>
      </c>
      <c r="E822" s="13" t="str">
        <f t="shared" si="29"/>
        <v>12</v>
      </c>
      <c r="F822" s="15" t="s">
        <v>243</v>
      </c>
      <c r="G822" s="16" t="s">
        <v>555</v>
      </c>
      <c r="H822" s="17">
        <v>53691</v>
      </c>
      <c r="I822" s="17">
        <v>0</v>
      </c>
      <c r="J822" s="17">
        <v>53691</v>
      </c>
      <c r="K822" s="17">
        <v>53690.52</v>
      </c>
      <c r="L822" s="17">
        <v>53690.52</v>
      </c>
      <c r="M822" s="17">
        <v>52417.4</v>
      </c>
      <c r="N822" s="17">
        <v>52417.4</v>
      </c>
    </row>
    <row r="823" spans="1:14" x14ac:dyDescent="0.25">
      <c r="A823" s="15" t="s">
        <v>56</v>
      </c>
      <c r="B823" s="15" t="s">
        <v>59</v>
      </c>
      <c r="C823" s="12" t="str">
        <f>VLOOKUP(B823,Hoja2!B:C,2,FALSE)</f>
        <v>Movilidad</v>
      </c>
      <c r="D823" s="13" t="str">
        <f t="shared" si="28"/>
        <v>1</v>
      </c>
      <c r="E823" s="13" t="str">
        <f t="shared" si="29"/>
        <v>12</v>
      </c>
      <c r="F823" s="15" t="s">
        <v>201</v>
      </c>
      <c r="G823" s="16" t="s">
        <v>540</v>
      </c>
      <c r="H823" s="17">
        <v>21454</v>
      </c>
      <c r="I823" s="17">
        <v>0</v>
      </c>
      <c r="J823" s="17">
        <v>21454</v>
      </c>
      <c r="K823" s="17">
        <v>10737.24</v>
      </c>
      <c r="L823" s="17">
        <v>10737.24</v>
      </c>
      <c r="M823" s="17">
        <v>10727.38</v>
      </c>
      <c r="N823" s="17">
        <v>10727.38</v>
      </c>
    </row>
    <row r="824" spans="1:14" x14ac:dyDescent="0.25">
      <c r="A824" s="15" t="s">
        <v>56</v>
      </c>
      <c r="B824" s="15" t="s">
        <v>59</v>
      </c>
      <c r="C824" s="12" t="str">
        <f>VLOOKUP(B824,Hoja2!B:C,2,FALSE)</f>
        <v>Movilidad</v>
      </c>
      <c r="D824" s="13" t="str">
        <f t="shared" si="28"/>
        <v>1</v>
      </c>
      <c r="E824" s="13" t="str">
        <f t="shared" si="29"/>
        <v>12</v>
      </c>
      <c r="F824" s="15" t="s">
        <v>226</v>
      </c>
      <c r="G824" s="16" t="s">
        <v>556</v>
      </c>
      <c r="H824" s="17">
        <v>18185</v>
      </c>
      <c r="I824" s="17">
        <v>0</v>
      </c>
      <c r="J824" s="17">
        <v>18185</v>
      </c>
      <c r="K824" s="17">
        <v>17185.28</v>
      </c>
      <c r="L824" s="17">
        <v>17185.28</v>
      </c>
      <c r="M824" s="17">
        <v>16922.64</v>
      </c>
      <c r="N824" s="17">
        <v>16922.64</v>
      </c>
    </row>
    <row r="825" spans="1:14" x14ac:dyDescent="0.25">
      <c r="A825" s="15" t="s">
        <v>56</v>
      </c>
      <c r="B825" s="15" t="s">
        <v>59</v>
      </c>
      <c r="C825" s="12" t="str">
        <f>VLOOKUP(B825,Hoja2!B:C,2,FALSE)</f>
        <v>Movilidad</v>
      </c>
      <c r="D825" s="13" t="str">
        <f t="shared" si="28"/>
        <v>1</v>
      </c>
      <c r="E825" s="13" t="str">
        <f t="shared" si="29"/>
        <v>12</v>
      </c>
      <c r="F825" s="15" t="s">
        <v>202</v>
      </c>
      <c r="G825" s="16" t="s">
        <v>541</v>
      </c>
      <c r="H825" s="17">
        <v>30407</v>
      </c>
      <c r="I825" s="17">
        <v>0</v>
      </c>
      <c r="J825" s="17">
        <v>30407</v>
      </c>
      <c r="K825" s="17">
        <v>24407.360000000001</v>
      </c>
      <c r="L825" s="17">
        <v>24407.360000000001</v>
      </c>
      <c r="M825" s="17">
        <v>23572.71</v>
      </c>
      <c r="N825" s="17">
        <v>23572.71</v>
      </c>
    </row>
    <row r="826" spans="1:14" x14ac:dyDescent="0.25">
      <c r="A826" s="15" t="s">
        <v>56</v>
      </c>
      <c r="B826" s="15" t="s">
        <v>59</v>
      </c>
      <c r="C826" s="12" t="str">
        <f>VLOOKUP(B826,Hoja2!B:C,2,FALSE)</f>
        <v>Movilidad</v>
      </c>
      <c r="D826" s="13" t="str">
        <f t="shared" si="28"/>
        <v>1</v>
      </c>
      <c r="E826" s="13" t="str">
        <f t="shared" si="29"/>
        <v>12</v>
      </c>
      <c r="F826" s="15" t="s">
        <v>214</v>
      </c>
      <c r="G826" s="16" t="s">
        <v>542</v>
      </c>
      <c r="H826" s="17">
        <v>89118</v>
      </c>
      <c r="I826" s="17">
        <v>0</v>
      </c>
      <c r="J826" s="17">
        <v>89118</v>
      </c>
      <c r="K826" s="17">
        <v>73190.84</v>
      </c>
      <c r="L826" s="17">
        <v>73190.84</v>
      </c>
      <c r="M826" s="17">
        <v>73182.710000000006</v>
      </c>
      <c r="N826" s="17">
        <v>73182.710000000006</v>
      </c>
    </row>
    <row r="827" spans="1:14" x14ac:dyDescent="0.25">
      <c r="A827" s="15" t="s">
        <v>56</v>
      </c>
      <c r="B827" s="15" t="s">
        <v>59</v>
      </c>
      <c r="C827" s="12" t="str">
        <f>VLOOKUP(B827,Hoja2!B:C,2,FALSE)</f>
        <v>Movilidad</v>
      </c>
      <c r="D827" s="13" t="str">
        <f t="shared" si="28"/>
        <v>1</v>
      </c>
      <c r="E827" s="13" t="str">
        <f t="shared" si="29"/>
        <v>12</v>
      </c>
      <c r="F827" s="15" t="s">
        <v>219</v>
      </c>
      <c r="G827" s="16" t="s">
        <v>543</v>
      </c>
      <c r="H827" s="17">
        <v>224702</v>
      </c>
      <c r="I827" s="17">
        <v>0</v>
      </c>
      <c r="J827" s="17">
        <v>224702</v>
      </c>
      <c r="K827" s="17">
        <v>202250.34</v>
      </c>
      <c r="L827" s="17">
        <v>202250.34</v>
      </c>
      <c r="M827" s="17">
        <v>201810.21</v>
      </c>
      <c r="N827" s="17">
        <v>201810.21</v>
      </c>
    </row>
    <row r="828" spans="1:14" x14ac:dyDescent="0.25">
      <c r="A828" s="15" t="s">
        <v>56</v>
      </c>
      <c r="B828" s="15" t="s">
        <v>59</v>
      </c>
      <c r="C828" s="12" t="str">
        <f>VLOOKUP(B828,Hoja2!B:C,2,FALSE)</f>
        <v>Movilidad</v>
      </c>
      <c r="D828" s="13" t="str">
        <f t="shared" si="28"/>
        <v>1</v>
      </c>
      <c r="E828" s="13" t="str">
        <f t="shared" si="29"/>
        <v>12</v>
      </c>
      <c r="F828" s="15" t="s">
        <v>203</v>
      </c>
      <c r="G828" s="16" t="s">
        <v>544</v>
      </c>
      <c r="H828" s="17">
        <v>14708</v>
      </c>
      <c r="I828" s="17">
        <v>0</v>
      </c>
      <c r="J828" s="17">
        <v>14708</v>
      </c>
      <c r="K828" s="17">
        <v>11708.34</v>
      </c>
      <c r="L828" s="17">
        <v>11708.34</v>
      </c>
      <c r="M828" s="17">
        <v>11302.48</v>
      </c>
      <c r="N828" s="17">
        <v>11302.48</v>
      </c>
    </row>
    <row r="829" spans="1:14" x14ac:dyDescent="0.25">
      <c r="A829" s="15" t="s">
        <v>56</v>
      </c>
      <c r="B829" s="15" t="s">
        <v>59</v>
      </c>
      <c r="C829" s="12" t="str">
        <f>VLOOKUP(B829,Hoja2!B:C,2,FALSE)</f>
        <v>Movilidad</v>
      </c>
      <c r="D829" s="13" t="str">
        <f t="shared" si="28"/>
        <v>1</v>
      </c>
      <c r="E829" s="13" t="str">
        <f t="shared" si="29"/>
        <v>13</v>
      </c>
      <c r="F829" s="15" t="s">
        <v>232</v>
      </c>
      <c r="G829" s="16" t="s">
        <v>538</v>
      </c>
      <c r="H829" s="17">
        <v>47989</v>
      </c>
      <c r="I829" s="17">
        <v>0</v>
      </c>
      <c r="J829" s="17">
        <v>47989</v>
      </c>
      <c r="K829" s="17">
        <v>15251.8</v>
      </c>
      <c r="L829" s="17">
        <v>15251.8</v>
      </c>
      <c r="M829" s="17">
        <v>15242.36</v>
      </c>
      <c r="N829" s="17">
        <v>15242.36</v>
      </c>
    </row>
    <row r="830" spans="1:14" x14ac:dyDescent="0.25">
      <c r="A830" s="15" t="s">
        <v>56</v>
      </c>
      <c r="B830" s="15" t="s">
        <v>59</v>
      </c>
      <c r="C830" s="12" t="str">
        <f>VLOOKUP(B830,Hoja2!B:C,2,FALSE)</f>
        <v>Movilidad</v>
      </c>
      <c r="D830" s="13" t="str">
        <f t="shared" si="28"/>
        <v>1</v>
      </c>
      <c r="E830" s="13" t="str">
        <f t="shared" si="29"/>
        <v>13</v>
      </c>
      <c r="F830" s="15" t="s">
        <v>228</v>
      </c>
      <c r="G830" s="16" t="s">
        <v>563</v>
      </c>
      <c r="H830" s="17">
        <v>54654</v>
      </c>
      <c r="I830" s="17">
        <v>0</v>
      </c>
      <c r="J830" s="17">
        <v>54654</v>
      </c>
      <c r="K830" s="17">
        <v>13391.34</v>
      </c>
      <c r="L830" s="17">
        <v>13391.34</v>
      </c>
      <c r="M830" s="17">
        <v>13345.01</v>
      </c>
      <c r="N830" s="17">
        <v>13345.01</v>
      </c>
    </row>
    <row r="831" spans="1:14" x14ac:dyDescent="0.25">
      <c r="A831" s="15" t="s">
        <v>56</v>
      </c>
      <c r="B831" s="15" t="s">
        <v>59</v>
      </c>
      <c r="C831" s="12" t="str">
        <f>VLOOKUP(B831,Hoja2!B:C,2,FALSE)</f>
        <v>Movilidad</v>
      </c>
      <c r="D831" s="13" t="str">
        <f t="shared" si="28"/>
        <v>1</v>
      </c>
      <c r="E831" s="13" t="str">
        <f t="shared" si="29"/>
        <v>15</v>
      </c>
      <c r="F831" s="15" t="s">
        <v>236</v>
      </c>
      <c r="G831" s="16" t="s">
        <v>564</v>
      </c>
      <c r="H831" s="17">
        <v>10000</v>
      </c>
      <c r="I831" s="17">
        <v>0</v>
      </c>
      <c r="J831" s="17">
        <v>10000</v>
      </c>
      <c r="K831" s="17">
        <v>0</v>
      </c>
      <c r="L831" s="17">
        <v>0</v>
      </c>
      <c r="M831" s="17">
        <v>0</v>
      </c>
      <c r="N831" s="17">
        <v>0</v>
      </c>
    </row>
    <row r="832" spans="1:14" x14ac:dyDescent="0.25">
      <c r="A832" s="15" t="s">
        <v>56</v>
      </c>
      <c r="B832" s="15" t="s">
        <v>59</v>
      </c>
      <c r="C832" s="12" t="str">
        <f>VLOOKUP(B832,Hoja2!B:C,2,FALSE)</f>
        <v>Movilidad</v>
      </c>
      <c r="D832" s="13" t="str">
        <f t="shared" si="28"/>
        <v>2</v>
      </c>
      <c r="E832" s="13" t="str">
        <f t="shared" si="29"/>
        <v>20</v>
      </c>
      <c r="F832" s="15" t="s">
        <v>224</v>
      </c>
      <c r="G832" s="16" t="s">
        <v>557</v>
      </c>
      <c r="H832" s="17">
        <v>4000</v>
      </c>
      <c r="I832" s="17">
        <v>1304.8</v>
      </c>
      <c r="J832" s="17">
        <v>5304.8</v>
      </c>
      <c r="K832" s="17">
        <v>4648.58</v>
      </c>
      <c r="L832" s="17">
        <v>4648.58</v>
      </c>
      <c r="M832" s="17">
        <v>3332.4</v>
      </c>
      <c r="N832" s="17">
        <v>3332.4</v>
      </c>
    </row>
    <row r="833" spans="1:14" x14ac:dyDescent="0.25">
      <c r="A833" s="15" t="s">
        <v>56</v>
      </c>
      <c r="B833" s="15" t="s">
        <v>59</v>
      </c>
      <c r="C833" s="12" t="str">
        <f>VLOOKUP(B833,Hoja2!B:C,2,FALSE)</f>
        <v>Movilidad</v>
      </c>
      <c r="D833" s="13" t="str">
        <f t="shared" ref="D833:D896" si="30">LEFT(F833,1)</f>
        <v>2</v>
      </c>
      <c r="E833" s="13" t="str">
        <f t="shared" ref="E833:E896" si="31">LEFT(F833,2)</f>
        <v>21</v>
      </c>
      <c r="F833" s="15" t="s">
        <v>261</v>
      </c>
      <c r="G833" s="16" t="s">
        <v>649</v>
      </c>
      <c r="H833" s="17">
        <v>2000</v>
      </c>
      <c r="I833" s="17">
        <v>0</v>
      </c>
      <c r="J833" s="17">
        <v>2000</v>
      </c>
      <c r="K833" s="17">
        <v>0</v>
      </c>
      <c r="L833" s="17">
        <v>0</v>
      </c>
      <c r="M833" s="17">
        <v>0</v>
      </c>
      <c r="N833" s="17">
        <v>0</v>
      </c>
    </row>
    <row r="834" spans="1:14" x14ac:dyDescent="0.25">
      <c r="A834" s="15" t="s">
        <v>56</v>
      </c>
      <c r="B834" s="15" t="s">
        <v>59</v>
      </c>
      <c r="C834" s="12" t="str">
        <f>VLOOKUP(B834,Hoja2!B:C,2,FALSE)</f>
        <v>Movilidad</v>
      </c>
      <c r="D834" s="13" t="str">
        <f t="shared" si="30"/>
        <v>2</v>
      </c>
      <c r="E834" s="13" t="str">
        <f t="shared" si="31"/>
        <v>21</v>
      </c>
      <c r="F834" s="15" t="s">
        <v>222</v>
      </c>
      <c r="G834" s="16" t="s">
        <v>558</v>
      </c>
      <c r="H834" s="17">
        <v>3000</v>
      </c>
      <c r="I834" s="17">
        <v>0</v>
      </c>
      <c r="J834" s="17">
        <v>3000</v>
      </c>
      <c r="K834" s="17">
        <v>3000</v>
      </c>
      <c r="L834" s="17">
        <v>3000</v>
      </c>
      <c r="M834" s="17">
        <v>234.19</v>
      </c>
      <c r="N834" s="17">
        <v>234.19</v>
      </c>
    </row>
    <row r="835" spans="1:14" x14ac:dyDescent="0.25">
      <c r="A835" s="15" t="s">
        <v>56</v>
      </c>
      <c r="B835" s="15" t="s">
        <v>59</v>
      </c>
      <c r="C835" s="12" t="str">
        <f>VLOOKUP(B835,Hoja2!B:C,2,FALSE)</f>
        <v>Movilidad</v>
      </c>
      <c r="D835" s="13" t="str">
        <f t="shared" si="30"/>
        <v>2</v>
      </c>
      <c r="E835" s="13" t="str">
        <f t="shared" si="31"/>
        <v>21</v>
      </c>
      <c r="F835" s="15" t="s">
        <v>240</v>
      </c>
      <c r="G835" s="16" t="s">
        <v>565</v>
      </c>
      <c r="H835" s="17">
        <v>1800</v>
      </c>
      <c r="I835" s="17">
        <v>0</v>
      </c>
      <c r="J835" s="17">
        <v>1800</v>
      </c>
      <c r="K835" s="17">
        <v>1582.59</v>
      </c>
      <c r="L835" s="17">
        <v>905.99</v>
      </c>
      <c r="M835" s="17">
        <v>905.99</v>
      </c>
      <c r="N835" s="17">
        <v>905.99</v>
      </c>
    </row>
    <row r="836" spans="1:14" x14ac:dyDescent="0.25">
      <c r="A836" s="15" t="s">
        <v>56</v>
      </c>
      <c r="B836" s="15" t="s">
        <v>59</v>
      </c>
      <c r="C836" s="12" t="str">
        <f>VLOOKUP(B836,Hoja2!B:C,2,FALSE)</f>
        <v>Movilidad</v>
      </c>
      <c r="D836" s="13" t="str">
        <f t="shared" si="30"/>
        <v>2</v>
      </c>
      <c r="E836" s="13" t="str">
        <f t="shared" si="31"/>
        <v>22</v>
      </c>
      <c r="F836" s="15" t="s">
        <v>242</v>
      </c>
      <c r="G836" s="16" t="s">
        <v>574</v>
      </c>
      <c r="H836" s="17">
        <v>224000</v>
      </c>
      <c r="I836" s="17">
        <v>0</v>
      </c>
      <c r="J836" s="17">
        <v>224000</v>
      </c>
      <c r="K836" s="17">
        <v>210000</v>
      </c>
      <c r="L836" s="17">
        <v>210000</v>
      </c>
      <c r="M836" s="17">
        <v>146622.57</v>
      </c>
      <c r="N836" s="17">
        <v>135713.09</v>
      </c>
    </row>
    <row r="837" spans="1:14" x14ac:dyDescent="0.25">
      <c r="A837" s="15" t="s">
        <v>56</v>
      </c>
      <c r="B837" s="15" t="s">
        <v>59</v>
      </c>
      <c r="C837" s="12" t="str">
        <f>VLOOKUP(B837,Hoja2!B:C,2,FALSE)</f>
        <v>Movilidad</v>
      </c>
      <c r="D837" s="13" t="str">
        <f t="shared" si="30"/>
        <v>2</v>
      </c>
      <c r="E837" s="13" t="str">
        <f t="shared" si="31"/>
        <v>22</v>
      </c>
      <c r="F837" s="15" t="s">
        <v>230</v>
      </c>
      <c r="G837" s="16" t="s">
        <v>567</v>
      </c>
      <c r="H837" s="17">
        <v>2500</v>
      </c>
      <c r="I837" s="17">
        <v>0</v>
      </c>
      <c r="J837" s="17">
        <v>2500</v>
      </c>
      <c r="K837" s="17">
        <v>2000</v>
      </c>
      <c r="L837" s="17">
        <v>2000</v>
      </c>
      <c r="M837" s="17">
        <v>1257.48</v>
      </c>
      <c r="N837" s="17">
        <v>1257.48</v>
      </c>
    </row>
    <row r="838" spans="1:14" x14ac:dyDescent="0.25">
      <c r="A838" s="15" t="s">
        <v>56</v>
      </c>
      <c r="B838" s="15" t="s">
        <v>59</v>
      </c>
      <c r="C838" s="12" t="str">
        <f>VLOOKUP(B838,Hoja2!B:C,2,FALSE)</f>
        <v>Movilidad</v>
      </c>
      <c r="D838" s="13" t="str">
        <f t="shared" si="30"/>
        <v>2</v>
      </c>
      <c r="E838" s="13" t="str">
        <f t="shared" si="31"/>
        <v>22</v>
      </c>
      <c r="F838" s="15" t="s">
        <v>231</v>
      </c>
      <c r="G838" s="16" t="s">
        <v>568</v>
      </c>
      <c r="H838" s="17">
        <v>1000</v>
      </c>
      <c r="I838" s="17">
        <v>0</v>
      </c>
      <c r="J838" s="17">
        <v>1000</v>
      </c>
      <c r="K838" s="17">
        <v>638.20000000000005</v>
      </c>
      <c r="L838" s="17">
        <v>638.20000000000005</v>
      </c>
      <c r="M838" s="17">
        <v>638.20000000000005</v>
      </c>
      <c r="N838" s="17">
        <v>638.20000000000005</v>
      </c>
    </row>
    <row r="839" spans="1:14" x14ac:dyDescent="0.25">
      <c r="A839" s="15" t="s">
        <v>56</v>
      </c>
      <c r="B839" s="15" t="s">
        <v>59</v>
      </c>
      <c r="C839" s="12" t="str">
        <f>VLOOKUP(B839,Hoja2!B:C,2,FALSE)</f>
        <v>Movilidad</v>
      </c>
      <c r="D839" s="13" t="str">
        <f t="shared" si="30"/>
        <v>2</v>
      </c>
      <c r="E839" s="13" t="str">
        <f t="shared" si="31"/>
        <v>22</v>
      </c>
      <c r="F839" s="15" t="s">
        <v>233</v>
      </c>
      <c r="G839" s="16" t="s">
        <v>570</v>
      </c>
      <c r="H839" s="17">
        <v>1000</v>
      </c>
      <c r="I839" s="17">
        <v>0</v>
      </c>
      <c r="J839" s="17">
        <v>1000</v>
      </c>
      <c r="K839" s="17">
        <v>18112.91</v>
      </c>
      <c r="L839" s="17">
        <v>18112.91</v>
      </c>
      <c r="M839" s="17">
        <v>18108.86</v>
      </c>
      <c r="N839" s="17">
        <v>18108.86</v>
      </c>
    </row>
    <row r="840" spans="1:14" x14ac:dyDescent="0.25">
      <c r="A840" s="15" t="s">
        <v>56</v>
      </c>
      <c r="B840" s="15" t="s">
        <v>59</v>
      </c>
      <c r="C840" s="12" t="str">
        <f>VLOOKUP(B840,Hoja2!B:C,2,FALSE)</f>
        <v>Movilidad</v>
      </c>
      <c r="D840" s="13" t="str">
        <f t="shared" si="30"/>
        <v>2</v>
      </c>
      <c r="E840" s="13" t="str">
        <f t="shared" si="31"/>
        <v>22</v>
      </c>
      <c r="F840" s="15" t="s">
        <v>278</v>
      </c>
      <c r="G840" s="16" t="s">
        <v>609</v>
      </c>
      <c r="H840" s="17">
        <v>2500</v>
      </c>
      <c r="I840" s="17">
        <v>0</v>
      </c>
      <c r="J840" s="17">
        <v>2500</v>
      </c>
      <c r="K840" s="17">
        <v>0</v>
      </c>
      <c r="L840" s="17">
        <v>0</v>
      </c>
      <c r="M840" s="17">
        <v>0</v>
      </c>
      <c r="N840" s="17">
        <v>0</v>
      </c>
    </row>
    <row r="841" spans="1:14" x14ac:dyDescent="0.25">
      <c r="A841" s="15" t="s">
        <v>56</v>
      </c>
      <c r="B841" s="15" t="s">
        <v>59</v>
      </c>
      <c r="C841" s="12" t="str">
        <f>VLOOKUP(B841,Hoja2!B:C,2,FALSE)</f>
        <v>Movilidad</v>
      </c>
      <c r="D841" s="13" t="str">
        <f t="shared" si="30"/>
        <v>2</v>
      </c>
      <c r="E841" s="13" t="str">
        <f t="shared" si="31"/>
        <v>22</v>
      </c>
      <c r="F841" s="15" t="s">
        <v>289</v>
      </c>
      <c r="G841" s="16" t="s">
        <v>584</v>
      </c>
      <c r="H841" s="17">
        <v>300</v>
      </c>
      <c r="I841" s="17">
        <v>0</v>
      </c>
      <c r="J841" s="17">
        <v>300</v>
      </c>
      <c r="K841" s="17">
        <v>0</v>
      </c>
      <c r="L841" s="17">
        <v>0</v>
      </c>
      <c r="M841" s="17">
        <v>0</v>
      </c>
      <c r="N841" s="17">
        <v>0</v>
      </c>
    </row>
    <row r="842" spans="1:14" x14ac:dyDescent="0.25">
      <c r="A842" s="15" t="s">
        <v>56</v>
      </c>
      <c r="B842" s="15" t="s">
        <v>59</v>
      </c>
      <c r="C842" s="12" t="str">
        <f>VLOOKUP(B842,Hoja2!B:C,2,FALSE)</f>
        <v>Movilidad</v>
      </c>
      <c r="D842" s="13" t="str">
        <f t="shared" si="30"/>
        <v>2</v>
      </c>
      <c r="E842" s="13" t="str">
        <f t="shared" si="31"/>
        <v>22</v>
      </c>
      <c r="F842" s="15" t="s">
        <v>304</v>
      </c>
      <c r="G842" s="16" t="s">
        <v>630</v>
      </c>
      <c r="H842" s="17">
        <v>100</v>
      </c>
      <c r="I842" s="17">
        <v>0</v>
      </c>
      <c r="J842" s="17">
        <v>100</v>
      </c>
      <c r="K842" s="17">
        <v>0</v>
      </c>
      <c r="L842" s="17">
        <v>0</v>
      </c>
      <c r="M842" s="17">
        <v>0</v>
      </c>
      <c r="N842" s="17">
        <v>0</v>
      </c>
    </row>
    <row r="843" spans="1:14" x14ac:dyDescent="0.25">
      <c r="A843" s="15" t="s">
        <v>56</v>
      </c>
      <c r="B843" s="15" t="s">
        <v>59</v>
      </c>
      <c r="C843" s="12" t="str">
        <f>VLOOKUP(B843,Hoja2!B:C,2,FALSE)</f>
        <v>Movilidad</v>
      </c>
      <c r="D843" s="13" t="str">
        <f t="shared" si="30"/>
        <v>2</v>
      </c>
      <c r="E843" s="13" t="str">
        <f t="shared" si="31"/>
        <v>22</v>
      </c>
      <c r="F843" s="15" t="s">
        <v>235</v>
      </c>
      <c r="G843" s="16" t="s">
        <v>571</v>
      </c>
      <c r="H843" s="17">
        <v>16000</v>
      </c>
      <c r="I843" s="17">
        <v>0</v>
      </c>
      <c r="J843" s="17">
        <v>16000</v>
      </c>
      <c r="K843" s="17">
        <v>2967.99</v>
      </c>
      <c r="L843" s="17">
        <v>2967.99</v>
      </c>
      <c r="M843" s="17">
        <v>2967.99</v>
      </c>
      <c r="N843" s="17">
        <v>2967.99</v>
      </c>
    </row>
    <row r="844" spans="1:14" x14ac:dyDescent="0.25">
      <c r="A844" s="15" t="s">
        <v>56</v>
      </c>
      <c r="B844" s="15" t="s">
        <v>59</v>
      </c>
      <c r="C844" s="12" t="str">
        <f>VLOOKUP(B844,Hoja2!B:C,2,FALSE)</f>
        <v>Movilidad</v>
      </c>
      <c r="D844" s="13" t="str">
        <f t="shared" si="30"/>
        <v>2</v>
      </c>
      <c r="E844" s="13" t="str">
        <f t="shared" si="31"/>
        <v>22</v>
      </c>
      <c r="F844" s="15" t="s">
        <v>239</v>
      </c>
      <c r="G844" s="16" t="s">
        <v>572</v>
      </c>
      <c r="H844" s="17">
        <v>2500</v>
      </c>
      <c r="I844" s="17">
        <v>0</v>
      </c>
      <c r="J844" s="17">
        <v>2500</v>
      </c>
      <c r="K844" s="17">
        <v>0</v>
      </c>
      <c r="L844" s="17">
        <v>0</v>
      </c>
      <c r="M844" s="17">
        <v>0</v>
      </c>
      <c r="N844" s="17">
        <v>0</v>
      </c>
    </row>
    <row r="845" spans="1:14" x14ac:dyDescent="0.25">
      <c r="A845" s="15" t="s">
        <v>56</v>
      </c>
      <c r="B845" s="15" t="s">
        <v>59</v>
      </c>
      <c r="C845" s="12" t="str">
        <f>VLOOKUP(B845,Hoja2!B:C,2,FALSE)</f>
        <v>Movilidad</v>
      </c>
      <c r="D845" s="13" t="str">
        <f t="shared" si="30"/>
        <v>2</v>
      </c>
      <c r="E845" s="13" t="str">
        <f t="shared" si="31"/>
        <v>22</v>
      </c>
      <c r="F845" s="15" t="s">
        <v>229</v>
      </c>
      <c r="G845" s="16" t="s">
        <v>573</v>
      </c>
      <c r="H845" s="17">
        <v>32000</v>
      </c>
      <c r="I845" s="17">
        <v>0</v>
      </c>
      <c r="J845" s="17">
        <v>32000</v>
      </c>
      <c r="K845" s="17">
        <v>6801.5</v>
      </c>
      <c r="L845" s="17">
        <v>6264.61</v>
      </c>
      <c r="M845" s="17">
        <v>6264.61</v>
      </c>
      <c r="N845" s="17">
        <v>6264.61</v>
      </c>
    </row>
    <row r="846" spans="1:14" x14ac:dyDescent="0.25">
      <c r="A846" s="15" t="s">
        <v>56</v>
      </c>
      <c r="B846" s="15" t="s">
        <v>59</v>
      </c>
      <c r="C846" s="12" t="str">
        <f>VLOOKUP(B846,Hoja2!B:C,2,FALSE)</f>
        <v>Movilidad</v>
      </c>
      <c r="D846" s="13" t="str">
        <f t="shared" si="30"/>
        <v>2</v>
      </c>
      <c r="E846" s="13" t="str">
        <f t="shared" si="31"/>
        <v>22</v>
      </c>
      <c r="F846" s="15" t="s">
        <v>217</v>
      </c>
      <c r="G846" s="16" t="s">
        <v>577</v>
      </c>
      <c r="H846" s="17">
        <v>115500</v>
      </c>
      <c r="I846" s="17">
        <v>0</v>
      </c>
      <c r="J846" s="17">
        <v>115500</v>
      </c>
      <c r="K846" s="17">
        <v>75807.48</v>
      </c>
      <c r="L846" s="17">
        <v>59940.24</v>
      </c>
      <c r="M846" s="17">
        <v>35808</v>
      </c>
      <c r="N846" s="17">
        <v>5808</v>
      </c>
    </row>
    <row r="847" spans="1:14" x14ac:dyDescent="0.25">
      <c r="A847" s="15" t="s">
        <v>56</v>
      </c>
      <c r="B847" s="15" t="s">
        <v>59</v>
      </c>
      <c r="C847" s="12" t="str">
        <f>VLOOKUP(B847,Hoja2!B:C,2,FALSE)</f>
        <v>Movilidad</v>
      </c>
      <c r="D847" s="13" t="str">
        <f t="shared" si="30"/>
        <v>2</v>
      </c>
      <c r="E847" s="13" t="str">
        <f t="shared" si="31"/>
        <v>22</v>
      </c>
      <c r="F847" s="15" t="s">
        <v>227</v>
      </c>
      <c r="G847" s="16" t="s">
        <v>560</v>
      </c>
      <c r="H847" s="17">
        <v>4000000</v>
      </c>
      <c r="I847" s="17">
        <v>-1304.8</v>
      </c>
      <c r="J847" s="17">
        <v>3998695.2</v>
      </c>
      <c r="K847" s="17">
        <v>3642933.1</v>
      </c>
      <c r="L847" s="17">
        <v>3642933.1</v>
      </c>
      <c r="M847" s="17">
        <v>3177625.67</v>
      </c>
      <c r="N847" s="17">
        <v>3177625.67</v>
      </c>
    </row>
    <row r="848" spans="1:14" x14ac:dyDescent="0.25">
      <c r="A848" s="15" t="s">
        <v>56</v>
      </c>
      <c r="B848" s="15" t="s">
        <v>59</v>
      </c>
      <c r="C848" s="12" t="str">
        <f>VLOOKUP(B848,Hoja2!B:C,2,FALSE)</f>
        <v>Movilidad</v>
      </c>
      <c r="D848" s="13" t="str">
        <f t="shared" si="30"/>
        <v>2</v>
      </c>
      <c r="E848" s="13" t="str">
        <f t="shared" si="31"/>
        <v>23</v>
      </c>
      <c r="F848" s="15" t="s">
        <v>210</v>
      </c>
      <c r="G848" s="16" t="s">
        <v>551</v>
      </c>
      <c r="H848" s="17">
        <v>500</v>
      </c>
      <c r="I848" s="17">
        <v>0</v>
      </c>
      <c r="J848" s="17">
        <v>500</v>
      </c>
      <c r="K848" s="17">
        <v>18.7</v>
      </c>
      <c r="L848" s="17">
        <v>18.7</v>
      </c>
      <c r="M848" s="17">
        <v>18.7</v>
      </c>
      <c r="N848" s="17">
        <v>18.7</v>
      </c>
    </row>
    <row r="849" spans="1:14" x14ac:dyDescent="0.25">
      <c r="A849" s="15" t="s">
        <v>56</v>
      </c>
      <c r="B849" s="15" t="s">
        <v>59</v>
      </c>
      <c r="C849" s="12" t="str">
        <f>VLOOKUP(B849,Hoja2!B:C,2,FALSE)</f>
        <v>Movilidad</v>
      </c>
      <c r="D849" s="13" t="str">
        <f t="shared" si="30"/>
        <v>2</v>
      </c>
      <c r="E849" s="13" t="str">
        <f t="shared" si="31"/>
        <v>23</v>
      </c>
      <c r="F849" s="15" t="s">
        <v>208</v>
      </c>
      <c r="G849" s="16" t="s">
        <v>552</v>
      </c>
      <c r="H849" s="17">
        <v>700</v>
      </c>
      <c r="I849" s="17">
        <v>0</v>
      </c>
      <c r="J849" s="17">
        <v>700</v>
      </c>
      <c r="K849" s="17">
        <v>74.75</v>
      </c>
      <c r="L849" s="17">
        <v>74.75</v>
      </c>
      <c r="M849" s="17">
        <v>74.75</v>
      </c>
      <c r="N849" s="17">
        <v>74.75</v>
      </c>
    </row>
    <row r="850" spans="1:14" x14ac:dyDescent="0.25">
      <c r="A850" s="15" t="s">
        <v>56</v>
      </c>
      <c r="B850" s="15" t="s">
        <v>59</v>
      </c>
      <c r="C850" s="12" t="str">
        <f>VLOOKUP(B850,Hoja2!B:C,2,FALSE)</f>
        <v>Movilidad</v>
      </c>
      <c r="D850" s="13" t="str">
        <f t="shared" si="30"/>
        <v>4</v>
      </c>
      <c r="E850" s="13" t="str">
        <f t="shared" si="31"/>
        <v>47</v>
      </c>
      <c r="F850" s="15" t="s">
        <v>290</v>
      </c>
      <c r="G850" s="16" t="s">
        <v>633</v>
      </c>
      <c r="H850" s="17">
        <v>60000</v>
      </c>
      <c r="I850" s="17">
        <v>0</v>
      </c>
      <c r="J850" s="17">
        <v>60000</v>
      </c>
      <c r="K850" s="17">
        <v>0</v>
      </c>
      <c r="L850" s="17">
        <v>0</v>
      </c>
      <c r="M850" s="17">
        <v>0</v>
      </c>
      <c r="N850" s="17">
        <v>0</v>
      </c>
    </row>
    <row r="851" spans="1:14" x14ac:dyDescent="0.25">
      <c r="A851" s="15" t="s">
        <v>56</v>
      </c>
      <c r="B851" s="15" t="s">
        <v>59</v>
      </c>
      <c r="C851" s="12" t="str">
        <f>VLOOKUP(B851,Hoja2!B:C,2,FALSE)</f>
        <v>Movilidad</v>
      </c>
      <c r="D851" s="13" t="str">
        <f t="shared" si="30"/>
        <v>6</v>
      </c>
      <c r="E851" s="13" t="str">
        <f t="shared" si="31"/>
        <v>60</v>
      </c>
      <c r="F851" s="15" t="s">
        <v>257</v>
      </c>
      <c r="G851" s="16" t="s">
        <v>594</v>
      </c>
      <c r="H851" s="17">
        <v>18000</v>
      </c>
      <c r="I851" s="17">
        <v>0</v>
      </c>
      <c r="J851" s="17">
        <v>18000</v>
      </c>
      <c r="K851" s="17">
        <v>17378.25</v>
      </c>
      <c r="L851" s="17">
        <v>17378.25</v>
      </c>
      <c r="M851" s="17">
        <v>0</v>
      </c>
      <c r="N851" s="17">
        <v>0</v>
      </c>
    </row>
    <row r="852" spans="1:14" x14ac:dyDescent="0.25">
      <c r="A852" s="15" t="s">
        <v>56</v>
      </c>
      <c r="B852" s="15" t="s">
        <v>59</v>
      </c>
      <c r="C852" s="12" t="str">
        <f>VLOOKUP(B852,Hoja2!B:C,2,FALSE)</f>
        <v>Movilidad</v>
      </c>
      <c r="D852" s="13" t="str">
        <f t="shared" si="30"/>
        <v>6</v>
      </c>
      <c r="E852" s="13" t="str">
        <f t="shared" si="31"/>
        <v>61</v>
      </c>
      <c r="F852" s="15" t="s">
        <v>259</v>
      </c>
      <c r="G852" s="16" t="s">
        <v>595</v>
      </c>
      <c r="H852" s="17">
        <v>2541500</v>
      </c>
      <c r="I852" s="17">
        <v>218046.8</v>
      </c>
      <c r="J852" s="17">
        <v>2759546.8</v>
      </c>
      <c r="K852" s="17">
        <v>2591885.21</v>
      </c>
      <c r="L852" s="17">
        <v>2569279.39</v>
      </c>
      <c r="M852" s="17">
        <v>2297637.87</v>
      </c>
      <c r="N852" s="17">
        <v>2133238.08</v>
      </c>
    </row>
    <row r="853" spans="1:14" x14ac:dyDescent="0.25">
      <c r="A853" s="15" t="s">
        <v>56</v>
      </c>
      <c r="B853" s="15" t="s">
        <v>59</v>
      </c>
      <c r="C853" s="12" t="str">
        <f>VLOOKUP(B853,Hoja2!B:C,2,FALSE)</f>
        <v>Movilidad</v>
      </c>
      <c r="D853" s="13" t="str">
        <f t="shared" si="30"/>
        <v>6</v>
      </c>
      <c r="E853" s="13" t="str">
        <f t="shared" si="31"/>
        <v>64</v>
      </c>
      <c r="F853" s="15" t="s">
        <v>260</v>
      </c>
      <c r="G853" s="16" t="s">
        <v>588</v>
      </c>
      <c r="H853" s="17">
        <v>0</v>
      </c>
      <c r="I853" s="17">
        <v>13489.78</v>
      </c>
      <c r="J853" s="17">
        <v>13489.78</v>
      </c>
      <c r="K853" s="17">
        <v>0</v>
      </c>
      <c r="L853" s="17">
        <v>0</v>
      </c>
      <c r="M853" s="17">
        <v>0</v>
      </c>
      <c r="N853" s="17">
        <v>0</v>
      </c>
    </row>
    <row r="854" spans="1:14" x14ac:dyDescent="0.25">
      <c r="A854" s="15" t="s">
        <v>56</v>
      </c>
      <c r="B854" s="15" t="s">
        <v>344</v>
      </c>
      <c r="C854" s="12" t="str">
        <f>VLOOKUP(B854,Hoja2!B:C,2,FALSE)</f>
        <v>Licencias Urbanísticas</v>
      </c>
      <c r="D854" s="13" t="str">
        <f t="shared" si="30"/>
        <v>1</v>
      </c>
      <c r="E854" s="13" t="str">
        <f t="shared" si="31"/>
        <v>12</v>
      </c>
      <c r="F854" s="15" t="s">
        <v>223</v>
      </c>
      <c r="G854" s="16" t="s">
        <v>554</v>
      </c>
      <c r="H854" s="17">
        <v>175209</v>
      </c>
      <c r="I854" s="17">
        <v>0</v>
      </c>
      <c r="J854" s="17">
        <v>175209</v>
      </c>
      <c r="K854" s="17">
        <v>145524.79999999999</v>
      </c>
      <c r="L854" s="17">
        <v>145524.79999999999</v>
      </c>
      <c r="M854" s="17">
        <v>145508.93</v>
      </c>
      <c r="N854" s="17">
        <v>145508.93</v>
      </c>
    </row>
    <row r="855" spans="1:14" x14ac:dyDescent="0.25">
      <c r="A855" s="15" t="s">
        <v>56</v>
      </c>
      <c r="B855" s="15" t="s">
        <v>344</v>
      </c>
      <c r="C855" s="12" t="str">
        <f>VLOOKUP(B855,Hoja2!B:C,2,FALSE)</f>
        <v>Licencias Urbanísticas</v>
      </c>
      <c r="D855" s="13" t="str">
        <f t="shared" si="30"/>
        <v>1</v>
      </c>
      <c r="E855" s="13" t="str">
        <f t="shared" si="31"/>
        <v>12</v>
      </c>
      <c r="F855" s="15" t="s">
        <v>243</v>
      </c>
      <c r="G855" s="16" t="s">
        <v>555</v>
      </c>
      <c r="H855" s="17">
        <v>168075</v>
      </c>
      <c r="I855" s="17">
        <v>0</v>
      </c>
      <c r="J855" s="17">
        <v>168075</v>
      </c>
      <c r="K855" s="17">
        <v>73043.820000000007</v>
      </c>
      <c r="L855" s="17">
        <v>73043.820000000007</v>
      </c>
      <c r="M855" s="17">
        <v>63519.53</v>
      </c>
      <c r="N855" s="17">
        <v>63519.53</v>
      </c>
    </row>
    <row r="856" spans="1:14" x14ac:dyDescent="0.25">
      <c r="A856" s="15" t="s">
        <v>56</v>
      </c>
      <c r="B856" s="15" t="s">
        <v>344</v>
      </c>
      <c r="C856" s="12" t="str">
        <f>VLOOKUP(B856,Hoja2!B:C,2,FALSE)</f>
        <v>Licencias Urbanísticas</v>
      </c>
      <c r="D856" s="13" t="str">
        <f t="shared" si="30"/>
        <v>1</v>
      </c>
      <c r="E856" s="13" t="str">
        <f t="shared" si="31"/>
        <v>12</v>
      </c>
      <c r="F856" s="15" t="s">
        <v>201</v>
      </c>
      <c r="G856" s="16" t="s">
        <v>540</v>
      </c>
      <c r="H856" s="17">
        <v>139454</v>
      </c>
      <c r="I856" s="17">
        <v>0</v>
      </c>
      <c r="J856" s="17">
        <v>139454</v>
      </c>
      <c r="K856" s="17">
        <v>129454.12</v>
      </c>
      <c r="L856" s="17">
        <v>129454.12</v>
      </c>
      <c r="M856" s="17">
        <v>126149.98</v>
      </c>
      <c r="N856" s="17">
        <v>126149.98</v>
      </c>
    </row>
    <row r="857" spans="1:14" x14ac:dyDescent="0.25">
      <c r="A857" s="15" t="s">
        <v>56</v>
      </c>
      <c r="B857" s="15" t="s">
        <v>344</v>
      </c>
      <c r="C857" s="12" t="str">
        <f>VLOOKUP(B857,Hoja2!B:C,2,FALSE)</f>
        <v>Licencias Urbanísticas</v>
      </c>
      <c r="D857" s="13" t="str">
        <f t="shared" ref="D857" si="32">LEFT(F857,1)</f>
        <v>1</v>
      </c>
      <c r="E857" s="13" t="str">
        <f t="shared" ref="E857" si="33">LEFT(F857,2)</f>
        <v>12</v>
      </c>
      <c r="F857" s="15" t="s">
        <v>226</v>
      </c>
      <c r="G857" s="16" t="s">
        <v>556</v>
      </c>
      <c r="H857" s="17">
        <v>81834</v>
      </c>
      <c r="I857" s="17">
        <v>0</v>
      </c>
      <c r="J857" s="17">
        <v>81834</v>
      </c>
      <c r="K857" s="17">
        <v>61833.760000000002</v>
      </c>
      <c r="L857" s="17">
        <v>61833.760000000002</v>
      </c>
      <c r="M857" s="17">
        <v>57834.13</v>
      </c>
      <c r="N857" s="17">
        <v>57834.13</v>
      </c>
    </row>
    <row r="858" spans="1:14" x14ac:dyDescent="0.25">
      <c r="A858" s="15" t="s">
        <v>56</v>
      </c>
      <c r="B858" s="15" t="s">
        <v>344</v>
      </c>
      <c r="C858" s="12" t="str">
        <f>VLOOKUP(B858,Hoja2!B:C,2,FALSE)</f>
        <v>Licencias Urbanísticas</v>
      </c>
      <c r="D858" s="13" t="str">
        <f t="shared" si="30"/>
        <v>1</v>
      </c>
      <c r="E858" s="13" t="str">
        <f t="shared" si="31"/>
        <v>12</v>
      </c>
      <c r="F858" s="15" t="s">
        <v>202</v>
      </c>
      <c r="G858" s="16" t="s">
        <v>541</v>
      </c>
      <c r="H858" s="17">
        <v>102695</v>
      </c>
      <c r="I858" s="17">
        <v>0</v>
      </c>
      <c r="J858" s="17">
        <v>102695</v>
      </c>
      <c r="K858" s="17">
        <v>92695.18</v>
      </c>
      <c r="L858" s="17">
        <v>92695.18</v>
      </c>
      <c r="M858" s="17">
        <v>89664.13</v>
      </c>
      <c r="N858" s="17">
        <v>89664.13</v>
      </c>
    </row>
    <row r="859" spans="1:14" x14ac:dyDescent="0.25">
      <c r="A859" s="15" t="s">
        <v>56</v>
      </c>
      <c r="B859" s="15" t="s">
        <v>344</v>
      </c>
      <c r="C859" s="12" t="str">
        <f>VLOOKUP(B859,Hoja2!B:C,2,FALSE)</f>
        <v>Licencias Urbanísticas</v>
      </c>
      <c r="D859" s="13" t="str">
        <f t="shared" si="30"/>
        <v>1</v>
      </c>
      <c r="E859" s="13" t="str">
        <f t="shared" si="31"/>
        <v>12</v>
      </c>
      <c r="F859" s="15" t="s">
        <v>214</v>
      </c>
      <c r="G859" s="16" t="s">
        <v>542</v>
      </c>
      <c r="H859" s="17">
        <v>316704</v>
      </c>
      <c r="I859" s="17">
        <v>0</v>
      </c>
      <c r="J859" s="17">
        <v>316704</v>
      </c>
      <c r="K859" s="17">
        <v>231821.04</v>
      </c>
      <c r="L859" s="17">
        <v>231821.04</v>
      </c>
      <c r="M859" s="17">
        <v>224912.24</v>
      </c>
      <c r="N859" s="17">
        <v>224912.24</v>
      </c>
    </row>
    <row r="860" spans="1:14" x14ac:dyDescent="0.25">
      <c r="A860" s="15" t="s">
        <v>56</v>
      </c>
      <c r="B860" s="15" t="s">
        <v>344</v>
      </c>
      <c r="C860" s="12" t="str">
        <f>VLOOKUP(B860,Hoja2!B:C,2,FALSE)</f>
        <v>Licencias Urbanísticas</v>
      </c>
      <c r="D860" s="13" t="str">
        <f t="shared" si="30"/>
        <v>1</v>
      </c>
      <c r="E860" s="13" t="str">
        <f t="shared" si="31"/>
        <v>12</v>
      </c>
      <c r="F860" s="15" t="s">
        <v>219</v>
      </c>
      <c r="G860" s="16" t="s">
        <v>543</v>
      </c>
      <c r="H860" s="17">
        <v>782106</v>
      </c>
      <c r="I860" s="17">
        <v>-90300</v>
      </c>
      <c r="J860" s="17">
        <v>691806</v>
      </c>
      <c r="K860" s="17">
        <v>571546.66</v>
      </c>
      <c r="L860" s="17">
        <v>571546.66</v>
      </c>
      <c r="M860" s="17">
        <v>564940.05000000005</v>
      </c>
      <c r="N860" s="17">
        <v>564940.05000000005</v>
      </c>
    </row>
    <row r="861" spans="1:14" x14ac:dyDescent="0.25">
      <c r="A861" s="15" t="s">
        <v>56</v>
      </c>
      <c r="B861" s="15" t="s">
        <v>344</v>
      </c>
      <c r="C861" s="12" t="str">
        <f>VLOOKUP(B861,Hoja2!B:C,2,FALSE)</f>
        <v>Licencias Urbanísticas</v>
      </c>
      <c r="D861" s="13" t="str">
        <f t="shared" si="30"/>
        <v>1</v>
      </c>
      <c r="E861" s="13" t="str">
        <f t="shared" si="31"/>
        <v>12</v>
      </c>
      <c r="F861" s="15" t="s">
        <v>203</v>
      </c>
      <c r="G861" s="16" t="s">
        <v>544</v>
      </c>
      <c r="H861" s="17">
        <v>58648</v>
      </c>
      <c r="I861" s="17">
        <v>0</v>
      </c>
      <c r="J861" s="17">
        <v>58648</v>
      </c>
      <c r="K861" s="17">
        <v>49647.839999999997</v>
      </c>
      <c r="L861" s="17">
        <v>49647.839999999997</v>
      </c>
      <c r="M861" s="17">
        <v>48902.75</v>
      </c>
      <c r="N861" s="17">
        <v>48902.75</v>
      </c>
    </row>
    <row r="862" spans="1:14" x14ac:dyDescent="0.25">
      <c r="A862" s="15" t="s">
        <v>56</v>
      </c>
      <c r="B862" s="15" t="s">
        <v>344</v>
      </c>
      <c r="C862" s="12" t="str">
        <f>VLOOKUP(B862,Hoja2!B:C,2,FALSE)</f>
        <v>Licencias Urbanísticas</v>
      </c>
      <c r="D862" s="13" t="str">
        <f t="shared" si="30"/>
        <v>1</v>
      </c>
      <c r="E862" s="13" t="str">
        <f t="shared" si="31"/>
        <v>13</v>
      </c>
      <c r="F862" s="15" t="s">
        <v>232</v>
      </c>
      <c r="G862" s="16" t="s">
        <v>538</v>
      </c>
      <c r="H862" s="17">
        <v>73632</v>
      </c>
      <c r="I862" s="17">
        <v>0</v>
      </c>
      <c r="J862" s="17">
        <v>73632</v>
      </c>
      <c r="K862" s="17">
        <v>43632.02</v>
      </c>
      <c r="L862" s="17">
        <v>43632.02</v>
      </c>
      <c r="M862" s="17">
        <v>42198.3</v>
      </c>
      <c r="N862" s="17">
        <v>42198.3</v>
      </c>
    </row>
    <row r="863" spans="1:14" x14ac:dyDescent="0.25">
      <c r="A863" s="15" t="s">
        <v>56</v>
      </c>
      <c r="B863" s="15" t="s">
        <v>344</v>
      </c>
      <c r="C863" s="12" t="str">
        <f>VLOOKUP(B863,Hoja2!B:C,2,FALSE)</f>
        <v>Licencias Urbanísticas</v>
      </c>
      <c r="D863" s="13" t="str">
        <f t="shared" si="30"/>
        <v>1</v>
      </c>
      <c r="E863" s="13" t="str">
        <f t="shared" si="31"/>
        <v>13</v>
      </c>
      <c r="F863" s="15" t="s">
        <v>228</v>
      </c>
      <c r="G863" s="16" t="s">
        <v>563</v>
      </c>
      <c r="H863" s="17">
        <v>64689</v>
      </c>
      <c r="I863" s="17">
        <v>0</v>
      </c>
      <c r="J863" s="17">
        <v>64689</v>
      </c>
      <c r="K863" s="17">
        <v>49688.800000000003</v>
      </c>
      <c r="L863" s="17">
        <v>49688.800000000003</v>
      </c>
      <c r="M863" s="17">
        <v>46128.33</v>
      </c>
      <c r="N863" s="17">
        <v>46128.33</v>
      </c>
    </row>
    <row r="864" spans="1:14" x14ac:dyDescent="0.25">
      <c r="A864" s="15" t="s">
        <v>56</v>
      </c>
      <c r="B864" s="15" t="s">
        <v>344</v>
      </c>
      <c r="C864" s="12" t="str">
        <f>VLOOKUP(B864,Hoja2!B:C,2,FALSE)</f>
        <v>Licencias Urbanísticas</v>
      </c>
      <c r="D864" s="13" t="str">
        <f t="shared" si="30"/>
        <v>2</v>
      </c>
      <c r="E864" s="13" t="str">
        <f t="shared" si="31"/>
        <v>22</v>
      </c>
      <c r="F864" s="15" t="s">
        <v>235</v>
      </c>
      <c r="G864" s="16" t="s">
        <v>571</v>
      </c>
      <c r="H864" s="17">
        <v>500</v>
      </c>
      <c r="I864" s="17">
        <v>0</v>
      </c>
      <c r="J864" s="17">
        <v>500</v>
      </c>
      <c r="K864" s="17">
        <v>542.4</v>
      </c>
      <c r="L864" s="17">
        <v>542.4</v>
      </c>
      <c r="M864" s="17">
        <v>542.4</v>
      </c>
      <c r="N864" s="17">
        <v>542.4</v>
      </c>
    </row>
    <row r="865" spans="1:14" x14ac:dyDescent="0.25">
      <c r="A865" s="15" t="s">
        <v>56</v>
      </c>
      <c r="B865" s="15" t="s">
        <v>344</v>
      </c>
      <c r="C865" s="12" t="str">
        <f>VLOOKUP(B865,Hoja2!B:C,2,FALSE)</f>
        <v>Licencias Urbanísticas</v>
      </c>
      <c r="D865" s="13" t="str">
        <f t="shared" si="30"/>
        <v>2</v>
      </c>
      <c r="E865" s="13" t="str">
        <f t="shared" si="31"/>
        <v>22</v>
      </c>
      <c r="F865" s="15" t="s">
        <v>229</v>
      </c>
      <c r="G865" s="16" t="s">
        <v>573</v>
      </c>
      <c r="H865" s="17">
        <v>1000</v>
      </c>
      <c r="I865" s="17">
        <v>0</v>
      </c>
      <c r="J865" s="17">
        <v>1000</v>
      </c>
      <c r="K865" s="17">
        <v>66</v>
      </c>
      <c r="L865" s="17">
        <v>66</v>
      </c>
      <c r="M865" s="17">
        <v>66</v>
      </c>
      <c r="N865" s="17">
        <v>66</v>
      </c>
    </row>
    <row r="866" spans="1:14" x14ac:dyDescent="0.25">
      <c r="A866" s="15" t="s">
        <v>56</v>
      </c>
      <c r="B866" s="15" t="s">
        <v>344</v>
      </c>
      <c r="C866" s="12" t="str">
        <f>VLOOKUP(B866,Hoja2!B:C,2,FALSE)</f>
        <v>Licencias Urbanísticas</v>
      </c>
      <c r="D866" s="13" t="str">
        <f t="shared" si="30"/>
        <v>8</v>
      </c>
      <c r="E866" s="13" t="str">
        <f t="shared" si="31"/>
        <v>83</v>
      </c>
      <c r="F866" s="15" t="s">
        <v>251</v>
      </c>
      <c r="G866" s="16" t="s">
        <v>598</v>
      </c>
      <c r="H866" s="17">
        <v>400000</v>
      </c>
      <c r="I866" s="17">
        <v>0</v>
      </c>
      <c r="J866" s="17">
        <v>400000</v>
      </c>
      <c r="K866" s="17">
        <v>266453.93</v>
      </c>
      <c r="L866" s="17">
        <v>266453.93</v>
      </c>
      <c r="M866" s="17">
        <v>82933.58</v>
      </c>
      <c r="N866" s="17">
        <v>82933.58</v>
      </c>
    </row>
    <row r="867" spans="1:14" x14ac:dyDescent="0.25">
      <c r="A867" s="15" t="s">
        <v>56</v>
      </c>
      <c r="B867" s="15" t="s">
        <v>19</v>
      </c>
      <c r="C867" s="12" t="str">
        <f>VLOOKUP(B867,Hoja2!B:C,2,FALSE)</f>
        <v>Pavimentación Vías Públicas y Otros Servicios Urbanísticos</v>
      </c>
      <c r="D867" s="13" t="str">
        <f t="shared" si="30"/>
        <v>1</v>
      </c>
      <c r="E867" s="13" t="str">
        <f t="shared" si="31"/>
        <v>12</v>
      </c>
      <c r="F867" s="15" t="s">
        <v>223</v>
      </c>
      <c r="G867" s="16" t="s">
        <v>554</v>
      </c>
      <c r="H867" s="17">
        <v>79641</v>
      </c>
      <c r="I867" s="17">
        <v>0</v>
      </c>
      <c r="J867" s="17">
        <v>79641</v>
      </c>
      <c r="K867" s="17">
        <v>63712.4</v>
      </c>
      <c r="L867" s="17">
        <v>63712.4</v>
      </c>
      <c r="M867" s="17">
        <v>63125.760000000002</v>
      </c>
      <c r="N867" s="17">
        <v>63125.760000000002</v>
      </c>
    </row>
    <row r="868" spans="1:14" x14ac:dyDescent="0.25">
      <c r="A868" s="15" t="s">
        <v>56</v>
      </c>
      <c r="B868" s="15" t="s">
        <v>19</v>
      </c>
      <c r="C868" s="12" t="str">
        <f>VLOOKUP(B868,Hoja2!B:C,2,FALSE)</f>
        <v>Pavimentación Vías Públicas y Otros Servicios Urbanísticos</v>
      </c>
      <c r="D868" s="13" t="str">
        <f t="shared" si="30"/>
        <v>1</v>
      </c>
      <c r="E868" s="13" t="str">
        <f t="shared" si="31"/>
        <v>12</v>
      </c>
      <c r="F868" s="15" t="s">
        <v>243</v>
      </c>
      <c r="G868" s="16" t="s">
        <v>555</v>
      </c>
      <c r="H868" s="17">
        <v>70031</v>
      </c>
      <c r="I868" s="17">
        <v>0</v>
      </c>
      <c r="J868" s="17">
        <v>70031</v>
      </c>
      <c r="K868" s="17">
        <v>60031.3</v>
      </c>
      <c r="L868" s="17">
        <v>60031.3</v>
      </c>
      <c r="M868" s="17">
        <v>58514.57</v>
      </c>
      <c r="N868" s="17">
        <v>58514.57</v>
      </c>
    </row>
    <row r="869" spans="1:14" x14ac:dyDescent="0.25">
      <c r="A869" s="15" t="s">
        <v>56</v>
      </c>
      <c r="B869" s="15" t="s">
        <v>19</v>
      </c>
      <c r="C869" s="12" t="str">
        <f>VLOOKUP(B869,Hoja2!B:C,2,FALSE)</f>
        <v>Pavimentación Vías Públicas y Otros Servicios Urbanísticos</v>
      </c>
      <c r="D869" s="13" t="str">
        <f t="shared" si="30"/>
        <v>1</v>
      </c>
      <c r="E869" s="13" t="str">
        <f t="shared" si="31"/>
        <v>12</v>
      </c>
      <c r="F869" s="15" t="s">
        <v>201</v>
      </c>
      <c r="G869" s="16" t="s">
        <v>540</v>
      </c>
      <c r="H869" s="17">
        <v>53636</v>
      </c>
      <c r="I869" s="17">
        <v>0</v>
      </c>
      <c r="J869" s="17">
        <v>53636</v>
      </c>
      <c r="K869" s="17">
        <v>41908.959999999999</v>
      </c>
      <c r="L869" s="17">
        <v>41908.959999999999</v>
      </c>
      <c r="M869" s="17">
        <v>40806.400000000001</v>
      </c>
      <c r="N869" s="17">
        <v>40806.400000000001</v>
      </c>
    </row>
    <row r="870" spans="1:14" x14ac:dyDescent="0.25">
      <c r="A870" s="15" t="s">
        <v>56</v>
      </c>
      <c r="B870" s="15" t="s">
        <v>19</v>
      </c>
      <c r="C870" s="12" t="str">
        <f>VLOOKUP(B870,Hoja2!B:C,2,FALSE)</f>
        <v>Pavimentación Vías Públicas y Otros Servicios Urbanísticos</v>
      </c>
      <c r="D870" s="13" t="str">
        <f t="shared" si="30"/>
        <v>1</v>
      </c>
      <c r="E870" s="13" t="str">
        <f t="shared" si="31"/>
        <v>12</v>
      </c>
      <c r="F870" s="15" t="s">
        <v>226</v>
      </c>
      <c r="G870" s="16" t="s">
        <v>556</v>
      </c>
      <c r="H870" s="17">
        <v>9093</v>
      </c>
      <c r="I870" s="17">
        <v>0</v>
      </c>
      <c r="J870" s="17">
        <v>9093</v>
      </c>
      <c r="K870" s="17">
        <v>8592.64</v>
      </c>
      <c r="L870" s="17">
        <v>8592.64</v>
      </c>
      <c r="M870" s="17">
        <v>8485.7800000000007</v>
      </c>
      <c r="N870" s="17">
        <v>8485.7800000000007</v>
      </c>
    </row>
    <row r="871" spans="1:14" x14ac:dyDescent="0.25">
      <c r="A871" s="15" t="s">
        <v>56</v>
      </c>
      <c r="B871" s="15" t="s">
        <v>19</v>
      </c>
      <c r="C871" s="12" t="str">
        <f>VLOOKUP(B871,Hoja2!B:C,2,FALSE)</f>
        <v>Pavimentación Vías Públicas y Otros Servicios Urbanísticos</v>
      </c>
      <c r="D871" s="13" t="str">
        <f t="shared" si="30"/>
        <v>1</v>
      </c>
      <c r="E871" s="13" t="str">
        <f t="shared" si="31"/>
        <v>12</v>
      </c>
      <c r="F871" s="15" t="s">
        <v>202</v>
      </c>
      <c r="G871" s="16" t="s">
        <v>541</v>
      </c>
      <c r="H871" s="17">
        <v>48103</v>
      </c>
      <c r="I871" s="17">
        <v>0</v>
      </c>
      <c r="J871" s="17">
        <v>48103</v>
      </c>
      <c r="K871" s="17">
        <v>46102.720000000001</v>
      </c>
      <c r="L871" s="17">
        <v>46102.720000000001</v>
      </c>
      <c r="M871" s="17">
        <v>45696.31</v>
      </c>
      <c r="N871" s="17">
        <v>45696.31</v>
      </c>
    </row>
    <row r="872" spans="1:14" x14ac:dyDescent="0.25">
      <c r="A872" s="15" t="s">
        <v>56</v>
      </c>
      <c r="B872" s="15" t="s">
        <v>19</v>
      </c>
      <c r="C872" s="12" t="str">
        <f>VLOOKUP(B872,Hoja2!B:C,2,FALSE)</f>
        <v>Pavimentación Vías Públicas y Otros Servicios Urbanísticos</v>
      </c>
      <c r="D872" s="13" t="str">
        <f t="shared" si="30"/>
        <v>1</v>
      </c>
      <c r="E872" s="13" t="str">
        <f t="shared" si="31"/>
        <v>12</v>
      </c>
      <c r="F872" s="15" t="s">
        <v>214</v>
      </c>
      <c r="G872" s="16" t="s">
        <v>542</v>
      </c>
      <c r="H872" s="17">
        <v>126637</v>
      </c>
      <c r="I872" s="17">
        <v>0</v>
      </c>
      <c r="J872" s="17">
        <v>126637</v>
      </c>
      <c r="K872" s="17">
        <v>106099.94</v>
      </c>
      <c r="L872" s="17">
        <v>106099.94</v>
      </c>
      <c r="M872" s="17">
        <v>105693.89</v>
      </c>
      <c r="N872" s="17">
        <v>105693.89</v>
      </c>
    </row>
    <row r="873" spans="1:14" x14ac:dyDescent="0.25">
      <c r="A873" s="15" t="s">
        <v>56</v>
      </c>
      <c r="B873" s="15" t="s">
        <v>19</v>
      </c>
      <c r="C873" s="12" t="str">
        <f>VLOOKUP(B873,Hoja2!B:C,2,FALSE)</f>
        <v>Pavimentación Vías Públicas y Otros Servicios Urbanísticos</v>
      </c>
      <c r="D873" s="13" t="str">
        <f t="shared" si="30"/>
        <v>1</v>
      </c>
      <c r="E873" s="13" t="str">
        <f t="shared" si="31"/>
        <v>12</v>
      </c>
      <c r="F873" s="15" t="s">
        <v>219</v>
      </c>
      <c r="G873" s="16" t="s">
        <v>543</v>
      </c>
      <c r="H873" s="17">
        <v>320700</v>
      </c>
      <c r="I873" s="17">
        <v>0</v>
      </c>
      <c r="J873" s="17">
        <v>320700</v>
      </c>
      <c r="K873" s="17">
        <v>273046.8</v>
      </c>
      <c r="L873" s="17">
        <v>273046.8</v>
      </c>
      <c r="M873" s="17">
        <v>273008.51</v>
      </c>
      <c r="N873" s="17">
        <v>273008.51</v>
      </c>
    </row>
    <row r="874" spans="1:14" x14ac:dyDescent="0.25">
      <c r="A874" s="15" t="s">
        <v>56</v>
      </c>
      <c r="B874" s="15" t="s">
        <v>19</v>
      </c>
      <c r="C874" s="12" t="str">
        <f>VLOOKUP(B874,Hoja2!B:C,2,FALSE)</f>
        <v>Pavimentación Vías Públicas y Otros Servicios Urbanísticos</v>
      </c>
      <c r="D874" s="13" t="str">
        <f t="shared" si="30"/>
        <v>1</v>
      </c>
      <c r="E874" s="13" t="str">
        <f t="shared" si="31"/>
        <v>12</v>
      </c>
      <c r="F874" s="15" t="s">
        <v>203</v>
      </c>
      <c r="G874" s="16" t="s">
        <v>544</v>
      </c>
      <c r="H874" s="17">
        <v>22484</v>
      </c>
      <c r="I874" s="17">
        <v>0</v>
      </c>
      <c r="J874" s="17">
        <v>22484</v>
      </c>
      <c r="K874" s="17">
        <v>21983.88</v>
      </c>
      <c r="L874" s="17">
        <v>21983.88</v>
      </c>
      <c r="M874" s="17">
        <v>21414.33</v>
      </c>
      <c r="N874" s="17">
        <v>21414.33</v>
      </c>
    </row>
    <row r="875" spans="1:14" x14ac:dyDescent="0.25">
      <c r="A875" s="15" t="s">
        <v>56</v>
      </c>
      <c r="B875" s="15" t="s">
        <v>19</v>
      </c>
      <c r="C875" s="12" t="str">
        <f>VLOOKUP(B875,Hoja2!B:C,2,FALSE)</f>
        <v>Pavimentación Vías Públicas y Otros Servicios Urbanísticos</v>
      </c>
      <c r="D875" s="13" t="str">
        <f t="shared" si="30"/>
        <v>1</v>
      </c>
      <c r="E875" s="13" t="str">
        <f t="shared" si="31"/>
        <v>13</v>
      </c>
      <c r="F875" s="15" t="s">
        <v>232</v>
      </c>
      <c r="G875" s="16" t="s">
        <v>538</v>
      </c>
      <c r="H875" s="17">
        <v>587696</v>
      </c>
      <c r="I875" s="17">
        <v>-50000</v>
      </c>
      <c r="J875" s="17">
        <v>537696</v>
      </c>
      <c r="K875" s="17">
        <v>485479.52</v>
      </c>
      <c r="L875" s="17">
        <v>485479.52</v>
      </c>
      <c r="M875" s="17">
        <v>477033.34</v>
      </c>
      <c r="N875" s="17">
        <v>477033.34</v>
      </c>
    </row>
    <row r="876" spans="1:14" x14ac:dyDescent="0.25">
      <c r="A876" s="15" t="s">
        <v>56</v>
      </c>
      <c r="B876" s="15" t="s">
        <v>19</v>
      </c>
      <c r="C876" s="12" t="str">
        <f>VLOOKUP(B876,Hoja2!B:C,2,FALSE)</f>
        <v>Pavimentación Vías Públicas y Otros Servicios Urbanísticos</v>
      </c>
      <c r="D876" s="13" t="str">
        <f t="shared" si="30"/>
        <v>1</v>
      </c>
      <c r="E876" s="13" t="str">
        <f t="shared" si="31"/>
        <v>13</v>
      </c>
      <c r="F876" s="15" t="s">
        <v>234</v>
      </c>
      <c r="G876" s="16" t="s">
        <v>562</v>
      </c>
      <c r="H876" s="17">
        <v>15000</v>
      </c>
      <c r="I876" s="17">
        <v>0</v>
      </c>
      <c r="J876" s="17">
        <v>15000</v>
      </c>
      <c r="K876" s="17">
        <v>14984.82</v>
      </c>
      <c r="L876" s="17">
        <v>14984.82</v>
      </c>
      <c r="M876" s="17">
        <v>14859.66</v>
      </c>
      <c r="N876" s="17">
        <v>14859.66</v>
      </c>
    </row>
    <row r="877" spans="1:14" x14ac:dyDescent="0.25">
      <c r="A877" s="15" t="s">
        <v>56</v>
      </c>
      <c r="B877" s="15" t="s">
        <v>19</v>
      </c>
      <c r="C877" s="12" t="str">
        <f>VLOOKUP(B877,Hoja2!B:C,2,FALSE)</f>
        <v>Pavimentación Vías Públicas y Otros Servicios Urbanísticos</v>
      </c>
      <c r="D877" s="13" t="str">
        <f t="shared" si="30"/>
        <v>1</v>
      </c>
      <c r="E877" s="13" t="str">
        <f t="shared" si="31"/>
        <v>13</v>
      </c>
      <c r="F877" s="15" t="s">
        <v>228</v>
      </c>
      <c r="G877" s="16" t="s">
        <v>563</v>
      </c>
      <c r="H877" s="17">
        <v>602187</v>
      </c>
      <c r="I877" s="17">
        <v>-54700</v>
      </c>
      <c r="J877" s="17">
        <v>547487</v>
      </c>
      <c r="K877" s="17">
        <v>528970.84</v>
      </c>
      <c r="L877" s="17">
        <v>528970.84</v>
      </c>
      <c r="M877" s="17">
        <v>528709.57999999996</v>
      </c>
      <c r="N877" s="17">
        <v>528709.57999999996</v>
      </c>
    </row>
    <row r="878" spans="1:14" x14ac:dyDescent="0.25">
      <c r="A878" s="15" t="s">
        <v>56</v>
      </c>
      <c r="B878" s="15" t="s">
        <v>19</v>
      </c>
      <c r="C878" s="12" t="str">
        <f>VLOOKUP(B878,Hoja2!B:C,2,FALSE)</f>
        <v>Pavimentación Vías Públicas y Otros Servicios Urbanísticos</v>
      </c>
      <c r="D878" s="13" t="str">
        <f t="shared" si="30"/>
        <v>2</v>
      </c>
      <c r="E878" s="13" t="str">
        <f t="shared" si="31"/>
        <v>20</v>
      </c>
      <c r="F878" s="15" t="s">
        <v>224</v>
      </c>
      <c r="G878" s="16" t="s">
        <v>557</v>
      </c>
      <c r="H878" s="17">
        <v>45000</v>
      </c>
      <c r="I878" s="17">
        <v>0</v>
      </c>
      <c r="J878" s="17">
        <v>45000</v>
      </c>
      <c r="K878" s="17">
        <v>34140.300000000003</v>
      </c>
      <c r="L878" s="17">
        <v>34140.300000000003</v>
      </c>
      <c r="M878" s="17">
        <v>23918.15</v>
      </c>
      <c r="N878" s="17">
        <v>22351.8</v>
      </c>
    </row>
    <row r="879" spans="1:14" x14ac:dyDescent="0.25">
      <c r="A879" s="15" t="s">
        <v>56</v>
      </c>
      <c r="B879" s="15" t="s">
        <v>19</v>
      </c>
      <c r="C879" s="12" t="str">
        <f>VLOOKUP(B879,Hoja2!B:C,2,FALSE)</f>
        <v>Pavimentación Vías Públicas y Otros Servicios Urbanísticos</v>
      </c>
      <c r="D879" s="13" t="str">
        <f t="shared" si="30"/>
        <v>2</v>
      </c>
      <c r="E879" s="13" t="str">
        <f t="shared" si="31"/>
        <v>20</v>
      </c>
      <c r="F879" s="15" t="s">
        <v>262</v>
      </c>
      <c r="G879" s="16" t="s">
        <v>600</v>
      </c>
      <c r="H879" s="17">
        <v>40000</v>
      </c>
      <c r="I879" s="17">
        <v>0</v>
      </c>
      <c r="J879" s="17">
        <v>40000</v>
      </c>
      <c r="K879" s="17">
        <v>34306.76</v>
      </c>
      <c r="L879" s="17">
        <v>34306.76</v>
      </c>
      <c r="M879" s="17">
        <v>30162.22</v>
      </c>
      <c r="N879" s="17">
        <v>30005.11</v>
      </c>
    </row>
    <row r="880" spans="1:14" x14ac:dyDescent="0.25">
      <c r="A880" s="15" t="s">
        <v>56</v>
      </c>
      <c r="B880" s="15" t="s">
        <v>19</v>
      </c>
      <c r="C880" s="12" t="str">
        <f>VLOOKUP(B880,Hoja2!B:C,2,FALSE)</f>
        <v>Pavimentación Vías Públicas y Otros Servicios Urbanísticos</v>
      </c>
      <c r="D880" s="13" t="str">
        <f t="shared" si="30"/>
        <v>2</v>
      </c>
      <c r="E880" s="13" t="str">
        <f t="shared" si="31"/>
        <v>21</v>
      </c>
      <c r="F880" s="15" t="s">
        <v>261</v>
      </c>
      <c r="G880" s="16" t="s">
        <v>649</v>
      </c>
      <c r="H880" s="17">
        <v>165000</v>
      </c>
      <c r="I880" s="17">
        <v>0</v>
      </c>
      <c r="J880" s="17">
        <v>165000</v>
      </c>
      <c r="K880" s="17">
        <v>170397.42</v>
      </c>
      <c r="L880" s="17">
        <v>170292.06</v>
      </c>
      <c r="M880" s="17">
        <v>144506.44</v>
      </c>
      <c r="N880" s="17">
        <v>135878.23000000001</v>
      </c>
    </row>
    <row r="881" spans="1:14" x14ac:dyDescent="0.25">
      <c r="A881" s="15" t="s">
        <v>56</v>
      </c>
      <c r="B881" s="15" t="s">
        <v>19</v>
      </c>
      <c r="C881" s="12" t="str">
        <f>VLOOKUP(B881,Hoja2!B:C,2,FALSE)</f>
        <v>Pavimentación Vías Públicas y Otros Servicios Urbanísticos</v>
      </c>
      <c r="D881" s="13" t="str">
        <f t="shared" si="30"/>
        <v>2</v>
      </c>
      <c r="E881" s="13" t="str">
        <f t="shared" si="31"/>
        <v>21</v>
      </c>
      <c r="F881" s="15" t="s">
        <v>222</v>
      </c>
      <c r="G881" s="16" t="s">
        <v>558</v>
      </c>
      <c r="H881" s="17">
        <v>3000</v>
      </c>
      <c r="I881" s="17">
        <v>0</v>
      </c>
      <c r="J881" s="17">
        <v>3000</v>
      </c>
      <c r="K881" s="17">
        <v>5170.1899999999996</v>
      </c>
      <c r="L881" s="17">
        <v>5170.1899999999996</v>
      </c>
      <c r="M881" s="17">
        <v>2447.5500000000002</v>
      </c>
      <c r="N881" s="17">
        <v>2447.5500000000002</v>
      </c>
    </row>
    <row r="882" spans="1:14" x14ac:dyDescent="0.25">
      <c r="A882" s="15" t="s">
        <v>56</v>
      </c>
      <c r="B882" s="15" t="s">
        <v>19</v>
      </c>
      <c r="C882" s="12" t="str">
        <f>VLOOKUP(B882,Hoja2!B:C,2,FALSE)</f>
        <v>Pavimentación Vías Públicas y Otros Servicios Urbanísticos</v>
      </c>
      <c r="D882" s="13" t="str">
        <f t="shared" si="30"/>
        <v>2</v>
      </c>
      <c r="E882" s="13" t="str">
        <f t="shared" si="31"/>
        <v>21</v>
      </c>
      <c r="F882" s="15" t="s">
        <v>240</v>
      </c>
      <c r="G882" s="16" t="s">
        <v>565</v>
      </c>
      <c r="H882" s="17">
        <v>55000</v>
      </c>
      <c r="I882" s="17">
        <v>0</v>
      </c>
      <c r="J882" s="17">
        <v>55000</v>
      </c>
      <c r="K882" s="17">
        <v>36794.44</v>
      </c>
      <c r="L882" s="17">
        <v>21726.41</v>
      </c>
      <c r="M882" s="17">
        <v>20501.02</v>
      </c>
      <c r="N882" s="17">
        <v>14631</v>
      </c>
    </row>
    <row r="883" spans="1:14" x14ac:dyDescent="0.25">
      <c r="A883" s="15" t="s">
        <v>56</v>
      </c>
      <c r="B883" s="15" t="s">
        <v>19</v>
      </c>
      <c r="C883" s="12" t="str">
        <f>VLOOKUP(B883,Hoja2!B:C,2,FALSE)</f>
        <v>Pavimentación Vías Públicas y Otros Servicios Urbanísticos</v>
      </c>
      <c r="D883" s="13" t="str">
        <f t="shared" si="30"/>
        <v>2</v>
      </c>
      <c r="E883" s="13" t="str">
        <f t="shared" si="31"/>
        <v>22</v>
      </c>
      <c r="F883" s="15" t="s">
        <v>230</v>
      </c>
      <c r="G883" s="16" t="s">
        <v>567</v>
      </c>
      <c r="H883" s="17">
        <v>67000</v>
      </c>
      <c r="I883" s="17">
        <v>0</v>
      </c>
      <c r="J883" s="17">
        <v>67000</v>
      </c>
      <c r="K883" s="17">
        <v>40634.379999999997</v>
      </c>
      <c r="L883" s="17">
        <v>40634.379999999997</v>
      </c>
      <c r="M883" s="17">
        <v>29573.54</v>
      </c>
      <c r="N883" s="17">
        <v>28231.03</v>
      </c>
    </row>
    <row r="884" spans="1:14" x14ac:dyDescent="0.25">
      <c r="A884" s="15" t="s">
        <v>56</v>
      </c>
      <c r="B884" s="15" t="s">
        <v>19</v>
      </c>
      <c r="C884" s="12" t="str">
        <f>VLOOKUP(B884,Hoja2!B:C,2,FALSE)</f>
        <v>Pavimentación Vías Públicas y Otros Servicios Urbanísticos</v>
      </c>
      <c r="D884" s="13" t="str">
        <f t="shared" si="30"/>
        <v>2</v>
      </c>
      <c r="E884" s="13" t="str">
        <f t="shared" si="31"/>
        <v>22</v>
      </c>
      <c r="F884" s="15" t="s">
        <v>231</v>
      </c>
      <c r="G884" s="16" t="s">
        <v>568</v>
      </c>
      <c r="H884" s="17">
        <v>0</v>
      </c>
      <c r="I884" s="17">
        <v>0</v>
      </c>
      <c r="J884" s="17">
        <v>0</v>
      </c>
      <c r="K884" s="17">
        <v>1294</v>
      </c>
      <c r="L884" s="17">
        <v>1294</v>
      </c>
      <c r="M884" s="17">
        <v>1293.99</v>
      </c>
      <c r="N884" s="17">
        <v>1293.99</v>
      </c>
    </row>
    <row r="885" spans="1:14" x14ac:dyDescent="0.25">
      <c r="A885" s="15" t="s">
        <v>56</v>
      </c>
      <c r="B885" s="15" t="s">
        <v>19</v>
      </c>
      <c r="C885" s="12" t="str">
        <f>VLOOKUP(B885,Hoja2!B:C,2,FALSE)</f>
        <v>Pavimentación Vías Públicas y Otros Servicios Urbanísticos</v>
      </c>
      <c r="D885" s="13" t="str">
        <f t="shared" si="30"/>
        <v>2</v>
      </c>
      <c r="E885" s="13" t="str">
        <f t="shared" si="31"/>
        <v>22</v>
      </c>
      <c r="F885" s="15" t="s">
        <v>233</v>
      </c>
      <c r="G885" s="16" t="s">
        <v>570</v>
      </c>
      <c r="H885" s="17">
        <v>30000</v>
      </c>
      <c r="I885" s="17">
        <v>0</v>
      </c>
      <c r="J885" s="17">
        <v>30000</v>
      </c>
      <c r="K885" s="17">
        <v>19649.61</v>
      </c>
      <c r="L885" s="17">
        <v>19649.61</v>
      </c>
      <c r="M885" s="17">
        <v>17790.509999999998</v>
      </c>
      <c r="N885" s="17">
        <v>17790.509999999998</v>
      </c>
    </row>
    <row r="886" spans="1:14" x14ac:dyDescent="0.25">
      <c r="A886" s="15" t="s">
        <v>56</v>
      </c>
      <c r="B886" s="15" t="s">
        <v>19</v>
      </c>
      <c r="C886" s="12" t="str">
        <f>VLOOKUP(B886,Hoja2!B:C,2,FALSE)</f>
        <v>Pavimentación Vías Públicas y Otros Servicios Urbanísticos</v>
      </c>
      <c r="D886" s="13" t="str">
        <f t="shared" si="30"/>
        <v>2</v>
      </c>
      <c r="E886" s="13" t="str">
        <f t="shared" si="31"/>
        <v>22</v>
      </c>
      <c r="F886" s="15" t="s">
        <v>304</v>
      </c>
      <c r="G886" s="16" t="s">
        <v>630</v>
      </c>
      <c r="H886" s="17">
        <v>0</v>
      </c>
      <c r="I886" s="17">
        <v>0</v>
      </c>
      <c r="J886" s="17">
        <v>0</v>
      </c>
      <c r="K886" s="17">
        <v>0</v>
      </c>
      <c r="L886" s="17">
        <v>0</v>
      </c>
      <c r="M886" s="17">
        <v>0</v>
      </c>
      <c r="N886" s="17">
        <v>0</v>
      </c>
    </row>
    <row r="887" spans="1:14" x14ac:dyDescent="0.25">
      <c r="A887" s="15" t="s">
        <v>56</v>
      </c>
      <c r="B887" s="15" t="s">
        <v>19</v>
      </c>
      <c r="C887" s="12" t="str">
        <f>VLOOKUP(B887,Hoja2!B:C,2,FALSE)</f>
        <v>Pavimentación Vías Públicas y Otros Servicios Urbanísticos</v>
      </c>
      <c r="D887" s="13" t="str">
        <f t="shared" si="30"/>
        <v>2</v>
      </c>
      <c r="E887" s="13" t="str">
        <f t="shared" si="31"/>
        <v>22</v>
      </c>
      <c r="F887" s="15" t="s">
        <v>239</v>
      </c>
      <c r="G887" s="16" t="s">
        <v>572</v>
      </c>
      <c r="H887" s="17">
        <v>0</v>
      </c>
      <c r="I887" s="17">
        <v>0</v>
      </c>
      <c r="J887" s="17">
        <v>0</v>
      </c>
      <c r="K887" s="17">
        <v>3630</v>
      </c>
      <c r="L887" s="17">
        <v>3630</v>
      </c>
      <c r="M887" s="17">
        <v>3000</v>
      </c>
      <c r="N887" s="17">
        <v>3000</v>
      </c>
    </row>
    <row r="888" spans="1:14" x14ac:dyDescent="0.25">
      <c r="A888" s="15" t="s">
        <v>56</v>
      </c>
      <c r="B888" s="15" t="s">
        <v>19</v>
      </c>
      <c r="C888" s="12" t="str">
        <f>VLOOKUP(B888,Hoja2!B:C,2,FALSE)</f>
        <v>Pavimentación Vías Públicas y Otros Servicios Urbanísticos</v>
      </c>
      <c r="D888" s="13" t="str">
        <f t="shared" si="30"/>
        <v>2</v>
      </c>
      <c r="E888" s="13" t="str">
        <f t="shared" si="31"/>
        <v>22</v>
      </c>
      <c r="F888" s="15" t="s">
        <v>229</v>
      </c>
      <c r="G888" s="16" t="s">
        <v>573</v>
      </c>
      <c r="H888" s="17">
        <v>6000</v>
      </c>
      <c r="I888" s="17">
        <v>0</v>
      </c>
      <c r="J888" s="17">
        <v>6000</v>
      </c>
      <c r="K888" s="17">
        <v>14536.49</v>
      </c>
      <c r="L888" s="17">
        <v>14536.49</v>
      </c>
      <c r="M888" s="17">
        <v>10731.62</v>
      </c>
      <c r="N888" s="17">
        <v>10066.120000000001</v>
      </c>
    </row>
    <row r="889" spans="1:14" x14ac:dyDescent="0.25">
      <c r="A889" s="15" t="s">
        <v>56</v>
      </c>
      <c r="B889" s="15" t="s">
        <v>19</v>
      </c>
      <c r="C889" s="12" t="str">
        <f>VLOOKUP(B889,Hoja2!B:C,2,FALSE)</f>
        <v>Pavimentación Vías Públicas y Otros Servicios Urbanísticos</v>
      </c>
      <c r="D889" s="13" t="str">
        <f t="shared" si="30"/>
        <v>2</v>
      </c>
      <c r="E889" s="13" t="str">
        <f t="shared" si="31"/>
        <v>22</v>
      </c>
      <c r="F889" s="15" t="s">
        <v>265</v>
      </c>
      <c r="G889" s="16" t="s">
        <v>603</v>
      </c>
      <c r="H889" s="17">
        <v>0</v>
      </c>
      <c r="I889" s="17">
        <v>0</v>
      </c>
      <c r="J889" s="17">
        <v>0</v>
      </c>
      <c r="K889" s="17">
        <v>0</v>
      </c>
      <c r="L889" s="17">
        <v>0</v>
      </c>
      <c r="M889" s="17">
        <v>0</v>
      </c>
      <c r="N889" s="17">
        <v>0</v>
      </c>
    </row>
    <row r="890" spans="1:14" x14ac:dyDescent="0.25">
      <c r="A890" s="15" t="s">
        <v>56</v>
      </c>
      <c r="B890" s="15" t="s">
        <v>19</v>
      </c>
      <c r="C890" s="12" t="str">
        <f>VLOOKUP(B890,Hoja2!B:C,2,FALSE)</f>
        <v>Pavimentación Vías Públicas y Otros Servicios Urbanísticos</v>
      </c>
      <c r="D890" s="13" t="str">
        <f t="shared" si="30"/>
        <v>2</v>
      </c>
      <c r="E890" s="13" t="str">
        <f t="shared" si="31"/>
        <v>22</v>
      </c>
      <c r="F890" s="15" t="s">
        <v>227</v>
      </c>
      <c r="G890" s="16" t="s">
        <v>560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  <c r="N890" s="17">
        <v>0</v>
      </c>
    </row>
    <row r="891" spans="1:14" x14ac:dyDescent="0.25">
      <c r="A891" s="15" t="s">
        <v>56</v>
      </c>
      <c r="B891" s="15" t="s">
        <v>19</v>
      </c>
      <c r="C891" s="12" t="str">
        <f>VLOOKUP(B891,Hoja2!B:C,2,FALSE)</f>
        <v>Pavimentación Vías Públicas y Otros Servicios Urbanísticos</v>
      </c>
      <c r="D891" s="13" t="str">
        <f t="shared" si="30"/>
        <v>6</v>
      </c>
      <c r="E891" s="13" t="str">
        <f t="shared" si="31"/>
        <v>60</v>
      </c>
      <c r="F891" s="15" t="s">
        <v>257</v>
      </c>
      <c r="G891" s="16" t="s">
        <v>594</v>
      </c>
      <c r="H891" s="17">
        <v>0</v>
      </c>
      <c r="I891" s="17">
        <v>697377</v>
      </c>
      <c r="J891" s="17">
        <v>697377</v>
      </c>
      <c r="K891" s="17">
        <v>697377</v>
      </c>
      <c r="L891" s="17">
        <v>45396.24</v>
      </c>
      <c r="M891" s="17">
        <v>505.24</v>
      </c>
      <c r="N891" s="17">
        <v>0</v>
      </c>
    </row>
    <row r="892" spans="1:14" x14ac:dyDescent="0.25">
      <c r="A892" s="15" t="s">
        <v>56</v>
      </c>
      <c r="B892" s="15" t="s">
        <v>19</v>
      </c>
      <c r="C892" s="12" t="str">
        <f>VLOOKUP(B892,Hoja2!B:C,2,FALSE)</f>
        <v>Pavimentación Vías Públicas y Otros Servicios Urbanísticos</v>
      </c>
      <c r="D892" s="13" t="str">
        <f t="shared" si="30"/>
        <v>6</v>
      </c>
      <c r="E892" s="13" t="str">
        <f t="shared" si="31"/>
        <v>61</v>
      </c>
      <c r="F892" s="15" t="s">
        <v>259</v>
      </c>
      <c r="G892" s="16" t="s">
        <v>595</v>
      </c>
      <c r="H892" s="17">
        <v>7350300</v>
      </c>
      <c r="I892" s="17">
        <v>2650416.12</v>
      </c>
      <c r="J892" s="17">
        <v>10000716.119999999</v>
      </c>
      <c r="K892" s="17">
        <v>9898210.2599999998</v>
      </c>
      <c r="L892" s="17">
        <v>9460019.0299999993</v>
      </c>
      <c r="M892" s="17">
        <v>7417729.6600000001</v>
      </c>
      <c r="N892" s="17">
        <v>7133554.9900000002</v>
      </c>
    </row>
    <row r="893" spans="1:14" x14ac:dyDescent="0.25">
      <c r="A893" s="15" t="s">
        <v>56</v>
      </c>
      <c r="B893" s="15" t="s">
        <v>19</v>
      </c>
      <c r="C893" s="12" t="str">
        <f>VLOOKUP(B893,Hoja2!B:C,2,FALSE)</f>
        <v>Pavimentación Vías Públicas y Otros Servicios Urbanísticos</v>
      </c>
      <c r="D893" s="13" t="str">
        <f t="shared" si="30"/>
        <v>6</v>
      </c>
      <c r="E893" s="13" t="str">
        <f t="shared" si="31"/>
        <v>62</v>
      </c>
      <c r="F893" s="15" t="s">
        <v>256</v>
      </c>
      <c r="G893" s="16" t="s">
        <v>596</v>
      </c>
      <c r="H893" s="17">
        <v>0</v>
      </c>
      <c r="I893" s="17">
        <v>152385</v>
      </c>
      <c r="J893" s="17">
        <v>152385</v>
      </c>
      <c r="K893" s="17">
        <v>153005.73000000001</v>
      </c>
      <c r="L893" s="17">
        <v>131953.69</v>
      </c>
      <c r="M893" s="17">
        <v>93867.73</v>
      </c>
      <c r="N893" s="17">
        <v>93867.73</v>
      </c>
    </row>
    <row r="894" spans="1:14" x14ac:dyDescent="0.25">
      <c r="A894" s="15" t="s">
        <v>56</v>
      </c>
      <c r="B894" s="15" t="s">
        <v>19</v>
      </c>
      <c r="C894" s="12" t="str">
        <f>VLOOKUP(B894,Hoja2!B:C,2,FALSE)</f>
        <v>Pavimentación Vías Públicas y Otros Servicios Urbanísticos</v>
      </c>
      <c r="D894" s="13" t="str">
        <f t="shared" si="30"/>
        <v>6</v>
      </c>
      <c r="E894" s="13" t="str">
        <f t="shared" si="31"/>
        <v>62</v>
      </c>
      <c r="F894" s="15" t="s">
        <v>241</v>
      </c>
      <c r="G894" s="16" t="s">
        <v>575</v>
      </c>
      <c r="H894" s="17">
        <v>0</v>
      </c>
      <c r="I894" s="17">
        <v>5589.23</v>
      </c>
      <c r="J894" s="17">
        <v>5589.23</v>
      </c>
      <c r="K894" s="17">
        <v>5589.23</v>
      </c>
      <c r="L894" s="17">
        <v>5589.23</v>
      </c>
      <c r="M894" s="17">
        <v>4234.41</v>
      </c>
      <c r="N894" s="17">
        <v>4234.41</v>
      </c>
    </row>
    <row r="895" spans="1:14" x14ac:dyDescent="0.25">
      <c r="A895" s="15" t="s">
        <v>56</v>
      </c>
      <c r="B895" s="15" t="s">
        <v>19</v>
      </c>
      <c r="C895" s="12" t="str">
        <f>VLOOKUP(B895,Hoja2!B:C,2,FALSE)</f>
        <v>Pavimentación Vías Públicas y Otros Servicios Urbanísticos</v>
      </c>
      <c r="D895" s="13" t="str">
        <f t="shared" si="30"/>
        <v>6</v>
      </c>
      <c r="E895" s="13" t="str">
        <f t="shared" si="31"/>
        <v>62</v>
      </c>
      <c r="F895" s="15" t="s">
        <v>487</v>
      </c>
      <c r="G895" s="16" t="s">
        <v>597</v>
      </c>
      <c r="H895" s="17">
        <v>0</v>
      </c>
      <c r="I895" s="17">
        <v>40700</v>
      </c>
      <c r="J895" s="17">
        <v>40700</v>
      </c>
      <c r="K895" s="17">
        <v>39930</v>
      </c>
      <c r="L895" s="17">
        <v>39930</v>
      </c>
      <c r="M895" s="17">
        <v>39930</v>
      </c>
      <c r="N895" s="17">
        <v>0</v>
      </c>
    </row>
    <row r="896" spans="1:14" x14ac:dyDescent="0.25">
      <c r="A896" s="15" t="s">
        <v>56</v>
      </c>
      <c r="B896" s="15" t="s">
        <v>20</v>
      </c>
      <c r="C896" s="12" t="str">
        <f>VLOOKUP(B896,Hoja2!B:C,2,FALSE)</f>
        <v>Alumbrado Público</v>
      </c>
      <c r="D896" s="13" t="str">
        <f t="shared" si="30"/>
        <v>1</v>
      </c>
      <c r="E896" s="13" t="str">
        <f t="shared" si="31"/>
        <v>12</v>
      </c>
      <c r="F896" s="15" t="s">
        <v>243</v>
      </c>
      <c r="G896" s="16" t="s">
        <v>555</v>
      </c>
      <c r="H896" s="17">
        <v>14006</v>
      </c>
      <c r="I896" s="17">
        <v>0</v>
      </c>
      <c r="J896" s="17">
        <v>14006</v>
      </c>
      <c r="K896" s="17">
        <v>13506.26</v>
      </c>
      <c r="L896" s="17">
        <v>13506.26</v>
      </c>
      <c r="M896" s="17">
        <v>13277.8</v>
      </c>
      <c r="N896" s="17">
        <v>13277.8</v>
      </c>
    </row>
    <row r="897" spans="1:14" x14ac:dyDescent="0.25">
      <c r="A897" s="15" t="s">
        <v>56</v>
      </c>
      <c r="B897" s="15" t="s">
        <v>20</v>
      </c>
      <c r="C897" s="12" t="str">
        <f>VLOOKUP(B897,Hoja2!B:C,2,FALSE)</f>
        <v>Alumbrado Público</v>
      </c>
      <c r="D897" s="13" t="str">
        <f t="shared" ref="D897:D957" si="34">LEFT(F897,1)</f>
        <v>1</v>
      </c>
      <c r="E897" s="13" t="str">
        <f t="shared" ref="E897:E957" si="35">LEFT(F897,2)</f>
        <v>12</v>
      </c>
      <c r="F897" s="15" t="s">
        <v>201</v>
      </c>
      <c r="G897" s="16" t="s">
        <v>540</v>
      </c>
      <c r="H897" s="17">
        <v>10727</v>
      </c>
      <c r="I897" s="17">
        <v>0</v>
      </c>
      <c r="J897" s="17">
        <v>10727</v>
      </c>
      <c r="K897" s="17">
        <v>10737.24</v>
      </c>
      <c r="L897" s="17">
        <v>10737.24</v>
      </c>
      <c r="M897" s="17">
        <v>10727.38</v>
      </c>
      <c r="N897" s="17">
        <v>10727.38</v>
      </c>
    </row>
    <row r="898" spans="1:14" x14ac:dyDescent="0.25">
      <c r="A898" s="15" t="s">
        <v>56</v>
      </c>
      <c r="B898" s="15" t="s">
        <v>20</v>
      </c>
      <c r="C898" s="12" t="str">
        <f>VLOOKUP(B898,Hoja2!B:C,2,FALSE)</f>
        <v>Alumbrado Público</v>
      </c>
      <c r="D898" s="13" t="str">
        <f t="shared" si="34"/>
        <v>1</v>
      </c>
      <c r="E898" s="13" t="str">
        <f t="shared" si="35"/>
        <v>12</v>
      </c>
      <c r="F898" s="15" t="s">
        <v>202</v>
      </c>
      <c r="G898" s="16" t="s">
        <v>541</v>
      </c>
      <c r="H898" s="17">
        <v>7598</v>
      </c>
      <c r="I898" s="17">
        <v>0</v>
      </c>
      <c r="J898" s="17">
        <v>7598</v>
      </c>
      <c r="K898" s="17">
        <v>7797.52</v>
      </c>
      <c r="L898" s="17">
        <v>7797.52</v>
      </c>
      <c r="M898" s="17">
        <v>7794.53</v>
      </c>
      <c r="N898" s="17">
        <v>7794.53</v>
      </c>
    </row>
    <row r="899" spans="1:14" x14ac:dyDescent="0.25">
      <c r="A899" s="15" t="s">
        <v>56</v>
      </c>
      <c r="B899" s="15" t="s">
        <v>20</v>
      </c>
      <c r="C899" s="12" t="str">
        <f>VLOOKUP(B899,Hoja2!B:C,2,FALSE)</f>
        <v>Alumbrado Público</v>
      </c>
      <c r="D899" s="13" t="str">
        <f t="shared" si="34"/>
        <v>1</v>
      </c>
      <c r="E899" s="13" t="str">
        <f t="shared" si="35"/>
        <v>12</v>
      </c>
      <c r="F899" s="15" t="s">
        <v>214</v>
      </c>
      <c r="G899" s="16" t="s">
        <v>542</v>
      </c>
      <c r="H899" s="17">
        <v>15537</v>
      </c>
      <c r="I899" s="17">
        <v>0</v>
      </c>
      <c r="J899" s="17">
        <v>15537</v>
      </c>
      <c r="K899" s="17">
        <v>15136.92</v>
      </c>
      <c r="L899" s="17">
        <v>15136.92</v>
      </c>
      <c r="M899" s="17">
        <v>15094.24</v>
      </c>
      <c r="N899" s="17">
        <v>15094.24</v>
      </c>
    </row>
    <row r="900" spans="1:14" x14ac:dyDescent="0.25">
      <c r="A900" s="15" t="s">
        <v>56</v>
      </c>
      <c r="B900" s="15" t="s">
        <v>20</v>
      </c>
      <c r="C900" s="12" t="str">
        <f>VLOOKUP(B900,Hoja2!B:C,2,FALSE)</f>
        <v>Alumbrado Público</v>
      </c>
      <c r="D900" s="13" t="str">
        <f t="shared" si="34"/>
        <v>1</v>
      </c>
      <c r="E900" s="13" t="str">
        <f t="shared" si="35"/>
        <v>12</v>
      </c>
      <c r="F900" s="15" t="s">
        <v>219</v>
      </c>
      <c r="G900" s="16" t="s">
        <v>543</v>
      </c>
      <c r="H900" s="17">
        <v>38130</v>
      </c>
      <c r="I900" s="17">
        <v>3000</v>
      </c>
      <c r="J900" s="17">
        <v>41130</v>
      </c>
      <c r="K900" s="17">
        <v>39629.839999999997</v>
      </c>
      <c r="L900" s="17">
        <v>39629.839999999997</v>
      </c>
      <c r="M900" s="17">
        <v>39628.11</v>
      </c>
      <c r="N900" s="17">
        <v>39628.11</v>
      </c>
    </row>
    <row r="901" spans="1:14" x14ac:dyDescent="0.25">
      <c r="A901" s="15" t="s">
        <v>56</v>
      </c>
      <c r="B901" s="15" t="s">
        <v>20</v>
      </c>
      <c r="C901" s="12" t="str">
        <f>VLOOKUP(B901,Hoja2!B:C,2,FALSE)</f>
        <v>Alumbrado Público</v>
      </c>
      <c r="D901" s="13" t="str">
        <f t="shared" si="34"/>
        <v>1</v>
      </c>
      <c r="E901" s="13" t="str">
        <f t="shared" si="35"/>
        <v>12</v>
      </c>
      <c r="F901" s="15" t="s">
        <v>203</v>
      </c>
      <c r="G901" s="16" t="s">
        <v>544</v>
      </c>
      <c r="H901" s="17">
        <v>3406</v>
      </c>
      <c r="I901" s="17">
        <v>0</v>
      </c>
      <c r="J901" s="17">
        <v>3406</v>
      </c>
      <c r="K901" s="17">
        <v>3505.92</v>
      </c>
      <c r="L901" s="17">
        <v>3505.92</v>
      </c>
      <c r="M901" s="17">
        <v>3505.3</v>
      </c>
      <c r="N901" s="17">
        <v>3505.3</v>
      </c>
    </row>
    <row r="902" spans="1:14" x14ac:dyDescent="0.25">
      <c r="A902" s="15" t="s">
        <v>56</v>
      </c>
      <c r="B902" s="15" t="s">
        <v>20</v>
      </c>
      <c r="C902" s="12" t="str">
        <f>VLOOKUP(B902,Hoja2!B:C,2,FALSE)</f>
        <v>Alumbrado Público</v>
      </c>
      <c r="D902" s="13" t="str">
        <f t="shared" si="34"/>
        <v>1</v>
      </c>
      <c r="E902" s="13" t="str">
        <f t="shared" si="35"/>
        <v>13</v>
      </c>
      <c r="F902" s="15" t="s">
        <v>232</v>
      </c>
      <c r="G902" s="16" t="s">
        <v>538</v>
      </c>
      <c r="H902" s="17">
        <v>89256</v>
      </c>
      <c r="I902" s="17">
        <v>0</v>
      </c>
      <c r="J902" s="17">
        <v>89256</v>
      </c>
      <c r="K902" s="17">
        <v>83357.16</v>
      </c>
      <c r="L902" s="17">
        <v>83357.16</v>
      </c>
      <c r="M902" s="17">
        <v>83310.539999999994</v>
      </c>
      <c r="N902" s="17">
        <v>83310.539999999994</v>
      </c>
    </row>
    <row r="903" spans="1:14" x14ac:dyDescent="0.25">
      <c r="A903" s="15" t="s">
        <v>56</v>
      </c>
      <c r="B903" s="15" t="s">
        <v>20</v>
      </c>
      <c r="C903" s="12" t="str">
        <f>VLOOKUP(B903,Hoja2!B:C,2,FALSE)</f>
        <v>Alumbrado Público</v>
      </c>
      <c r="D903" s="13" t="str">
        <f t="shared" si="34"/>
        <v>1</v>
      </c>
      <c r="E903" s="13" t="str">
        <f t="shared" si="35"/>
        <v>13</v>
      </c>
      <c r="F903" s="15" t="s">
        <v>228</v>
      </c>
      <c r="G903" s="16" t="s">
        <v>563</v>
      </c>
      <c r="H903" s="17">
        <v>89515</v>
      </c>
      <c r="I903" s="17">
        <v>0</v>
      </c>
      <c r="J903" s="17">
        <v>89515</v>
      </c>
      <c r="K903" s="17">
        <v>78613.320000000007</v>
      </c>
      <c r="L903" s="17">
        <v>78613.320000000007</v>
      </c>
      <c r="M903" s="17">
        <v>76793.899999999994</v>
      </c>
      <c r="N903" s="17">
        <v>76793.899999999994</v>
      </c>
    </row>
    <row r="904" spans="1:14" x14ac:dyDescent="0.25">
      <c r="A904" s="15" t="s">
        <v>56</v>
      </c>
      <c r="B904" s="15" t="s">
        <v>20</v>
      </c>
      <c r="C904" s="12" t="str">
        <f>VLOOKUP(B904,Hoja2!B:C,2,FALSE)</f>
        <v>Alumbrado Público</v>
      </c>
      <c r="D904" s="13" t="str">
        <f t="shared" si="34"/>
        <v>1</v>
      </c>
      <c r="E904" s="13" t="str">
        <f t="shared" si="35"/>
        <v>15</v>
      </c>
      <c r="F904" s="15" t="s">
        <v>236</v>
      </c>
      <c r="G904" s="16" t="s">
        <v>564</v>
      </c>
      <c r="H904" s="17">
        <v>0</v>
      </c>
      <c r="I904" s="17">
        <v>500</v>
      </c>
      <c r="J904" s="17">
        <v>500</v>
      </c>
      <c r="K904" s="17">
        <v>434.36</v>
      </c>
      <c r="L904" s="17">
        <v>434.36</v>
      </c>
      <c r="M904" s="17">
        <v>434.27</v>
      </c>
      <c r="N904" s="17">
        <v>434.27</v>
      </c>
    </row>
    <row r="905" spans="1:14" x14ac:dyDescent="0.25">
      <c r="A905" s="15" t="s">
        <v>56</v>
      </c>
      <c r="B905" s="15" t="s">
        <v>20</v>
      </c>
      <c r="C905" s="12" t="str">
        <f>VLOOKUP(B905,Hoja2!B:C,2,FALSE)</f>
        <v>Alumbrado Público</v>
      </c>
      <c r="D905" s="13" t="str">
        <f t="shared" si="34"/>
        <v>2</v>
      </c>
      <c r="E905" s="13" t="str">
        <f t="shared" si="35"/>
        <v>21</v>
      </c>
      <c r="F905" s="15" t="s">
        <v>222</v>
      </c>
      <c r="G905" s="16" t="s">
        <v>558</v>
      </c>
      <c r="H905" s="17">
        <v>107000</v>
      </c>
      <c r="I905" s="17">
        <v>0</v>
      </c>
      <c r="J905" s="17">
        <v>107000</v>
      </c>
      <c r="K905" s="17">
        <v>106693.84</v>
      </c>
      <c r="L905" s="17">
        <v>106693.84</v>
      </c>
      <c r="M905" s="17">
        <v>80073.03</v>
      </c>
      <c r="N905" s="17">
        <v>80073.03</v>
      </c>
    </row>
    <row r="906" spans="1:14" x14ac:dyDescent="0.25">
      <c r="A906" s="15" t="s">
        <v>56</v>
      </c>
      <c r="B906" s="15" t="s">
        <v>20</v>
      </c>
      <c r="C906" s="12" t="str">
        <f>VLOOKUP(B906,Hoja2!B:C,2,FALSE)</f>
        <v>Alumbrado Público</v>
      </c>
      <c r="D906" s="13" t="str">
        <f t="shared" si="34"/>
        <v>2</v>
      </c>
      <c r="E906" s="13" t="str">
        <f t="shared" si="35"/>
        <v>21</v>
      </c>
      <c r="F906" s="15" t="s">
        <v>240</v>
      </c>
      <c r="G906" s="16" t="s">
        <v>565</v>
      </c>
      <c r="H906" s="17">
        <v>10000</v>
      </c>
      <c r="I906" s="17">
        <v>0</v>
      </c>
      <c r="J906" s="17">
        <v>10000</v>
      </c>
      <c r="K906" s="17">
        <v>7101.46</v>
      </c>
      <c r="L906" s="17">
        <v>996.77</v>
      </c>
      <c r="M906" s="17">
        <v>996.77</v>
      </c>
      <c r="N906" s="17">
        <v>996.77</v>
      </c>
    </row>
    <row r="907" spans="1:14" x14ac:dyDescent="0.25">
      <c r="A907" s="15" t="s">
        <v>56</v>
      </c>
      <c r="B907" s="15" t="s">
        <v>20</v>
      </c>
      <c r="C907" s="12" t="str">
        <f>VLOOKUP(B907,Hoja2!B:C,2,FALSE)</f>
        <v>Alumbrado Público</v>
      </c>
      <c r="D907" s="13" t="str">
        <f t="shared" si="34"/>
        <v>2</v>
      </c>
      <c r="E907" s="13" t="str">
        <f t="shared" si="35"/>
        <v>22</v>
      </c>
      <c r="F907" s="15" t="s">
        <v>242</v>
      </c>
      <c r="G907" s="16" t="s">
        <v>574</v>
      </c>
      <c r="H907" s="17">
        <v>2800000</v>
      </c>
      <c r="I907" s="17">
        <v>-8000</v>
      </c>
      <c r="J907" s="17">
        <v>2792000</v>
      </c>
      <c r="K907" s="17">
        <v>2792913.71</v>
      </c>
      <c r="L907" s="17">
        <v>2792913.71</v>
      </c>
      <c r="M907" s="17">
        <v>2295814.41</v>
      </c>
      <c r="N907" s="17">
        <v>2079573.05</v>
      </c>
    </row>
    <row r="908" spans="1:14" x14ac:dyDescent="0.25">
      <c r="A908" s="15" t="s">
        <v>56</v>
      </c>
      <c r="B908" s="15" t="s">
        <v>20</v>
      </c>
      <c r="C908" s="12" t="str">
        <f>VLOOKUP(B908,Hoja2!B:C,2,FALSE)</f>
        <v>Alumbrado Público</v>
      </c>
      <c r="D908" s="13" t="str">
        <f t="shared" si="34"/>
        <v>2</v>
      </c>
      <c r="E908" s="13" t="str">
        <f t="shared" si="35"/>
        <v>22</v>
      </c>
      <c r="F908" s="15" t="s">
        <v>233</v>
      </c>
      <c r="G908" s="16" t="s">
        <v>570</v>
      </c>
      <c r="H908" s="17">
        <v>20000</v>
      </c>
      <c r="I908" s="17">
        <v>0</v>
      </c>
      <c r="J908" s="17">
        <v>20000</v>
      </c>
      <c r="K908" s="17">
        <v>19000</v>
      </c>
      <c r="L908" s="17">
        <v>12570.67</v>
      </c>
      <c r="M908" s="17">
        <v>12570.67</v>
      </c>
      <c r="N908" s="17">
        <v>11344.94</v>
      </c>
    </row>
    <row r="909" spans="1:14" x14ac:dyDescent="0.25">
      <c r="A909" s="15" t="s">
        <v>56</v>
      </c>
      <c r="B909" s="15" t="s">
        <v>20</v>
      </c>
      <c r="C909" s="12" t="str">
        <f>VLOOKUP(B909,Hoja2!B:C,2,FALSE)</f>
        <v>Alumbrado Público</v>
      </c>
      <c r="D909" s="13" t="str">
        <f t="shared" si="34"/>
        <v>2</v>
      </c>
      <c r="E909" s="13" t="str">
        <f t="shared" si="35"/>
        <v>22</v>
      </c>
      <c r="F909" s="15" t="s">
        <v>229</v>
      </c>
      <c r="G909" s="16" t="s">
        <v>573</v>
      </c>
      <c r="H909" s="17">
        <v>5000</v>
      </c>
      <c r="I909" s="17">
        <v>0</v>
      </c>
      <c r="J909" s="17">
        <v>5000</v>
      </c>
      <c r="K909" s="17">
        <v>3852.89</v>
      </c>
      <c r="L909" s="17">
        <v>3852.89</v>
      </c>
      <c r="M909" s="17">
        <v>3313.13</v>
      </c>
      <c r="N909" s="17">
        <v>2764.27</v>
      </c>
    </row>
    <row r="910" spans="1:14" x14ac:dyDescent="0.25">
      <c r="A910" s="15" t="s">
        <v>56</v>
      </c>
      <c r="B910" s="15" t="s">
        <v>20</v>
      </c>
      <c r="C910" s="12" t="str">
        <f>VLOOKUP(B910,Hoja2!B:C,2,FALSE)</f>
        <v>Alumbrado Público</v>
      </c>
      <c r="D910" s="13" t="str">
        <f t="shared" si="34"/>
        <v>2</v>
      </c>
      <c r="E910" s="13" t="str">
        <f t="shared" si="35"/>
        <v>22</v>
      </c>
      <c r="F910" s="15" t="s">
        <v>265</v>
      </c>
      <c r="G910" s="16" t="s">
        <v>603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  <c r="N910" s="17">
        <v>0</v>
      </c>
    </row>
    <row r="911" spans="1:14" x14ac:dyDescent="0.25">
      <c r="A911" s="15" t="s">
        <v>56</v>
      </c>
      <c r="B911" s="15" t="s">
        <v>20</v>
      </c>
      <c r="C911" s="12" t="str">
        <f>VLOOKUP(B911,Hoja2!B:C,2,FALSE)</f>
        <v>Alumbrado Público</v>
      </c>
      <c r="D911" s="13" t="str">
        <f t="shared" si="34"/>
        <v>6</v>
      </c>
      <c r="E911" s="13" t="str">
        <f t="shared" si="35"/>
        <v>61</v>
      </c>
      <c r="F911" s="15" t="s">
        <v>259</v>
      </c>
      <c r="G911" s="16" t="s">
        <v>595</v>
      </c>
      <c r="H911" s="17">
        <v>2048122</v>
      </c>
      <c r="I911" s="17">
        <v>287029.2</v>
      </c>
      <c r="J911" s="17">
        <v>2335151.2000000002</v>
      </c>
      <c r="K911" s="17">
        <v>2126491.04</v>
      </c>
      <c r="L911" s="17">
        <v>2066599.44</v>
      </c>
      <c r="M911" s="17">
        <v>1816801.36</v>
      </c>
      <c r="N911" s="17">
        <v>1697002.22</v>
      </c>
    </row>
    <row r="912" spans="1:14" x14ac:dyDescent="0.25">
      <c r="A912" s="15" t="s">
        <v>56</v>
      </c>
      <c r="B912" s="15" t="s">
        <v>62</v>
      </c>
      <c r="C912" s="12" t="str">
        <f>VLOOKUP(B912,Hoja2!B:C,2,FALSE)</f>
        <v>Transporte Colectivo Urbano de Viajeros</v>
      </c>
      <c r="D912" s="13" t="str">
        <f t="shared" si="34"/>
        <v>4</v>
      </c>
      <c r="E912" s="13" t="str">
        <f t="shared" si="35"/>
        <v>44</v>
      </c>
      <c r="F912" s="15" t="s">
        <v>318</v>
      </c>
      <c r="G912" s="16" t="s">
        <v>650</v>
      </c>
      <c r="H912" s="17">
        <v>15520900</v>
      </c>
      <c r="I912" s="17">
        <v>0</v>
      </c>
      <c r="J912" s="17">
        <v>15520900</v>
      </c>
      <c r="K912" s="17">
        <v>15520900</v>
      </c>
      <c r="L912" s="17">
        <v>15520900</v>
      </c>
      <c r="M912" s="17">
        <v>15520900</v>
      </c>
      <c r="N912" s="17">
        <v>15520900</v>
      </c>
    </row>
    <row r="913" spans="1:14" x14ac:dyDescent="0.25">
      <c r="A913" s="15" t="s">
        <v>56</v>
      </c>
      <c r="B913" s="15" t="s">
        <v>62</v>
      </c>
      <c r="C913" s="12" t="str">
        <f>VLOOKUP(B913,Hoja2!B:C,2,FALSE)</f>
        <v>Transporte Colectivo Urbano de Viajeros</v>
      </c>
      <c r="D913" s="13" t="str">
        <f t="shared" si="34"/>
        <v>7</v>
      </c>
      <c r="E913" s="13" t="str">
        <f t="shared" si="35"/>
        <v>74</v>
      </c>
      <c r="F913" s="15" t="s">
        <v>500</v>
      </c>
      <c r="G913" s="16" t="s">
        <v>651</v>
      </c>
      <c r="H913" s="17">
        <v>0</v>
      </c>
      <c r="I913" s="17">
        <v>300000</v>
      </c>
      <c r="J913" s="17">
        <v>300000</v>
      </c>
      <c r="K913" s="17">
        <v>300000</v>
      </c>
      <c r="L913" s="17">
        <v>300000</v>
      </c>
      <c r="M913" s="17">
        <v>300000</v>
      </c>
      <c r="N913" s="17">
        <v>300000</v>
      </c>
    </row>
    <row r="914" spans="1:14" x14ac:dyDescent="0.25">
      <c r="A914" s="15" t="s">
        <v>63</v>
      </c>
      <c r="B914" s="15" t="s">
        <v>64</v>
      </c>
      <c r="C914" s="12" t="str">
        <f>VLOOKUP(B914,Hoja2!B:C,2,FALSE)</f>
        <v>Dirección del Área del Cultura</v>
      </c>
      <c r="D914" s="13" t="str">
        <f t="shared" si="34"/>
        <v>1</v>
      </c>
      <c r="E914" s="13" t="str">
        <f t="shared" si="35"/>
        <v>12</v>
      </c>
      <c r="F914" s="15" t="s">
        <v>223</v>
      </c>
      <c r="G914" s="16" t="s">
        <v>554</v>
      </c>
      <c r="H914" s="17">
        <v>47784</v>
      </c>
      <c r="I914" s="17">
        <v>0</v>
      </c>
      <c r="J914" s="17">
        <v>47784</v>
      </c>
      <c r="K914" s="17">
        <v>47784.6</v>
      </c>
      <c r="L914" s="17">
        <v>47784.6</v>
      </c>
      <c r="M914" s="17">
        <v>47784.36</v>
      </c>
      <c r="N914" s="17">
        <v>47784.36</v>
      </c>
    </row>
    <row r="915" spans="1:14" x14ac:dyDescent="0.25">
      <c r="A915" s="15" t="s">
        <v>63</v>
      </c>
      <c r="B915" s="15" t="s">
        <v>64</v>
      </c>
      <c r="C915" s="12" t="str">
        <f>VLOOKUP(B915,Hoja2!B:C,2,FALSE)</f>
        <v>Dirección del Área del Cultura</v>
      </c>
      <c r="D915" s="13" t="str">
        <f t="shared" si="34"/>
        <v>1</v>
      </c>
      <c r="E915" s="13" t="str">
        <f t="shared" si="35"/>
        <v>12</v>
      </c>
      <c r="F915" s="15" t="s">
        <v>243</v>
      </c>
      <c r="G915" s="16" t="s">
        <v>555</v>
      </c>
      <c r="H915" s="17">
        <v>14006</v>
      </c>
      <c r="I915" s="17">
        <v>0</v>
      </c>
      <c r="J915" s="17">
        <v>14006</v>
      </c>
      <c r="K915" s="17">
        <v>14006.52</v>
      </c>
      <c r="L915" s="17">
        <v>14006.52</v>
      </c>
      <c r="M915" s="17">
        <v>14006.28</v>
      </c>
      <c r="N915" s="17">
        <v>14006.28</v>
      </c>
    </row>
    <row r="916" spans="1:14" x14ac:dyDescent="0.25">
      <c r="A916" s="15" t="s">
        <v>63</v>
      </c>
      <c r="B916" s="15" t="s">
        <v>64</v>
      </c>
      <c r="C916" s="12" t="str">
        <f>VLOOKUP(B916,Hoja2!B:C,2,FALSE)</f>
        <v>Dirección del Área del Cultura</v>
      </c>
      <c r="D916" s="13" t="str">
        <f t="shared" si="34"/>
        <v>1</v>
      </c>
      <c r="E916" s="13" t="str">
        <f t="shared" si="35"/>
        <v>12</v>
      </c>
      <c r="F916" s="15" t="s">
        <v>201</v>
      </c>
      <c r="G916" s="16" t="s">
        <v>540</v>
      </c>
      <c r="H916" s="17">
        <v>32182</v>
      </c>
      <c r="I916" s="17">
        <v>0</v>
      </c>
      <c r="J916" s="17">
        <v>32182</v>
      </c>
      <c r="K916" s="17">
        <v>31681.72</v>
      </c>
      <c r="L916" s="17">
        <v>31681.72</v>
      </c>
      <c r="M916" s="17">
        <v>31661.21</v>
      </c>
      <c r="N916" s="17">
        <v>31661.21</v>
      </c>
    </row>
    <row r="917" spans="1:14" x14ac:dyDescent="0.25">
      <c r="A917" s="15" t="s">
        <v>63</v>
      </c>
      <c r="B917" s="15" t="s">
        <v>64</v>
      </c>
      <c r="C917" s="12" t="str">
        <f>VLOOKUP(B917,Hoja2!B:C,2,FALSE)</f>
        <v>Dirección del Área del Cultura</v>
      </c>
      <c r="D917" s="13" t="str">
        <f t="shared" si="34"/>
        <v>1</v>
      </c>
      <c r="E917" s="13" t="str">
        <f t="shared" si="35"/>
        <v>12</v>
      </c>
      <c r="F917" s="15" t="s">
        <v>202</v>
      </c>
      <c r="G917" s="16" t="s">
        <v>541</v>
      </c>
      <c r="H917" s="17">
        <v>32013</v>
      </c>
      <c r="I917" s="17">
        <v>0</v>
      </c>
      <c r="J917" s="17">
        <v>32013</v>
      </c>
      <c r="K917" s="17">
        <v>32350.78</v>
      </c>
      <c r="L917" s="17">
        <v>32350.78</v>
      </c>
      <c r="M917" s="17">
        <v>32350.44</v>
      </c>
      <c r="N917" s="17">
        <v>32350.44</v>
      </c>
    </row>
    <row r="918" spans="1:14" x14ac:dyDescent="0.25">
      <c r="A918" s="15" t="s">
        <v>63</v>
      </c>
      <c r="B918" s="15" t="s">
        <v>64</v>
      </c>
      <c r="C918" s="12" t="str">
        <f>VLOOKUP(B918,Hoja2!B:C,2,FALSE)</f>
        <v>Dirección del Área del Cultura</v>
      </c>
      <c r="D918" s="13" t="str">
        <f t="shared" si="34"/>
        <v>1</v>
      </c>
      <c r="E918" s="13" t="str">
        <f t="shared" si="35"/>
        <v>12</v>
      </c>
      <c r="F918" s="15" t="s">
        <v>214</v>
      </c>
      <c r="G918" s="16" t="s">
        <v>542</v>
      </c>
      <c r="H918" s="17">
        <v>70662</v>
      </c>
      <c r="I918" s="17">
        <v>0</v>
      </c>
      <c r="J918" s="17">
        <v>70662</v>
      </c>
      <c r="K918" s="17">
        <v>70361.78</v>
      </c>
      <c r="L918" s="17">
        <v>70361.78</v>
      </c>
      <c r="M918" s="17">
        <v>70344.070000000007</v>
      </c>
      <c r="N918" s="17">
        <v>70344.070000000007</v>
      </c>
    </row>
    <row r="919" spans="1:14" x14ac:dyDescent="0.25">
      <c r="A919" s="15" t="s">
        <v>63</v>
      </c>
      <c r="B919" s="15" t="s">
        <v>64</v>
      </c>
      <c r="C919" s="12" t="str">
        <f>VLOOKUP(B919,Hoja2!B:C,2,FALSE)</f>
        <v>Dirección del Área del Cultura</v>
      </c>
      <c r="D919" s="13" t="str">
        <f t="shared" si="34"/>
        <v>1</v>
      </c>
      <c r="E919" s="13" t="str">
        <f t="shared" si="35"/>
        <v>12</v>
      </c>
      <c r="F919" s="15" t="s">
        <v>219</v>
      </c>
      <c r="G919" s="16" t="s">
        <v>543</v>
      </c>
      <c r="H919" s="17">
        <v>172727</v>
      </c>
      <c r="I919" s="17">
        <v>1800</v>
      </c>
      <c r="J919" s="17">
        <v>174527</v>
      </c>
      <c r="K919" s="17">
        <v>173926.82</v>
      </c>
      <c r="L919" s="17">
        <v>173926.82</v>
      </c>
      <c r="M919" s="17">
        <v>173895.48</v>
      </c>
      <c r="N919" s="17">
        <v>173895.48</v>
      </c>
    </row>
    <row r="920" spans="1:14" x14ac:dyDescent="0.25">
      <c r="A920" s="15" t="s">
        <v>63</v>
      </c>
      <c r="B920" s="15" t="s">
        <v>64</v>
      </c>
      <c r="C920" s="12" t="str">
        <f>VLOOKUP(B920,Hoja2!B:C,2,FALSE)</f>
        <v>Dirección del Área del Cultura</v>
      </c>
      <c r="D920" s="13" t="str">
        <f t="shared" si="34"/>
        <v>1</v>
      </c>
      <c r="E920" s="13" t="str">
        <f t="shared" si="35"/>
        <v>12</v>
      </c>
      <c r="F920" s="15" t="s">
        <v>203</v>
      </c>
      <c r="G920" s="16" t="s">
        <v>544</v>
      </c>
      <c r="H920" s="17">
        <v>15551</v>
      </c>
      <c r="I920" s="17">
        <v>0</v>
      </c>
      <c r="J920" s="17">
        <v>15551</v>
      </c>
      <c r="K920" s="17">
        <v>15750.8</v>
      </c>
      <c r="L920" s="17">
        <v>15750.8</v>
      </c>
      <c r="M920" s="17">
        <v>15707.56</v>
      </c>
      <c r="N920" s="17">
        <v>15707.56</v>
      </c>
    </row>
    <row r="921" spans="1:14" x14ac:dyDescent="0.25">
      <c r="A921" s="15" t="s">
        <v>63</v>
      </c>
      <c r="B921" s="15" t="s">
        <v>64</v>
      </c>
      <c r="C921" s="12" t="str">
        <f>VLOOKUP(B921,Hoja2!B:C,2,FALSE)</f>
        <v>Dirección del Área del Cultura</v>
      </c>
      <c r="D921" s="13" t="str">
        <f t="shared" si="34"/>
        <v>2</v>
      </c>
      <c r="E921" s="13" t="str">
        <f t="shared" si="35"/>
        <v>21</v>
      </c>
      <c r="F921" s="15" t="s">
        <v>222</v>
      </c>
      <c r="G921" s="16" t="s">
        <v>558</v>
      </c>
      <c r="H921" s="17">
        <v>5000</v>
      </c>
      <c r="I921" s="17">
        <v>0</v>
      </c>
      <c r="J921" s="17">
        <v>5000</v>
      </c>
      <c r="K921" s="17">
        <v>4866.97</v>
      </c>
      <c r="L921" s="17">
        <v>4866.97</v>
      </c>
      <c r="M921" s="17">
        <v>2442.87</v>
      </c>
      <c r="N921" s="17">
        <v>2442.87</v>
      </c>
    </row>
    <row r="922" spans="1:14" x14ac:dyDescent="0.25">
      <c r="A922" s="15" t="s">
        <v>63</v>
      </c>
      <c r="B922" s="15" t="s">
        <v>64</v>
      </c>
      <c r="C922" s="12" t="str">
        <f>VLOOKUP(B922,Hoja2!B:C,2,FALSE)</f>
        <v>Dirección del Área del Cultura</v>
      </c>
      <c r="D922" s="13" t="str">
        <f t="shared" si="34"/>
        <v>2</v>
      </c>
      <c r="E922" s="13" t="str">
        <f t="shared" si="35"/>
        <v>22</v>
      </c>
      <c r="F922" s="15" t="s">
        <v>341</v>
      </c>
      <c r="G922" s="16" t="s">
        <v>641</v>
      </c>
      <c r="H922" s="17">
        <v>0</v>
      </c>
      <c r="I922" s="17">
        <v>0</v>
      </c>
      <c r="J922" s="17">
        <v>0</v>
      </c>
      <c r="K922" s="17">
        <v>1147.29</v>
      </c>
      <c r="L922" s="17">
        <v>1147.29</v>
      </c>
      <c r="M922" s="17">
        <v>947.29</v>
      </c>
      <c r="N922" s="17">
        <v>947.29</v>
      </c>
    </row>
    <row r="923" spans="1:14" x14ac:dyDescent="0.25">
      <c r="A923" s="15" t="s">
        <v>63</v>
      </c>
      <c r="B923" s="15" t="s">
        <v>64</v>
      </c>
      <c r="C923" s="12" t="str">
        <f>VLOOKUP(B923,Hoja2!B:C,2,FALSE)</f>
        <v>Dirección del Área del Cultura</v>
      </c>
      <c r="D923" s="13" t="str">
        <f t="shared" si="34"/>
        <v>2</v>
      </c>
      <c r="E923" s="13" t="str">
        <f t="shared" si="35"/>
        <v>22</v>
      </c>
      <c r="F923" s="15" t="s">
        <v>215</v>
      </c>
      <c r="G923" s="16" t="s">
        <v>547</v>
      </c>
      <c r="H923" s="17">
        <v>500</v>
      </c>
      <c r="I923" s="17">
        <v>0</v>
      </c>
      <c r="J923" s="17">
        <v>500</v>
      </c>
      <c r="K923" s="17">
        <v>995.54</v>
      </c>
      <c r="L923" s="17">
        <v>995.54</v>
      </c>
      <c r="M923" s="17">
        <v>980.66</v>
      </c>
      <c r="N923" s="17">
        <v>980.66</v>
      </c>
    </row>
    <row r="924" spans="1:14" x14ac:dyDescent="0.25">
      <c r="A924" s="15" t="s">
        <v>63</v>
      </c>
      <c r="B924" s="15" t="s">
        <v>64</v>
      </c>
      <c r="C924" s="12" t="str">
        <f>VLOOKUP(B924,Hoja2!B:C,2,FALSE)</f>
        <v>Dirección del Área del Cultura</v>
      </c>
      <c r="D924" s="13" t="str">
        <f t="shared" si="34"/>
        <v>2</v>
      </c>
      <c r="E924" s="13" t="str">
        <f t="shared" si="35"/>
        <v>22</v>
      </c>
      <c r="F924" s="15" t="s">
        <v>235</v>
      </c>
      <c r="G924" s="16" t="s">
        <v>571</v>
      </c>
      <c r="H924" s="17">
        <v>0</v>
      </c>
      <c r="I924" s="17">
        <v>0</v>
      </c>
      <c r="J924" s="17">
        <v>0</v>
      </c>
      <c r="K924" s="17">
        <v>22232.54</v>
      </c>
      <c r="L924" s="17">
        <v>22232.54</v>
      </c>
      <c r="M924" s="17">
        <v>19045.36</v>
      </c>
      <c r="N924" s="17">
        <v>19045.36</v>
      </c>
    </row>
    <row r="925" spans="1:14" x14ac:dyDescent="0.25">
      <c r="A925" s="15" t="s">
        <v>63</v>
      </c>
      <c r="B925" s="15" t="s">
        <v>64</v>
      </c>
      <c r="C925" s="12" t="str">
        <f>VLOOKUP(B925,Hoja2!B:C,2,FALSE)</f>
        <v>Dirección del Área del Cultura</v>
      </c>
      <c r="D925" s="13" t="str">
        <f t="shared" si="34"/>
        <v>2</v>
      </c>
      <c r="E925" s="13" t="str">
        <f t="shared" si="35"/>
        <v>22</v>
      </c>
      <c r="F925" s="15" t="s">
        <v>229</v>
      </c>
      <c r="G925" s="16" t="s">
        <v>573</v>
      </c>
      <c r="H925" s="17">
        <v>30000</v>
      </c>
      <c r="I925" s="17">
        <v>0</v>
      </c>
      <c r="J925" s="17">
        <v>30000</v>
      </c>
      <c r="K925" s="17">
        <v>4894.04</v>
      </c>
      <c r="L925" s="17">
        <v>4894.04</v>
      </c>
      <c r="M925" s="17">
        <v>4894.04</v>
      </c>
      <c r="N925" s="17">
        <v>4894.04</v>
      </c>
    </row>
    <row r="926" spans="1:14" x14ac:dyDescent="0.25">
      <c r="A926" s="15" t="s">
        <v>63</v>
      </c>
      <c r="B926" s="15" t="s">
        <v>64</v>
      </c>
      <c r="C926" s="12" t="str">
        <f>VLOOKUP(B926,Hoja2!B:C,2,FALSE)</f>
        <v>Dirección del Área del Cultura</v>
      </c>
      <c r="D926" s="13" t="str">
        <f t="shared" si="34"/>
        <v>2</v>
      </c>
      <c r="E926" s="13" t="str">
        <f t="shared" si="35"/>
        <v>22</v>
      </c>
      <c r="F926" s="15" t="s">
        <v>217</v>
      </c>
      <c r="G926" s="16" t="s">
        <v>577</v>
      </c>
      <c r="H926" s="17">
        <v>110000</v>
      </c>
      <c r="I926" s="17">
        <v>-30000</v>
      </c>
      <c r="J926" s="17">
        <v>80000</v>
      </c>
      <c r="K926" s="17">
        <v>54124.7</v>
      </c>
      <c r="L926" s="17">
        <v>54124.7</v>
      </c>
      <c r="M926" s="17">
        <v>13006.68</v>
      </c>
      <c r="N926" s="17">
        <v>13006.68</v>
      </c>
    </row>
    <row r="927" spans="1:14" x14ac:dyDescent="0.25">
      <c r="A927" s="15" t="s">
        <v>63</v>
      </c>
      <c r="B927" s="15" t="s">
        <v>64</v>
      </c>
      <c r="C927" s="12" t="str">
        <f>VLOOKUP(B927,Hoja2!B:C,2,FALSE)</f>
        <v>Dirección del Área del Cultura</v>
      </c>
      <c r="D927" s="13" t="str">
        <f t="shared" si="34"/>
        <v>2</v>
      </c>
      <c r="E927" s="13" t="str">
        <f t="shared" si="35"/>
        <v>22</v>
      </c>
      <c r="F927" s="15" t="s">
        <v>227</v>
      </c>
      <c r="G927" s="16" t="s">
        <v>560</v>
      </c>
      <c r="H927" s="17">
        <v>80920</v>
      </c>
      <c r="I927" s="17">
        <v>0</v>
      </c>
      <c r="J927" s="17">
        <v>80920</v>
      </c>
      <c r="K927" s="17">
        <v>56195.49</v>
      </c>
      <c r="L927" s="17">
        <v>41113.199999999997</v>
      </c>
      <c r="M927" s="17">
        <v>36768.49</v>
      </c>
      <c r="N927" s="17">
        <v>36768.49</v>
      </c>
    </row>
    <row r="928" spans="1:14" x14ac:dyDescent="0.25">
      <c r="A928" s="15" t="s">
        <v>63</v>
      </c>
      <c r="B928" s="15" t="s">
        <v>64</v>
      </c>
      <c r="C928" s="12" t="str">
        <f>VLOOKUP(B928,Hoja2!B:C,2,FALSE)</f>
        <v>Dirección del Área del Cultura</v>
      </c>
      <c r="D928" s="13" t="str">
        <f t="shared" si="34"/>
        <v>2</v>
      </c>
      <c r="E928" s="13" t="str">
        <f t="shared" si="35"/>
        <v>23</v>
      </c>
      <c r="F928" s="15" t="s">
        <v>205</v>
      </c>
      <c r="G928" s="16" t="s">
        <v>550</v>
      </c>
      <c r="H928" s="17">
        <v>1400</v>
      </c>
      <c r="I928" s="17">
        <v>0</v>
      </c>
      <c r="J928" s="17">
        <v>1400</v>
      </c>
      <c r="K928" s="17">
        <v>293.37</v>
      </c>
      <c r="L928" s="17">
        <v>293.37</v>
      </c>
      <c r="M928" s="17">
        <v>293.37</v>
      </c>
      <c r="N928" s="17">
        <v>293.37</v>
      </c>
    </row>
    <row r="929" spans="1:14" x14ac:dyDescent="0.25">
      <c r="A929" s="15" t="s">
        <v>63</v>
      </c>
      <c r="B929" s="15" t="s">
        <v>64</v>
      </c>
      <c r="C929" s="12" t="str">
        <f>VLOOKUP(B929,Hoja2!B:C,2,FALSE)</f>
        <v>Dirección del Área del Cultura</v>
      </c>
      <c r="D929" s="13" t="str">
        <f t="shared" si="34"/>
        <v>2</v>
      </c>
      <c r="E929" s="13" t="str">
        <f t="shared" si="35"/>
        <v>23</v>
      </c>
      <c r="F929" s="15" t="s">
        <v>210</v>
      </c>
      <c r="G929" s="16" t="s">
        <v>551</v>
      </c>
      <c r="H929" s="17">
        <v>700</v>
      </c>
      <c r="I929" s="17">
        <v>0</v>
      </c>
      <c r="J929" s="17">
        <v>700</v>
      </c>
      <c r="K929" s="17">
        <v>71.2</v>
      </c>
      <c r="L929" s="17">
        <v>71.2</v>
      </c>
      <c r="M929" s="17">
        <v>71.2</v>
      </c>
      <c r="N929" s="17">
        <v>71.2</v>
      </c>
    </row>
    <row r="930" spans="1:14" x14ac:dyDescent="0.25">
      <c r="A930" s="15" t="s">
        <v>63</v>
      </c>
      <c r="B930" s="15" t="s">
        <v>64</v>
      </c>
      <c r="C930" s="12" t="str">
        <f>VLOOKUP(B930,Hoja2!B:C,2,FALSE)</f>
        <v>Dirección del Área del Cultura</v>
      </c>
      <c r="D930" s="13" t="str">
        <f t="shared" si="34"/>
        <v>2</v>
      </c>
      <c r="E930" s="13" t="str">
        <f t="shared" si="35"/>
        <v>23</v>
      </c>
      <c r="F930" s="15" t="s">
        <v>216</v>
      </c>
      <c r="G930" s="16" t="s">
        <v>550</v>
      </c>
      <c r="H930" s="17">
        <v>2000</v>
      </c>
      <c r="I930" s="17">
        <v>0</v>
      </c>
      <c r="J930" s="17">
        <v>2000</v>
      </c>
      <c r="K930" s="17">
        <v>694.1</v>
      </c>
      <c r="L930" s="17">
        <v>694.1</v>
      </c>
      <c r="M930" s="17">
        <v>694.1</v>
      </c>
      <c r="N930" s="17">
        <v>694.1</v>
      </c>
    </row>
    <row r="931" spans="1:14" x14ac:dyDescent="0.25">
      <c r="A931" s="15" t="s">
        <v>63</v>
      </c>
      <c r="B931" s="15" t="s">
        <v>64</v>
      </c>
      <c r="C931" s="12" t="str">
        <f>VLOOKUP(B931,Hoja2!B:C,2,FALSE)</f>
        <v>Dirección del Área del Cultura</v>
      </c>
      <c r="D931" s="13" t="str">
        <f t="shared" si="34"/>
        <v>2</v>
      </c>
      <c r="E931" s="13" t="str">
        <f t="shared" si="35"/>
        <v>23</v>
      </c>
      <c r="F931" s="15" t="s">
        <v>208</v>
      </c>
      <c r="G931" s="16" t="s">
        <v>552</v>
      </c>
      <c r="H931" s="17">
        <v>1000</v>
      </c>
      <c r="I931" s="17">
        <v>0</v>
      </c>
      <c r="J931" s="17">
        <v>1000</v>
      </c>
      <c r="K931" s="17">
        <v>53.2</v>
      </c>
      <c r="L931" s="17">
        <v>53.2</v>
      </c>
      <c r="M931" s="17">
        <v>53.2</v>
      </c>
      <c r="N931" s="17">
        <v>53.2</v>
      </c>
    </row>
    <row r="932" spans="1:14" x14ac:dyDescent="0.25">
      <c r="A932" s="15" t="s">
        <v>63</v>
      </c>
      <c r="B932" s="15" t="s">
        <v>64</v>
      </c>
      <c r="C932" s="12" t="str">
        <f>VLOOKUP(B932,Hoja2!B:C,2,FALSE)</f>
        <v>Dirección del Área del Cultura</v>
      </c>
      <c r="D932" s="13" t="str">
        <f t="shared" si="34"/>
        <v>8</v>
      </c>
      <c r="E932" s="13" t="str">
        <f t="shared" si="35"/>
        <v>82</v>
      </c>
      <c r="F932" s="15" t="s">
        <v>319</v>
      </c>
      <c r="G932" s="16" t="s">
        <v>652</v>
      </c>
      <c r="H932" s="17">
        <v>200000</v>
      </c>
      <c r="I932" s="17">
        <v>0</v>
      </c>
      <c r="J932" s="17">
        <v>200000</v>
      </c>
      <c r="K932" s="17">
        <v>0</v>
      </c>
      <c r="L932" s="17">
        <v>0</v>
      </c>
      <c r="M932" s="17">
        <v>0</v>
      </c>
      <c r="N932" s="17">
        <v>0</v>
      </c>
    </row>
    <row r="933" spans="1:14" x14ac:dyDescent="0.25">
      <c r="A933" s="15" t="s">
        <v>63</v>
      </c>
      <c r="B933" s="15" t="s">
        <v>64</v>
      </c>
      <c r="C933" s="12" t="str">
        <f>VLOOKUP(B933,Hoja2!B:C,2,FALSE)</f>
        <v>Dirección del Área del Cultura</v>
      </c>
      <c r="D933" s="13" t="str">
        <f t="shared" si="34"/>
        <v>8</v>
      </c>
      <c r="E933" s="13" t="str">
        <f t="shared" si="35"/>
        <v>83</v>
      </c>
      <c r="F933" s="15" t="s">
        <v>247</v>
      </c>
      <c r="G933" s="16" t="s">
        <v>591</v>
      </c>
      <c r="H933" s="17">
        <v>15000</v>
      </c>
      <c r="I933" s="17">
        <v>0</v>
      </c>
      <c r="J933" s="17">
        <v>15000</v>
      </c>
      <c r="K933" s="17">
        <v>0</v>
      </c>
      <c r="L933" s="17">
        <v>0</v>
      </c>
      <c r="M933" s="17">
        <v>0</v>
      </c>
      <c r="N933" s="17">
        <v>0</v>
      </c>
    </row>
    <row r="934" spans="1:14" x14ac:dyDescent="0.25">
      <c r="A934" s="15" t="s">
        <v>63</v>
      </c>
      <c r="B934" s="15" t="s">
        <v>65</v>
      </c>
      <c r="C934" s="12" t="str">
        <f>VLOOKUP(B934,Hoja2!B:C,2,FALSE)</f>
        <v>Coordinación de Políticas Culturales</v>
      </c>
      <c r="D934" s="13" t="str">
        <f t="shared" si="34"/>
        <v>1</v>
      </c>
      <c r="E934" s="13" t="str">
        <f t="shared" si="35"/>
        <v>12</v>
      </c>
      <c r="F934" s="15" t="s">
        <v>243</v>
      </c>
      <c r="G934" s="16" t="s">
        <v>555</v>
      </c>
      <c r="H934" s="17">
        <v>14006</v>
      </c>
      <c r="I934" s="17">
        <v>0</v>
      </c>
      <c r="J934" s="17">
        <v>14006</v>
      </c>
      <c r="K934" s="17">
        <v>14006.52</v>
      </c>
      <c r="L934" s="17">
        <v>14006.52</v>
      </c>
      <c r="M934" s="17">
        <v>14006.28</v>
      </c>
      <c r="N934" s="17">
        <v>14006.28</v>
      </c>
    </row>
    <row r="935" spans="1:14" x14ac:dyDescent="0.25">
      <c r="A935" s="15" t="s">
        <v>63</v>
      </c>
      <c r="B935" s="15" t="s">
        <v>65</v>
      </c>
      <c r="C935" s="12" t="str">
        <f>VLOOKUP(B935,Hoja2!B:C,2,FALSE)</f>
        <v>Coordinación de Políticas Culturales</v>
      </c>
      <c r="D935" s="13" t="str">
        <f t="shared" si="34"/>
        <v>1</v>
      </c>
      <c r="E935" s="13" t="str">
        <f t="shared" si="35"/>
        <v>12</v>
      </c>
      <c r="F935" s="15" t="s">
        <v>201</v>
      </c>
      <c r="G935" s="16" t="s">
        <v>540</v>
      </c>
      <c r="H935" s="17">
        <v>32182</v>
      </c>
      <c r="I935" s="17">
        <v>0</v>
      </c>
      <c r="J935" s="17">
        <v>32182</v>
      </c>
      <c r="K935" s="17">
        <v>32182.720000000001</v>
      </c>
      <c r="L935" s="17">
        <v>32182.720000000001</v>
      </c>
      <c r="M935" s="17">
        <v>32182.14</v>
      </c>
      <c r="N935" s="17">
        <v>32182.14</v>
      </c>
    </row>
    <row r="936" spans="1:14" x14ac:dyDescent="0.25">
      <c r="A936" s="15" t="s">
        <v>63</v>
      </c>
      <c r="B936" s="15" t="s">
        <v>65</v>
      </c>
      <c r="C936" s="12" t="str">
        <f>VLOOKUP(B936,Hoja2!B:C,2,FALSE)</f>
        <v>Coordinación de Políticas Culturales</v>
      </c>
      <c r="D936" s="13" t="str">
        <f t="shared" si="34"/>
        <v>1</v>
      </c>
      <c r="E936" s="13" t="str">
        <f t="shared" si="35"/>
        <v>12</v>
      </c>
      <c r="F936" s="15" t="s">
        <v>202</v>
      </c>
      <c r="G936" s="16" t="s">
        <v>541</v>
      </c>
      <c r="H936" s="17">
        <v>16345</v>
      </c>
      <c r="I936" s="17">
        <v>0</v>
      </c>
      <c r="J936" s="17">
        <v>16345</v>
      </c>
      <c r="K936" s="17">
        <v>17199.96</v>
      </c>
      <c r="L936" s="17">
        <v>17199.96</v>
      </c>
      <c r="M936" s="17">
        <v>17198.98</v>
      </c>
      <c r="N936" s="17">
        <v>17198.98</v>
      </c>
    </row>
    <row r="937" spans="1:14" x14ac:dyDescent="0.25">
      <c r="A937" s="15" t="s">
        <v>63</v>
      </c>
      <c r="B937" s="15" t="s">
        <v>65</v>
      </c>
      <c r="C937" s="12" t="str">
        <f>VLOOKUP(B937,Hoja2!B:C,2,FALSE)</f>
        <v>Coordinación de Políticas Culturales</v>
      </c>
      <c r="D937" s="13" t="str">
        <f t="shared" si="34"/>
        <v>1</v>
      </c>
      <c r="E937" s="13" t="str">
        <f t="shared" si="35"/>
        <v>12</v>
      </c>
      <c r="F937" s="15" t="s">
        <v>214</v>
      </c>
      <c r="G937" s="16" t="s">
        <v>542</v>
      </c>
      <c r="H937" s="17">
        <v>30650</v>
      </c>
      <c r="I937" s="17">
        <v>0</v>
      </c>
      <c r="J937" s="17">
        <v>30650</v>
      </c>
      <c r="K937" s="17">
        <v>30650.06</v>
      </c>
      <c r="L937" s="17">
        <v>30650.06</v>
      </c>
      <c r="M937" s="17">
        <v>30650.06</v>
      </c>
      <c r="N937" s="17">
        <v>30650.06</v>
      </c>
    </row>
    <row r="938" spans="1:14" x14ac:dyDescent="0.25">
      <c r="A938" s="15" t="s">
        <v>63</v>
      </c>
      <c r="B938" s="15" t="s">
        <v>65</v>
      </c>
      <c r="C938" s="12" t="str">
        <f>VLOOKUP(B938,Hoja2!B:C,2,FALSE)</f>
        <v>Coordinación de Políticas Culturales</v>
      </c>
      <c r="D938" s="13" t="str">
        <f t="shared" si="34"/>
        <v>1</v>
      </c>
      <c r="E938" s="13" t="str">
        <f t="shared" si="35"/>
        <v>12</v>
      </c>
      <c r="F938" s="15" t="s">
        <v>219</v>
      </c>
      <c r="G938" s="16" t="s">
        <v>543</v>
      </c>
      <c r="H938" s="17">
        <v>68470</v>
      </c>
      <c r="I938" s="17">
        <v>1500</v>
      </c>
      <c r="J938" s="17">
        <v>69970</v>
      </c>
      <c r="K938" s="17">
        <v>68470.080000000002</v>
      </c>
      <c r="L938" s="17">
        <v>68470.080000000002</v>
      </c>
      <c r="M938" s="17">
        <v>68470.080000000002</v>
      </c>
      <c r="N938" s="17">
        <v>68470.080000000002</v>
      </c>
    </row>
    <row r="939" spans="1:14" x14ac:dyDescent="0.25">
      <c r="A939" s="15" t="s">
        <v>63</v>
      </c>
      <c r="B939" s="15" t="s">
        <v>65</v>
      </c>
      <c r="C939" s="12" t="str">
        <f>VLOOKUP(B939,Hoja2!B:C,2,FALSE)</f>
        <v>Coordinación de Políticas Culturales</v>
      </c>
      <c r="D939" s="13" t="str">
        <f t="shared" si="34"/>
        <v>1</v>
      </c>
      <c r="E939" s="13" t="str">
        <f t="shared" si="35"/>
        <v>12</v>
      </c>
      <c r="F939" s="15" t="s">
        <v>203</v>
      </c>
      <c r="G939" s="16" t="s">
        <v>544</v>
      </c>
      <c r="H939" s="17">
        <v>7497</v>
      </c>
      <c r="I939" s="17">
        <v>0</v>
      </c>
      <c r="J939" s="17">
        <v>7497</v>
      </c>
      <c r="K939" s="17">
        <v>7900</v>
      </c>
      <c r="L939" s="17">
        <v>7900</v>
      </c>
      <c r="M939" s="17">
        <v>7892.72</v>
      </c>
      <c r="N939" s="17">
        <v>7892.72</v>
      </c>
    </row>
    <row r="940" spans="1:14" x14ac:dyDescent="0.25">
      <c r="A940" s="15" t="s">
        <v>63</v>
      </c>
      <c r="B940" s="15" t="s">
        <v>65</v>
      </c>
      <c r="C940" s="12" t="str">
        <f>VLOOKUP(B940,Hoja2!B:C,2,FALSE)</f>
        <v>Coordinación de Políticas Culturales</v>
      </c>
      <c r="D940" s="13" t="str">
        <f t="shared" si="34"/>
        <v>1</v>
      </c>
      <c r="E940" s="13" t="str">
        <f t="shared" si="35"/>
        <v>13</v>
      </c>
      <c r="F940" s="15" t="s">
        <v>244</v>
      </c>
      <c r="G940" s="16" t="s">
        <v>576</v>
      </c>
      <c r="H940" s="17">
        <v>37033</v>
      </c>
      <c r="I940" s="17">
        <v>0</v>
      </c>
      <c r="J940" s="17">
        <v>37033</v>
      </c>
      <c r="K940" s="17">
        <v>13058.41</v>
      </c>
      <c r="L940" s="17">
        <v>13058.41</v>
      </c>
      <c r="M940" s="17">
        <v>10325.42</v>
      </c>
      <c r="N940" s="17">
        <v>10325.42</v>
      </c>
    </row>
    <row r="941" spans="1:14" x14ac:dyDescent="0.25">
      <c r="A941" s="15" t="s">
        <v>63</v>
      </c>
      <c r="B941" s="15" t="s">
        <v>65</v>
      </c>
      <c r="C941" s="12" t="str">
        <f>VLOOKUP(B941,Hoja2!B:C,2,FALSE)</f>
        <v>Coordinación de Políticas Culturales</v>
      </c>
      <c r="D941" s="13" t="str">
        <f t="shared" si="34"/>
        <v>2</v>
      </c>
      <c r="E941" s="13" t="str">
        <f t="shared" si="35"/>
        <v>21</v>
      </c>
      <c r="F941" s="15" t="s">
        <v>263</v>
      </c>
      <c r="G941" s="16" t="s">
        <v>601</v>
      </c>
      <c r="H941" s="17">
        <v>2000</v>
      </c>
      <c r="I941" s="17">
        <v>0</v>
      </c>
      <c r="J941" s="17">
        <v>2000</v>
      </c>
      <c r="K941" s="17">
        <v>0</v>
      </c>
      <c r="L941" s="17">
        <v>0</v>
      </c>
      <c r="M941" s="17">
        <v>0</v>
      </c>
      <c r="N941" s="17">
        <v>0</v>
      </c>
    </row>
    <row r="942" spans="1:14" x14ac:dyDescent="0.25">
      <c r="A942" s="15" t="s">
        <v>63</v>
      </c>
      <c r="B942" s="15" t="s">
        <v>65</v>
      </c>
      <c r="C942" s="12" t="str">
        <f>VLOOKUP(B942,Hoja2!B:C,2,FALSE)</f>
        <v>Coordinación de Políticas Culturales</v>
      </c>
      <c r="D942" s="13" t="str">
        <f t="shared" si="34"/>
        <v>2</v>
      </c>
      <c r="E942" s="13" t="str">
        <f t="shared" si="35"/>
        <v>21</v>
      </c>
      <c r="F942" s="15" t="s">
        <v>222</v>
      </c>
      <c r="G942" s="16" t="s">
        <v>558</v>
      </c>
      <c r="H942" s="17">
        <v>10000</v>
      </c>
      <c r="I942" s="17">
        <v>0</v>
      </c>
      <c r="J942" s="17">
        <v>10000</v>
      </c>
      <c r="K942" s="17">
        <v>6689.68</v>
      </c>
      <c r="L942" s="17">
        <v>6689.68</v>
      </c>
      <c r="M942" s="17">
        <v>4988.2700000000004</v>
      </c>
      <c r="N942" s="17">
        <v>4988.2700000000004</v>
      </c>
    </row>
    <row r="943" spans="1:14" x14ac:dyDescent="0.25">
      <c r="A943" s="15" t="s">
        <v>63</v>
      </c>
      <c r="B943" s="15" t="s">
        <v>65</v>
      </c>
      <c r="C943" s="12" t="str">
        <f>VLOOKUP(B943,Hoja2!B:C,2,FALSE)</f>
        <v>Coordinación de Políticas Culturales</v>
      </c>
      <c r="D943" s="13" t="str">
        <f t="shared" si="34"/>
        <v>2</v>
      </c>
      <c r="E943" s="13" t="str">
        <f t="shared" si="35"/>
        <v>22</v>
      </c>
      <c r="F943" s="15" t="s">
        <v>242</v>
      </c>
      <c r="G943" s="16" t="s">
        <v>574</v>
      </c>
      <c r="H943" s="17">
        <v>92000</v>
      </c>
      <c r="I943" s="17">
        <v>0</v>
      </c>
      <c r="J943" s="17">
        <v>92000</v>
      </c>
      <c r="K943" s="17">
        <v>81334.98</v>
      </c>
      <c r="L943" s="17">
        <v>81334.98</v>
      </c>
      <c r="M943" s="17">
        <v>65447.67</v>
      </c>
      <c r="N943" s="17">
        <v>57384.09</v>
      </c>
    </row>
    <row r="944" spans="1:14" x14ac:dyDescent="0.25">
      <c r="A944" s="15" t="s">
        <v>63</v>
      </c>
      <c r="B944" s="15" t="s">
        <v>65</v>
      </c>
      <c r="C944" s="12" t="str">
        <f>VLOOKUP(B944,Hoja2!B:C,2,FALSE)</f>
        <v>Coordinación de Políticas Culturales</v>
      </c>
      <c r="D944" s="13" t="str">
        <f t="shared" si="34"/>
        <v>2</v>
      </c>
      <c r="E944" s="13" t="str">
        <f t="shared" si="35"/>
        <v>22</v>
      </c>
      <c r="F944" s="15" t="s">
        <v>233</v>
      </c>
      <c r="G944" s="16" t="s">
        <v>570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  <c r="N944" s="17">
        <v>0</v>
      </c>
    </row>
    <row r="945" spans="1:14" x14ac:dyDescent="0.25">
      <c r="A945" s="15" t="s">
        <v>63</v>
      </c>
      <c r="B945" s="15" t="s">
        <v>65</v>
      </c>
      <c r="C945" s="12" t="str">
        <f>VLOOKUP(B945,Hoja2!B:C,2,FALSE)</f>
        <v>Coordinación de Políticas Culturales</v>
      </c>
      <c r="D945" s="13" t="str">
        <f t="shared" si="34"/>
        <v>2</v>
      </c>
      <c r="E945" s="13" t="str">
        <f t="shared" si="35"/>
        <v>22</v>
      </c>
      <c r="F945" s="15" t="s">
        <v>278</v>
      </c>
      <c r="G945" s="16" t="s">
        <v>609</v>
      </c>
      <c r="H945" s="17">
        <v>0</v>
      </c>
      <c r="I945" s="17">
        <v>0</v>
      </c>
      <c r="J945" s="17">
        <v>0</v>
      </c>
      <c r="K945" s="17">
        <v>2985.6</v>
      </c>
      <c r="L945" s="17">
        <v>2985.6</v>
      </c>
      <c r="M945" s="17">
        <v>2736.69</v>
      </c>
      <c r="N945" s="17">
        <v>2736.69</v>
      </c>
    </row>
    <row r="946" spans="1:14" x14ac:dyDescent="0.25">
      <c r="A946" s="15" t="s">
        <v>63</v>
      </c>
      <c r="B946" s="15" t="s">
        <v>65</v>
      </c>
      <c r="C946" s="12" t="str">
        <f>VLOOKUP(B946,Hoja2!B:C,2,FALSE)</f>
        <v>Coordinación de Políticas Culturales</v>
      </c>
      <c r="D946" s="13" t="str">
        <f t="shared" si="34"/>
        <v>2</v>
      </c>
      <c r="E946" s="13" t="str">
        <f t="shared" si="35"/>
        <v>22</v>
      </c>
      <c r="F946" s="15" t="s">
        <v>235</v>
      </c>
      <c r="G946" s="16" t="s">
        <v>571</v>
      </c>
      <c r="H946" s="17">
        <v>5000</v>
      </c>
      <c r="I946" s="17">
        <v>0</v>
      </c>
      <c r="J946" s="17">
        <v>5000</v>
      </c>
      <c r="K946" s="17">
        <v>41146.5</v>
      </c>
      <c r="L946" s="17">
        <v>41146.5</v>
      </c>
      <c r="M946" s="17">
        <v>35096.43</v>
      </c>
      <c r="N946" s="17">
        <v>20146.43</v>
      </c>
    </row>
    <row r="947" spans="1:14" x14ac:dyDescent="0.25">
      <c r="A947" s="15" t="s">
        <v>63</v>
      </c>
      <c r="B947" s="15" t="s">
        <v>65</v>
      </c>
      <c r="C947" s="12" t="str">
        <f>VLOOKUP(B947,Hoja2!B:C,2,FALSE)</f>
        <v>Coordinación de Políticas Culturales</v>
      </c>
      <c r="D947" s="13" t="str">
        <f t="shared" si="34"/>
        <v>2</v>
      </c>
      <c r="E947" s="13" t="str">
        <f t="shared" si="35"/>
        <v>22</v>
      </c>
      <c r="F947" s="15" t="s">
        <v>266</v>
      </c>
      <c r="G947" s="16" t="s">
        <v>610</v>
      </c>
      <c r="H947" s="17">
        <v>220000</v>
      </c>
      <c r="I947" s="17">
        <v>-90000</v>
      </c>
      <c r="J947" s="17">
        <v>130000</v>
      </c>
      <c r="K947" s="17">
        <v>124267.57</v>
      </c>
      <c r="L947" s="17">
        <v>105994.55</v>
      </c>
      <c r="M947" s="17">
        <v>86222.27</v>
      </c>
      <c r="N947" s="17">
        <v>86222.27</v>
      </c>
    </row>
    <row r="948" spans="1:14" x14ac:dyDescent="0.25">
      <c r="A948" s="15" t="s">
        <v>63</v>
      </c>
      <c r="B948" s="15" t="s">
        <v>65</v>
      </c>
      <c r="C948" s="12" t="str">
        <f>VLOOKUP(B948,Hoja2!B:C,2,FALSE)</f>
        <v>Coordinación de Políticas Culturales</v>
      </c>
      <c r="D948" s="13" t="str">
        <f t="shared" si="34"/>
        <v>2</v>
      </c>
      <c r="E948" s="13" t="str">
        <f t="shared" si="35"/>
        <v>22</v>
      </c>
      <c r="F948" s="15" t="s">
        <v>229</v>
      </c>
      <c r="G948" s="16" t="s">
        <v>573</v>
      </c>
      <c r="H948" s="17">
        <v>60000</v>
      </c>
      <c r="I948" s="17">
        <v>0</v>
      </c>
      <c r="J948" s="17">
        <v>60000</v>
      </c>
      <c r="K948" s="17">
        <v>20595.95</v>
      </c>
      <c r="L948" s="17">
        <v>20595.95</v>
      </c>
      <c r="M948" s="17">
        <v>9992.9500000000007</v>
      </c>
      <c r="N948" s="17">
        <v>9992.9500000000007</v>
      </c>
    </row>
    <row r="949" spans="1:14" x14ac:dyDescent="0.25">
      <c r="A949" s="15" t="s">
        <v>63</v>
      </c>
      <c r="B949" s="15" t="s">
        <v>65</v>
      </c>
      <c r="C949" s="12" t="str">
        <f>VLOOKUP(B949,Hoja2!B:C,2,FALSE)</f>
        <v>Coordinación de Políticas Culturales</v>
      </c>
      <c r="D949" s="13" t="str">
        <f t="shared" si="34"/>
        <v>2</v>
      </c>
      <c r="E949" s="13" t="str">
        <f t="shared" si="35"/>
        <v>22</v>
      </c>
      <c r="F949" s="15" t="s">
        <v>265</v>
      </c>
      <c r="G949" s="16" t="s">
        <v>603</v>
      </c>
      <c r="H949" s="17">
        <v>9000</v>
      </c>
      <c r="I949" s="17">
        <v>0</v>
      </c>
      <c r="J949" s="17">
        <v>9000</v>
      </c>
      <c r="K949" s="17">
        <v>11834.92</v>
      </c>
      <c r="L949" s="17">
        <v>11834.92</v>
      </c>
      <c r="M949" s="17">
        <v>7668.13</v>
      </c>
      <c r="N949" s="17">
        <v>7668.13</v>
      </c>
    </row>
    <row r="950" spans="1:14" x14ac:dyDescent="0.25">
      <c r="A950" s="15" t="s">
        <v>63</v>
      </c>
      <c r="B950" s="15" t="s">
        <v>65</v>
      </c>
      <c r="C950" s="12" t="str">
        <f>VLOOKUP(B950,Hoja2!B:C,2,FALSE)</f>
        <v>Coordinación de Políticas Culturales</v>
      </c>
      <c r="D950" s="13" t="str">
        <f t="shared" si="34"/>
        <v>2</v>
      </c>
      <c r="E950" s="13" t="str">
        <f t="shared" si="35"/>
        <v>22</v>
      </c>
      <c r="F950" s="15" t="s">
        <v>273</v>
      </c>
      <c r="G950" s="16" t="s">
        <v>611</v>
      </c>
      <c r="H950" s="17">
        <v>0</v>
      </c>
      <c r="I950" s="17">
        <v>0</v>
      </c>
      <c r="J950" s="17">
        <v>0</v>
      </c>
      <c r="K950" s="17">
        <v>13859.7</v>
      </c>
      <c r="L950" s="17">
        <v>13859.7</v>
      </c>
      <c r="M950" s="17">
        <v>13467</v>
      </c>
      <c r="N950" s="17">
        <v>13467</v>
      </c>
    </row>
    <row r="951" spans="1:14" x14ac:dyDescent="0.25">
      <c r="A951" s="15" t="s">
        <v>63</v>
      </c>
      <c r="B951" s="15" t="s">
        <v>65</v>
      </c>
      <c r="C951" s="12" t="str">
        <f>VLOOKUP(B951,Hoja2!B:C,2,FALSE)</f>
        <v>Coordinación de Políticas Culturales</v>
      </c>
      <c r="D951" s="13" t="str">
        <f t="shared" si="34"/>
        <v>2</v>
      </c>
      <c r="E951" s="13" t="str">
        <f t="shared" si="35"/>
        <v>22</v>
      </c>
      <c r="F951" s="15" t="s">
        <v>227</v>
      </c>
      <c r="G951" s="16" t="s">
        <v>560</v>
      </c>
      <c r="H951" s="17">
        <v>290151</v>
      </c>
      <c r="I951" s="17">
        <v>-30000</v>
      </c>
      <c r="J951" s="17">
        <v>260151</v>
      </c>
      <c r="K951" s="17">
        <v>197354.9</v>
      </c>
      <c r="L951" s="17">
        <v>193178.99</v>
      </c>
      <c r="M951" s="17">
        <v>177192.21</v>
      </c>
      <c r="N951" s="17">
        <v>164374.82999999999</v>
      </c>
    </row>
    <row r="952" spans="1:14" x14ac:dyDescent="0.25">
      <c r="A952" s="15" t="s">
        <v>63</v>
      </c>
      <c r="B952" s="15" t="s">
        <v>65</v>
      </c>
      <c r="C952" s="12" t="str">
        <f>VLOOKUP(B952,Hoja2!B:C,2,FALSE)</f>
        <v>Coordinación de Políticas Culturales</v>
      </c>
      <c r="D952" s="13" t="str">
        <f t="shared" si="34"/>
        <v>4</v>
      </c>
      <c r="E952" s="13" t="str">
        <f t="shared" si="35"/>
        <v>41</v>
      </c>
      <c r="F952" s="15" t="s">
        <v>323</v>
      </c>
      <c r="G952" s="16" t="s">
        <v>653</v>
      </c>
      <c r="H952" s="17">
        <v>13068589</v>
      </c>
      <c r="I952" s="17">
        <v>767000</v>
      </c>
      <c r="J952" s="17">
        <v>13835589</v>
      </c>
      <c r="K952" s="17">
        <v>13585589</v>
      </c>
      <c r="L952" s="17">
        <v>13585589</v>
      </c>
      <c r="M952" s="17">
        <v>13585589</v>
      </c>
      <c r="N952" s="17">
        <v>13318589</v>
      </c>
    </row>
    <row r="953" spans="1:14" x14ac:dyDescent="0.25">
      <c r="A953" s="15" t="s">
        <v>63</v>
      </c>
      <c r="B953" s="15" t="s">
        <v>65</v>
      </c>
      <c r="C953" s="12" t="str">
        <f>VLOOKUP(B953,Hoja2!B:C,2,FALSE)</f>
        <v>Coordinación de Políticas Culturales</v>
      </c>
      <c r="D953" s="13" t="str">
        <f t="shared" si="34"/>
        <v>4</v>
      </c>
      <c r="E953" s="13" t="str">
        <f t="shared" si="35"/>
        <v>47</v>
      </c>
      <c r="F953" s="15" t="s">
        <v>290</v>
      </c>
      <c r="G953" s="16" t="s">
        <v>633</v>
      </c>
      <c r="H953" s="17">
        <v>158750</v>
      </c>
      <c r="I953" s="17">
        <v>-58000</v>
      </c>
      <c r="J953" s="17">
        <v>100750</v>
      </c>
      <c r="K953" s="17">
        <v>100750</v>
      </c>
      <c r="L953" s="17">
        <v>100750</v>
      </c>
      <c r="M953" s="17">
        <v>100750</v>
      </c>
      <c r="N953" s="17">
        <v>100750</v>
      </c>
    </row>
    <row r="954" spans="1:14" x14ac:dyDescent="0.25">
      <c r="A954" s="15" t="s">
        <v>63</v>
      </c>
      <c r="B954" s="15" t="s">
        <v>65</v>
      </c>
      <c r="C954" s="12" t="str">
        <f>VLOOKUP(B954,Hoja2!B:C,2,FALSE)</f>
        <v>Coordinación de Políticas Culturales</v>
      </c>
      <c r="D954" s="13" t="str">
        <f t="shared" si="34"/>
        <v>4</v>
      </c>
      <c r="E954" s="13" t="str">
        <f t="shared" si="35"/>
        <v>48</v>
      </c>
      <c r="F954" s="15" t="s">
        <v>282</v>
      </c>
      <c r="G954" s="16" t="s">
        <v>612</v>
      </c>
      <c r="H954" s="17">
        <v>20000</v>
      </c>
      <c r="I954" s="17">
        <v>0</v>
      </c>
      <c r="J954" s="17">
        <v>20000</v>
      </c>
      <c r="K954" s="17">
        <v>20000</v>
      </c>
      <c r="L954" s="17">
        <v>20000</v>
      </c>
      <c r="M954" s="17">
        <v>20000</v>
      </c>
      <c r="N954" s="17">
        <v>20000</v>
      </c>
    </row>
    <row r="955" spans="1:14" x14ac:dyDescent="0.25">
      <c r="A955" s="15" t="s">
        <v>63</v>
      </c>
      <c r="B955" s="15" t="s">
        <v>65</v>
      </c>
      <c r="C955" s="12" t="str">
        <f>VLOOKUP(B955,Hoja2!B:C,2,FALSE)</f>
        <v>Coordinación de Políticas Culturales</v>
      </c>
      <c r="D955" s="13" t="str">
        <f t="shared" si="34"/>
        <v>4</v>
      </c>
      <c r="E955" s="13" t="str">
        <f t="shared" si="35"/>
        <v>48</v>
      </c>
      <c r="F955" s="15" t="s">
        <v>288</v>
      </c>
      <c r="G955" s="16" t="s">
        <v>634</v>
      </c>
      <c r="H955" s="17">
        <v>165000</v>
      </c>
      <c r="I955" s="17">
        <v>0</v>
      </c>
      <c r="J955" s="17">
        <v>165000</v>
      </c>
      <c r="K955" s="17">
        <v>165000</v>
      </c>
      <c r="L955" s="17">
        <v>165000</v>
      </c>
      <c r="M955" s="17">
        <v>165000</v>
      </c>
      <c r="N955" s="17">
        <v>165000</v>
      </c>
    </row>
    <row r="956" spans="1:14" x14ac:dyDescent="0.25">
      <c r="A956" s="15" t="s">
        <v>63</v>
      </c>
      <c r="B956" s="15" t="s">
        <v>65</v>
      </c>
      <c r="C956" s="12" t="str">
        <f>VLOOKUP(B956,Hoja2!B:C,2,FALSE)</f>
        <v>Coordinación de Políticas Culturales</v>
      </c>
      <c r="D956" s="13" t="str">
        <f t="shared" si="34"/>
        <v>4</v>
      </c>
      <c r="E956" s="13" t="str">
        <f t="shared" si="35"/>
        <v>48</v>
      </c>
      <c r="F956" s="15" t="s">
        <v>345</v>
      </c>
      <c r="G956" s="16" t="s">
        <v>553</v>
      </c>
      <c r="H956" s="17">
        <v>440470</v>
      </c>
      <c r="I956" s="17">
        <v>-122000</v>
      </c>
      <c r="J956" s="17">
        <v>318470</v>
      </c>
      <c r="K956" s="17">
        <v>317500</v>
      </c>
      <c r="L956" s="17">
        <v>317500</v>
      </c>
      <c r="M956" s="17">
        <v>292500</v>
      </c>
      <c r="N956" s="17">
        <v>292500</v>
      </c>
    </row>
    <row r="957" spans="1:14" x14ac:dyDescent="0.25">
      <c r="A957" s="15" t="s">
        <v>63</v>
      </c>
      <c r="B957" s="15" t="s">
        <v>65</v>
      </c>
      <c r="C957" s="12" t="str">
        <f>VLOOKUP(B957,Hoja2!B:C,2,FALSE)</f>
        <v>Coordinación de Políticas Culturales</v>
      </c>
      <c r="D957" s="13" t="str">
        <f t="shared" si="34"/>
        <v>6</v>
      </c>
      <c r="E957" s="13" t="str">
        <f t="shared" si="35"/>
        <v>61</v>
      </c>
      <c r="F957" s="15" t="s">
        <v>259</v>
      </c>
      <c r="G957" s="16" t="s">
        <v>595</v>
      </c>
      <c r="H957" s="17">
        <v>12000</v>
      </c>
      <c r="I957" s="17">
        <v>0</v>
      </c>
      <c r="J957" s="17">
        <v>12000</v>
      </c>
      <c r="K957" s="17">
        <v>11999.57</v>
      </c>
      <c r="L957" s="17">
        <v>11999.57</v>
      </c>
      <c r="M957" s="17">
        <v>11979</v>
      </c>
      <c r="N957" s="17">
        <v>11979</v>
      </c>
    </row>
    <row r="958" spans="1:14" x14ac:dyDescent="0.25">
      <c r="A958" s="15" t="s">
        <v>63</v>
      </c>
      <c r="B958" s="15" t="s">
        <v>65</v>
      </c>
      <c r="C958" s="12" t="str">
        <f>VLOOKUP(B958,Hoja2!B:C,2,FALSE)</f>
        <v>Coordinación de Políticas Culturales</v>
      </c>
      <c r="D958" s="13" t="str">
        <f t="shared" ref="D958:D1021" si="36">LEFT(F958,1)</f>
        <v>7</v>
      </c>
      <c r="E958" s="13" t="str">
        <f t="shared" ref="E958:E1021" si="37">LEFT(F958,2)</f>
        <v>71</v>
      </c>
      <c r="F958" s="15" t="s">
        <v>320</v>
      </c>
      <c r="G958" s="16" t="s">
        <v>654</v>
      </c>
      <c r="H958" s="17">
        <v>105900</v>
      </c>
      <c r="I958" s="17">
        <v>44000</v>
      </c>
      <c r="J958" s="17">
        <v>149900</v>
      </c>
      <c r="K958" s="17">
        <v>149900</v>
      </c>
      <c r="L958" s="17">
        <v>149900</v>
      </c>
      <c r="M958" s="17">
        <v>47234.79</v>
      </c>
      <c r="N958" s="17">
        <v>47234.79</v>
      </c>
    </row>
    <row r="959" spans="1:14" x14ac:dyDescent="0.25">
      <c r="A959" s="15" t="s">
        <v>63</v>
      </c>
      <c r="B959" s="15" t="s">
        <v>65</v>
      </c>
      <c r="C959" s="12" t="str">
        <f>VLOOKUP(B959,Hoja2!B:C,2,FALSE)</f>
        <v>Coordinación de Políticas Culturales</v>
      </c>
      <c r="D959" s="13" t="str">
        <f t="shared" si="36"/>
        <v>7</v>
      </c>
      <c r="E959" s="13" t="str">
        <f t="shared" si="37"/>
        <v>77</v>
      </c>
      <c r="F959" s="15" t="s">
        <v>321</v>
      </c>
      <c r="G959" s="16" t="s">
        <v>635</v>
      </c>
      <c r="H959" s="17">
        <v>1000</v>
      </c>
      <c r="I959" s="17">
        <v>0</v>
      </c>
      <c r="J959" s="17">
        <v>1000</v>
      </c>
      <c r="K959" s="17">
        <v>0</v>
      </c>
      <c r="L959" s="17">
        <v>0</v>
      </c>
      <c r="M959" s="17">
        <v>0</v>
      </c>
      <c r="N959" s="17">
        <v>0</v>
      </c>
    </row>
    <row r="960" spans="1:14" x14ac:dyDescent="0.25">
      <c r="A960" s="15" t="s">
        <v>63</v>
      </c>
      <c r="B960" s="15" t="s">
        <v>65</v>
      </c>
      <c r="C960" s="12" t="str">
        <f>VLOOKUP(B960,Hoja2!B:C,2,FALSE)</f>
        <v>Coordinación de Políticas Culturales</v>
      </c>
      <c r="D960" s="13" t="str">
        <f t="shared" si="36"/>
        <v>7</v>
      </c>
      <c r="E960" s="13" t="str">
        <f t="shared" si="37"/>
        <v>78</v>
      </c>
      <c r="F960" s="15" t="s">
        <v>322</v>
      </c>
      <c r="G960" s="16" t="s">
        <v>655</v>
      </c>
      <c r="H960" s="17">
        <v>1000</v>
      </c>
      <c r="I960" s="17">
        <v>19000</v>
      </c>
      <c r="J960" s="17">
        <v>20000</v>
      </c>
      <c r="K960" s="17">
        <v>20000</v>
      </c>
      <c r="L960" s="17">
        <v>20000</v>
      </c>
      <c r="M960" s="17">
        <v>20000</v>
      </c>
      <c r="N960" s="17">
        <v>20000</v>
      </c>
    </row>
    <row r="961" spans="1:14" x14ac:dyDescent="0.25">
      <c r="A961" s="15" t="s">
        <v>63</v>
      </c>
      <c r="B961" s="15" t="s">
        <v>66</v>
      </c>
      <c r="C961" s="12" t="str">
        <f>VLOOKUP(B961,Hoja2!B:C,2,FALSE)</f>
        <v>Turismo</v>
      </c>
      <c r="D961" s="13" t="str">
        <f t="shared" si="36"/>
        <v>2</v>
      </c>
      <c r="E961" s="13" t="str">
        <f t="shared" si="37"/>
        <v>21</v>
      </c>
      <c r="F961" s="15" t="s">
        <v>222</v>
      </c>
      <c r="G961" s="16" t="s">
        <v>558</v>
      </c>
      <c r="H961" s="17">
        <v>2000</v>
      </c>
      <c r="I961" s="17">
        <v>0</v>
      </c>
      <c r="J961" s="17">
        <v>2000</v>
      </c>
      <c r="K961" s="17">
        <v>64.17</v>
      </c>
      <c r="L961" s="17">
        <v>64.17</v>
      </c>
      <c r="M961" s="17">
        <v>64.17</v>
      </c>
      <c r="N961" s="17">
        <v>64.17</v>
      </c>
    </row>
    <row r="962" spans="1:14" x14ac:dyDescent="0.25">
      <c r="A962" s="15" t="s">
        <v>63</v>
      </c>
      <c r="B962" s="15" t="s">
        <v>66</v>
      </c>
      <c r="C962" s="12" t="str">
        <f>VLOOKUP(B962,Hoja2!B:C,2,FALSE)</f>
        <v>Turismo</v>
      </c>
      <c r="D962" s="13" t="str">
        <f t="shared" si="36"/>
        <v>2</v>
      </c>
      <c r="E962" s="13" t="str">
        <f t="shared" si="37"/>
        <v>22</v>
      </c>
      <c r="F962" s="15" t="s">
        <v>242</v>
      </c>
      <c r="G962" s="16" t="s">
        <v>574</v>
      </c>
      <c r="H962" s="17">
        <v>2600</v>
      </c>
      <c r="I962" s="17">
        <v>0</v>
      </c>
      <c r="J962" s="17">
        <v>2600</v>
      </c>
      <c r="K962" s="17">
        <v>2000</v>
      </c>
      <c r="L962" s="17">
        <v>2000</v>
      </c>
      <c r="M962" s="17">
        <v>1488.16</v>
      </c>
      <c r="N962" s="17">
        <v>1382.95</v>
      </c>
    </row>
    <row r="963" spans="1:14" x14ac:dyDescent="0.25">
      <c r="A963" s="15" t="s">
        <v>63</v>
      </c>
      <c r="B963" s="15" t="s">
        <v>66</v>
      </c>
      <c r="C963" s="12" t="str">
        <f>VLOOKUP(B963,Hoja2!B:C,2,FALSE)</f>
        <v>Turismo</v>
      </c>
      <c r="D963" s="13" t="str">
        <f t="shared" si="36"/>
        <v>2</v>
      </c>
      <c r="E963" s="13" t="str">
        <f t="shared" si="37"/>
        <v>22</v>
      </c>
      <c r="F963" s="15" t="s">
        <v>278</v>
      </c>
      <c r="G963" s="16" t="s">
        <v>609</v>
      </c>
      <c r="H963" s="17">
        <v>3000</v>
      </c>
      <c r="I963" s="17">
        <v>0</v>
      </c>
      <c r="J963" s="17">
        <v>3000</v>
      </c>
      <c r="K963" s="17">
        <v>0</v>
      </c>
      <c r="L963" s="17">
        <v>0</v>
      </c>
      <c r="M963" s="17">
        <v>0</v>
      </c>
      <c r="N963" s="17">
        <v>0</v>
      </c>
    </row>
    <row r="964" spans="1:14" x14ac:dyDescent="0.25">
      <c r="A964" s="15" t="s">
        <v>63</v>
      </c>
      <c r="B964" s="15" t="s">
        <v>66</v>
      </c>
      <c r="C964" s="12" t="str">
        <f>VLOOKUP(B964,Hoja2!B:C,2,FALSE)</f>
        <v>Turismo</v>
      </c>
      <c r="D964" s="13" t="str">
        <f t="shared" si="36"/>
        <v>2</v>
      </c>
      <c r="E964" s="13" t="str">
        <f t="shared" si="37"/>
        <v>22</v>
      </c>
      <c r="F964" s="15" t="s">
        <v>235</v>
      </c>
      <c r="G964" s="16" t="s">
        <v>571</v>
      </c>
      <c r="H964" s="17">
        <v>4000</v>
      </c>
      <c r="I964" s="17">
        <v>0</v>
      </c>
      <c r="J964" s="17">
        <v>4000</v>
      </c>
      <c r="K964" s="17">
        <v>0</v>
      </c>
      <c r="L964" s="17">
        <v>0</v>
      </c>
      <c r="M964" s="17">
        <v>0</v>
      </c>
      <c r="N964" s="17">
        <v>0</v>
      </c>
    </row>
    <row r="965" spans="1:14" x14ac:dyDescent="0.25">
      <c r="A965" s="15" t="s">
        <v>63</v>
      </c>
      <c r="B965" s="15" t="s">
        <v>66</v>
      </c>
      <c r="C965" s="12" t="str">
        <f>VLOOKUP(B965,Hoja2!B:C,2,FALSE)</f>
        <v>Turismo</v>
      </c>
      <c r="D965" s="13" t="str">
        <f t="shared" si="36"/>
        <v>2</v>
      </c>
      <c r="E965" s="13" t="str">
        <f t="shared" si="37"/>
        <v>22</v>
      </c>
      <c r="F965" s="15" t="s">
        <v>266</v>
      </c>
      <c r="G965" s="16" t="s">
        <v>610</v>
      </c>
      <c r="H965" s="17">
        <v>15000</v>
      </c>
      <c r="I965" s="17">
        <v>-15000</v>
      </c>
      <c r="J965" s="17">
        <v>0</v>
      </c>
      <c r="K965" s="17">
        <v>0</v>
      </c>
      <c r="L965" s="17">
        <v>0</v>
      </c>
      <c r="M965" s="17">
        <v>0</v>
      </c>
      <c r="N965" s="17">
        <v>0</v>
      </c>
    </row>
    <row r="966" spans="1:14" x14ac:dyDescent="0.25">
      <c r="A966" s="15" t="s">
        <v>63</v>
      </c>
      <c r="B966" s="15" t="s">
        <v>66</v>
      </c>
      <c r="C966" s="12" t="str">
        <f>VLOOKUP(B966,Hoja2!B:C,2,FALSE)</f>
        <v>Turismo</v>
      </c>
      <c r="D966" s="13" t="str">
        <f t="shared" si="36"/>
        <v>2</v>
      </c>
      <c r="E966" s="13" t="str">
        <f t="shared" si="37"/>
        <v>22</v>
      </c>
      <c r="F966" s="15" t="s">
        <v>229</v>
      </c>
      <c r="G966" s="16" t="s">
        <v>573</v>
      </c>
      <c r="H966" s="17">
        <v>52249</v>
      </c>
      <c r="I966" s="17">
        <v>-46000</v>
      </c>
      <c r="J966" s="17">
        <v>6249</v>
      </c>
      <c r="K966" s="17">
        <v>3448.5</v>
      </c>
      <c r="L966" s="17">
        <v>3448.5</v>
      </c>
      <c r="M966" s="17">
        <v>3448.5</v>
      </c>
      <c r="N966" s="17">
        <v>3448.5</v>
      </c>
    </row>
    <row r="967" spans="1:14" x14ac:dyDescent="0.25">
      <c r="A967" s="15" t="s">
        <v>63</v>
      </c>
      <c r="B967" s="15" t="s">
        <v>66</v>
      </c>
      <c r="C967" s="12" t="str">
        <f>VLOOKUP(B967,Hoja2!B:C,2,FALSE)</f>
        <v>Turismo</v>
      </c>
      <c r="D967" s="13" t="str">
        <f t="shared" si="36"/>
        <v>2</v>
      </c>
      <c r="E967" s="13" t="str">
        <f t="shared" si="37"/>
        <v>22</v>
      </c>
      <c r="F967" s="15" t="s">
        <v>227</v>
      </c>
      <c r="G967" s="16" t="s">
        <v>560</v>
      </c>
      <c r="H967" s="17">
        <v>73437</v>
      </c>
      <c r="I967" s="17">
        <v>-40000</v>
      </c>
      <c r="J967" s="17">
        <v>33437</v>
      </c>
      <c r="K967" s="17">
        <v>18970.38</v>
      </c>
      <c r="L967" s="17">
        <v>18970.38</v>
      </c>
      <c r="M967" s="17">
        <v>17538.509999999998</v>
      </c>
      <c r="N967" s="17">
        <v>17538.509999999998</v>
      </c>
    </row>
    <row r="968" spans="1:14" x14ac:dyDescent="0.25">
      <c r="A968" s="15" t="s">
        <v>63</v>
      </c>
      <c r="B968" s="15" t="s">
        <v>66</v>
      </c>
      <c r="C968" s="12" t="str">
        <f>VLOOKUP(B968,Hoja2!B:C,2,FALSE)</f>
        <v>Turismo</v>
      </c>
      <c r="D968" s="13" t="str">
        <f t="shared" si="36"/>
        <v>4</v>
      </c>
      <c r="E968" s="13" t="str">
        <f t="shared" si="37"/>
        <v>44</v>
      </c>
      <c r="F968" s="15" t="s">
        <v>325</v>
      </c>
      <c r="G968" s="16" t="s">
        <v>656</v>
      </c>
      <c r="H968" s="17">
        <v>2851000</v>
      </c>
      <c r="I968" s="17">
        <v>250000</v>
      </c>
      <c r="J968" s="17">
        <v>3101000</v>
      </c>
      <c r="K968" s="17">
        <v>3101000</v>
      </c>
      <c r="L968" s="17">
        <v>3101000</v>
      </c>
      <c r="M968" s="17">
        <v>3101000</v>
      </c>
      <c r="N968" s="17">
        <v>3101000</v>
      </c>
    </row>
    <row r="969" spans="1:14" x14ac:dyDescent="0.25">
      <c r="A969" s="15" t="s">
        <v>63</v>
      </c>
      <c r="B969" s="15" t="s">
        <v>66</v>
      </c>
      <c r="C969" s="12" t="str">
        <f>VLOOKUP(B969,Hoja2!B:C,2,FALSE)</f>
        <v>Turismo</v>
      </c>
      <c r="D969" s="13" t="str">
        <f t="shared" si="36"/>
        <v>4</v>
      </c>
      <c r="E969" s="13" t="str">
        <f t="shared" si="37"/>
        <v>48</v>
      </c>
      <c r="F969" s="15" t="s">
        <v>213</v>
      </c>
      <c r="G969" s="16" t="s">
        <v>553</v>
      </c>
      <c r="H969" s="17">
        <v>232000</v>
      </c>
      <c r="I969" s="17">
        <v>110000</v>
      </c>
      <c r="J969" s="17">
        <v>342000</v>
      </c>
      <c r="K969" s="17">
        <v>342000</v>
      </c>
      <c r="L969" s="17">
        <v>342000</v>
      </c>
      <c r="M969" s="17">
        <v>342000</v>
      </c>
      <c r="N969" s="17">
        <v>342000</v>
      </c>
    </row>
    <row r="970" spans="1:14" x14ac:dyDescent="0.25">
      <c r="A970" s="15" t="s">
        <v>63</v>
      </c>
      <c r="B970" s="15" t="s">
        <v>66</v>
      </c>
      <c r="C970" s="12" t="str">
        <f>VLOOKUP(B970,Hoja2!B:C,2,FALSE)</f>
        <v>Turismo</v>
      </c>
      <c r="D970" s="13" t="str">
        <f t="shared" si="36"/>
        <v>6</v>
      </c>
      <c r="E970" s="13" t="str">
        <f t="shared" si="37"/>
        <v>63</v>
      </c>
      <c r="F970" s="15" t="s">
        <v>258</v>
      </c>
      <c r="G970" s="16" t="s">
        <v>596</v>
      </c>
      <c r="H970" s="17">
        <v>0</v>
      </c>
      <c r="I970" s="17">
        <v>10431.36</v>
      </c>
      <c r="J970" s="17">
        <v>10431.36</v>
      </c>
      <c r="K970" s="17">
        <v>10431.36</v>
      </c>
      <c r="L970" s="17">
        <v>10431.36</v>
      </c>
      <c r="M970" s="17">
        <v>10423.69</v>
      </c>
      <c r="N970" s="17">
        <v>10423.69</v>
      </c>
    </row>
    <row r="971" spans="1:14" x14ac:dyDescent="0.25">
      <c r="A971" s="15" t="s">
        <v>63</v>
      </c>
      <c r="B971" s="15" t="s">
        <v>66</v>
      </c>
      <c r="C971" s="12" t="str">
        <f>VLOOKUP(B971,Hoja2!B:C,2,FALSE)</f>
        <v>Turismo</v>
      </c>
      <c r="D971" s="13" t="str">
        <f t="shared" si="36"/>
        <v>6</v>
      </c>
      <c r="E971" s="13" t="str">
        <f t="shared" si="37"/>
        <v>68</v>
      </c>
      <c r="F971" s="15" t="s">
        <v>346</v>
      </c>
      <c r="G971" s="16" t="s">
        <v>578</v>
      </c>
      <c r="H971" s="17">
        <v>6000</v>
      </c>
      <c r="I971" s="17">
        <v>36000</v>
      </c>
      <c r="J971" s="17">
        <v>42000</v>
      </c>
      <c r="K971" s="17">
        <v>42000</v>
      </c>
      <c r="L971" s="17">
        <v>42000</v>
      </c>
      <c r="M971" s="17">
        <v>42000</v>
      </c>
      <c r="N971" s="17">
        <v>42000</v>
      </c>
    </row>
    <row r="972" spans="1:14" x14ac:dyDescent="0.25">
      <c r="A972" s="15" t="s">
        <v>63</v>
      </c>
      <c r="B972" s="15" t="s">
        <v>66</v>
      </c>
      <c r="C972" s="12" t="str">
        <f>VLOOKUP(B972,Hoja2!B:C,2,FALSE)</f>
        <v>Turismo</v>
      </c>
      <c r="D972" s="13" t="str">
        <f t="shared" si="36"/>
        <v>7</v>
      </c>
      <c r="E972" s="13" t="str">
        <f t="shared" si="37"/>
        <v>74</v>
      </c>
      <c r="F972" s="15" t="s">
        <v>324</v>
      </c>
      <c r="G972" s="16" t="s">
        <v>657</v>
      </c>
      <c r="H972" s="17">
        <v>24000</v>
      </c>
      <c r="I972" s="17">
        <v>0</v>
      </c>
      <c r="J972" s="17">
        <v>24000</v>
      </c>
      <c r="K972" s="17">
        <v>24000</v>
      </c>
      <c r="L972" s="17">
        <v>24000</v>
      </c>
      <c r="M972" s="17">
        <v>24000</v>
      </c>
      <c r="N972" s="17">
        <v>24000</v>
      </c>
    </row>
    <row r="973" spans="1:14" x14ac:dyDescent="0.25">
      <c r="A973" s="15" t="s">
        <v>63</v>
      </c>
      <c r="B973" s="15" t="s">
        <v>492</v>
      </c>
      <c r="C973" s="12" t="str">
        <f>VLOOKUP(B973,Hoja2!B:C,2,FALSE)</f>
        <v>Patrominio IFS Área 09</v>
      </c>
      <c r="D973" s="13" t="str">
        <f t="shared" si="36"/>
        <v>6</v>
      </c>
      <c r="E973" s="13" t="str">
        <f t="shared" si="37"/>
        <v>62</v>
      </c>
      <c r="F973" s="15" t="s">
        <v>302</v>
      </c>
      <c r="G973" s="16" t="s">
        <v>566</v>
      </c>
      <c r="H973" s="17">
        <v>0</v>
      </c>
      <c r="I973" s="17">
        <v>40475.71</v>
      </c>
      <c r="J973" s="17">
        <v>40475.71</v>
      </c>
      <c r="K973" s="17">
        <v>40475.71</v>
      </c>
      <c r="L973" s="17">
        <v>39264.5</v>
      </c>
      <c r="M973" s="17">
        <v>39264.5</v>
      </c>
      <c r="N973" s="17">
        <v>0</v>
      </c>
    </row>
    <row r="974" spans="1:14" x14ac:dyDescent="0.25">
      <c r="A974" s="15" t="s">
        <v>67</v>
      </c>
      <c r="B974" s="15" t="s">
        <v>68</v>
      </c>
      <c r="C974" s="12" t="str">
        <f>VLOOKUP(B974,Hoja2!B:C,2,FALSE)</f>
        <v>Intervención Social</v>
      </c>
      <c r="D974" s="13" t="str">
        <f t="shared" si="36"/>
        <v>1</v>
      </c>
      <c r="E974" s="13" t="str">
        <f t="shared" si="37"/>
        <v>12</v>
      </c>
      <c r="F974" s="15" t="s">
        <v>223</v>
      </c>
      <c r="G974" s="16" t="s">
        <v>554</v>
      </c>
      <c r="H974" s="17">
        <v>127425</v>
      </c>
      <c r="I974" s="17">
        <v>0</v>
      </c>
      <c r="J974" s="17">
        <v>127425</v>
      </c>
      <c r="K974" s="17">
        <v>132624.89000000001</v>
      </c>
      <c r="L974" s="17">
        <v>132624.89000000001</v>
      </c>
      <c r="M974" s="17">
        <v>127953.59</v>
      </c>
      <c r="N974" s="17">
        <v>127953.59</v>
      </c>
    </row>
    <row r="975" spans="1:14" x14ac:dyDescent="0.25">
      <c r="A975" s="15" t="s">
        <v>67</v>
      </c>
      <c r="B975" s="15" t="s">
        <v>68</v>
      </c>
      <c r="C975" s="12" t="str">
        <f>VLOOKUP(B975,Hoja2!B:C,2,FALSE)</f>
        <v>Intervención Social</v>
      </c>
      <c r="D975" s="13" t="str">
        <f t="shared" si="36"/>
        <v>1</v>
      </c>
      <c r="E975" s="13" t="str">
        <f t="shared" si="37"/>
        <v>12</v>
      </c>
      <c r="F975" s="15" t="s">
        <v>243</v>
      </c>
      <c r="G975" s="16" t="s">
        <v>555</v>
      </c>
      <c r="H975" s="17">
        <v>763341</v>
      </c>
      <c r="I975" s="17">
        <v>0</v>
      </c>
      <c r="J975" s="17">
        <v>763341</v>
      </c>
      <c r="K975" s="17">
        <v>918473.26</v>
      </c>
      <c r="L975" s="17">
        <v>918473.26</v>
      </c>
      <c r="M975" s="17">
        <v>912243.66</v>
      </c>
      <c r="N975" s="17">
        <v>912243.66</v>
      </c>
    </row>
    <row r="976" spans="1:14" x14ac:dyDescent="0.25">
      <c r="A976" s="15" t="s">
        <v>67</v>
      </c>
      <c r="B976" s="15" t="s">
        <v>68</v>
      </c>
      <c r="C976" s="12" t="str">
        <f>VLOOKUP(B976,Hoja2!B:C,2,FALSE)</f>
        <v>Intervención Social</v>
      </c>
      <c r="D976" s="13" t="str">
        <f t="shared" si="36"/>
        <v>1</v>
      </c>
      <c r="E976" s="13" t="str">
        <f t="shared" si="37"/>
        <v>12</v>
      </c>
      <c r="F976" s="15" t="s">
        <v>201</v>
      </c>
      <c r="G976" s="16" t="s">
        <v>540</v>
      </c>
      <c r="H976" s="17">
        <v>66151</v>
      </c>
      <c r="I976" s="17">
        <v>0</v>
      </c>
      <c r="J976" s="17">
        <v>66151</v>
      </c>
      <c r="K976" s="17">
        <v>45740.04</v>
      </c>
      <c r="L976" s="17">
        <v>45740.04</v>
      </c>
      <c r="M976" s="17">
        <v>45739.86</v>
      </c>
      <c r="N976" s="17">
        <v>45739.86</v>
      </c>
    </row>
    <row r="977" spans="1:14" x14ac:dyDescent="0.25">
      <c r="A977" s="15" t="s">
        <v>67</v>
      </c>
      <c r="B977" s="15" t="s">
        <v>68</v>
      </c>
      <c r="C977" s="12" t="str">
        <f>VLOOKUP(B977,Hoja2!B:C,2,FALSE)</f>
        <v>Intervención Social</v>
      </c>
      <c r="D977" s="13" t="str">
        <f t="shared" si="36"/>
        <v>1</v>
      </c>
      <c r="E977" s="13" t="str">
        <f t="shared" si="37"/>
        <v>12</v>
      </c>
      <c r="F977" s="15" t="s">
        <v>226</v>
      </c>
      <c r="G977" s="16" t="s">
        <v>556</v>
      </c>
      <c r="H977" s="17">
        <v>101534</v>
      </c>
      <c r="I977" s="17">
        <v>0</v>
      </c>
      <c r="J977" s="17">
        <v>101534</v>
      </c>
      <c r="K977" s="17">
        <v>100118.97</v>
      </c>
      <c r="L977" s="17">
        <v>100118.97</v>
      </c>
      <c r="M977" s="17">
        <v>100110.62</v>
      </c>
      <c r="N977" s="17">
        <v>100110.62</v>
      </c>
    </row>
    <row r="978" spans="1:14" x14ac:dyDescent="0.25">
      <c r="A978" s="15" t="s">
        <v>67</v>
      </c>
      <c r="B978" s="15" t="s">
        <v>68</v>
      </c>
      <c r="C978" s="12" t="str">
        <f>VLOOKUP(B978,Hoja2!B:C,2,FALSE)</f>
        <v>Intervención Social</v>
      </c>
      <c r="D978" s="13" t="str">
        <f t="shared" si="36"/>
        <v>1</v>
      </c>
      <c r="E978" s="13" t="str">
        <f t="shared" si="37"/>
        <v>12</v>
      </c>
      <c r="F978" s="15" t="s">
        <v>202</v>
      </c>
      <c r="G978" s="16" t="s">
        <v>541</v>
      </c>
      <c r="H978" s="17">
        <v>171124</v>
      </c>
      <c r="I978" s="17">
        <v>0</v>
      </c>
      <c r="J978" s="17">
        <v>171124</v>
      </c>
      <c r="K978" s="17">
        <v>178154.07</v>
      </c>
      <c r="L978" s="17">
        <v>178154.07</v>
      </c>
      <c r="M978" s="17">
        <v>178151.4</v>
      </c>
      <c r="N978" s="17">
        <v>178151.4</v>
      </c>
    </row>
    <row r="979" spans="1:14" x14ac:dyDescent="0.25">
      <c r="A979" s="15" t="s">
        <v>67</v>
      </c>
      <c r="B979" s="15" t="s">
        <v>68</v>
      </c>
      <c r="C979" s="12" t="str">
        <f>VLOOKUP(B979,Hoja2!B:C,2,FALSE)</f>
        <v>Intervención Social</v>
      </c>
      <c r="D979" s="13" t="str">
        <f t="shared" si="36"/>
        <v>1</v>
      </c>
      <c r="E979" s="13" t="str">
        <f t="shared" si="37"/>
        <v>12</v>
      </c>
      <c r="F979" s="15" t="s">
        <v>214</v>
      </c>
      <c r="G979" s="16" t="s">
        <v>542</v>
      </c>
      <c r="H979" s="17">
        <v>536488</v>
      </c>
      <c r="I979" s="17">
        <v>0</v>
      </c>
      <c r="J979" s="17">
        <v>536488</v>
      </c>
      <c r="K979" s="17">
        <v>606288.23</v>
      </c>
      <c r="L979" s="17">
        <v>606288.23</v>
      </c>
      <c r="M979" s="17">
        <v>594844.80000000005</v>
      </c>
      <c r="N979" s="17">
        <v>594844.80000000005</v>
      </c>
    </row>
    <row r="980" spans="1:14" x14ac:dyDescent="0.25">
      <c r="A980" s="15" t="s">
        <v>67</v>
      </c>
      <c r="B980" s="15" t="s">
        <v>68</v>
      </c>
      <c r="C980" s="12" t="str">
        <f>VLOOKUP(B980,Hoja2!B:C,2,FALSE)</f>
        <v>Intervención Social</v>
      </c>
      <c r="D980" s="13" t="str">
        <f t="shared" si="36"/>
        <v>1</v>
      </c>
      <c r="E980" s="13" t="str">
        <f t="shared" si="37"/>
        <v>12</v>
      </c>
      <c r="F980" s="15" t="s">
        <v>219</v>
      </c>
      <c r="G980" s="16" t="s">
        <v>543</v>
      </c>
      <c r="H980" s="17">
        <v>1323591</v>
      </c>
      <c r="I980" s="17">
        <v>362000</v>
      </c>
      <c r="J980" s="17">
        <v>1685591</v>
      </c>
      <c r="K980" s="17">
        <v>1617682.29</v>
      </c>
      <c r="L980" s="17">
        <v>1617682.29</v>
      </c>
      <c r="M980" s="17">
        <v>1572709.88</v>
      </c>
      <c r="N980" s="17">
        <v>1572709.88</v>
      </c>
    </row>
    <row r="981" spans="1:14" x14ac:dyDescent="0.25">
      <c r="A981" s="15" t="s">
        <v>67</v>
      </c>
      <c r="B981" s="15" t="s">
        <v>68</v>
      </c>
      <c r="C981" s="12" t="str">
        <f>VLOOKUP(B981,Hoja2!B:C,2,FALSE)</f>
        <v>Intervención Social</v>
      </c>
      <c r="D981" s="13" t="str">
        <f t="shared" si="36"/>
        <v>1</v>
      </c>
      <c r="E981" s="13" t="str">
        <f t="shared" si="37"/>
        <v>12</v>
      </c>
      <c r="F981" s="15" t="s">
        <v>203</v>
      </c>
      <c r="G981" s="16" t="s">
        <v>544</v>
      </c>
      <c r="H981" s="17">
        <v>83259</v>
      </c>
      <c r="I981" s="17">
        <v>0</v>
      </c>
      <c r="J981" s="17">
        <v>83259</v>
      </c>
      <c r="K981" s="17">
        <v>89384.23</v>
      </c>
      <c r="L981" s="17">
        <v>89384.23</v>
      </c>
      <c r="M981" s="17">
        <v>89267.65</v>
      </c>
      <c r="N981" s="17">
        <v>89267.65</v>
      </c>
    </row>
    <row r="982" spans="1:14" x14ac:dyDescent="0.25">
      <c r="A982" s="15" t="s">
        <v>67</v>
      </c>
      <c r="B982" s="15" t="s">
        <v>68</v>
      </c>
      <c r="C982" s="12" t="str">
        <f>VLOOKUP(B982,Hoja2!B:C,2,FALSE)</f>
        <v>Intervención Social</v>
      </c>
      <c r="D982" s="13" t="str">
        <f t="shared" si="36"/>
        <v>1</v>
      </c>
      <c r="E982" s="13" t="str">
        <f t="shared" si="37"/>
        <v>13</v>
      </c>
      <c r="F982" s="15" t="s">
        <v>232</v>
      </c>
      <c r="G982" s="16" t="s">
        <v>538</v>
      </c>
      <c r="H982" s="17">
        <v>160175</v>
      </c>
      <c r="I982" s="17">
        <v>0</v>
      </c>
      <c r="J982" s="17">
        <v>160175</v>
      </c>
      <c r="K982" s="17">
        <v>161547.48000000001</v>
      </c>
      <c r="L982" s="17">
        <v>161547.48000000001</v>
      </c>
      <c r="M982" s="17">
        <v>150702.82999999999</v>
      </c>
      <c r="N982" s="17">
        <v>150702.82999999999</v>
      </c>
    </row>
    <row r="983" spans="1:14" x14ac:dyDescent="0.25">
      <c r="A983" s="15" t="s">
        <v>67</v>
      </c>
      <c r="B983" s="15" t="s">
        <v>68</v>
      </c>
      <c r="C983" s="12" t="str">
        <f>VLOOKUP(B983,Hoja2!B:C,2,FALSE)</f>
        <v>Intervención Social</v>
      </c>
      <c r="D983" s="13" t="str">
        <f t="shared" si="36"/>
        <v>1</v>
      </c>
      <c r="E983" s="13" t="str">
        <f t="shared" si="37"/>
        <v>13</v>
      </c>
      <c r="F983" s="15" t="s">
        <v>234</v>
      </c>
      <c r="G983" s="16" t="s">
        <v>562</v>
      </c>
      <c r="H983" s="17">
        <v>100</v>
      </c>
      <c r="I983" s="17">
        <v>0</v>
      </c>
      <c r="J983" s="17">
        <v>100</v>
      </c>
      <c r="K983" s="17">
        <v>0</v>
      </c>
      <c r="L983" s="17">
        <v>0</v>
      </c>
      <c r="M983" s="17">
        <v>0</v>
      </c>
      <c r="N983" s="17">
        <v>0</v>
      </c>
    </row>
    <row r="984" spans="1:14" x14ac:dyDescent="0.25">
      <c r="A984" s="15" t="s">
        <v>67</v>
      </c>
      <c r="B984" s="15" t="s">
        <v>68</v>
      </c>
      <c r="C984" s="12" t="str">
        <f>VLOOKUP(B984,Hoja2!B:C,2,FALSE)</f>
        <v>Intervención Social</v>
      </c>
      <c r="D984" s="13" t="str">
        <f t="shared" si="36"/>
        <v>1</v>
      </c>
      <c r="E984" s="13" t="str">
        <f t="shared" si="37"/>
        <v>13</v>
      </c>
      <c r="F984" s="15" t="s">
        <v>228</v>
      </c>
      <c r="G984" s="16" t="s">
        <v>563</v>
      </c>
      <c r="H984" s="17">
        <v>144597</v>
      </c>
      <c r="I984" s="17">
        <v>0</v>
      </c>
      <c r="J984" s="17">
        <v>144597</v>
      </c>
      <c r="K984" s="17">
        <v>161536.28</v>
      </c>
      <c r="L984" s="17">
        <v>161536.28</v>
      </c>
      <c r="M984" s="17">
        <v>157325.23000000001</v>
      </c>
      <c r="N984" s="17">
        <v>157325.23000000001</v>
      </c>
    </row>
    <row r="985" spans="1:14" x14ac:dyDescent="0.25">
      <c r="A985" s="15" t="s">
        <v>67</v>
      </c>
      <c r="B985" s="15" t="s">
        <v>68</v>
      </c>
      <c r="C985" s="12" t="str">
        <f>VLOOKUP(B985,Hoja2!B:C,2,FALSE)</f>
        <v>Intervención Social</v>
      </c>
      <c r="D985" s="13" t="str">
        <f t="shared" si="36"/>
        <v>1</v>
      </c>
      <c r="E985" s="13" t="str">
        <f t="shared" si="37"/>
        <v>13</v>
      </c>
      <c r="F985" s="15" t="s">
        <v>244</v>
      </c>
      <c r="G985" s="16" t="s">
        <v>576</v>
      </c>
      <c r="H985" s="17">
        <v>10000</v>
      </c>
      <c r="I985" s="17">
        <v>0</v>
      </c>
      <c r="J985" s="17">
        <v>10000</v>
      </c>
      <c r="K985" s="17">
        <v>31280.11</v>
      </c>
      <c r="L985" s="17">
        <v>31280.11</v>
      </c>
      <c r="M985" s="17">
        <v>29059.59</v>
      </c>
      <c r="N985" s="17">
        <v>29059.59</v>
      </c>
    </row>
    <row r="986" spans="1:14" x14ac:dyDescent="0.25">
      <c r="A986" s="15" t="s">
        <v>67</v>
      </c>
      <c r="B986" s="15" t="s">
        <v>68</v>
      </c>
      <c r="C986" s="12" t="str">
        <f>VLOOKUP(B986,Hoja2!B:C,2,FALSE)</f>
        <v>Intervención Social</v>
      </c>
      <c r="D986" s="13" t="str">
        <f t="shared" si="36"/>
        <v>1</v>
      </c>
      <c r="E986" s="13" t="str">
        <f t="shared" si="37"/>
        <v>14</v>
      </c>
      <c r="F986" s="15" t="s">
        <v>287</v>
      </c>
      <c r="G986" s="16" t="s">
        <v>617</v>
      </c>
      <c r="H986" s="17">
        <v>1460000</v>
      </c>
      <c r="I986" s="17">
        <v>368222.45</v>
      </c>
      <c r="J986" s="17">
        <v>1828222.45</v>
      </c>
      <c r="K986" s="17">
        <v>1659712.05</v>
      </c>
      <c r="L986" s="17">
        <v>1659712.05</v>
      </c>
      <c r="M986" s="17">
        <v>1645720.49</v>
      </c>
      <c r="N986" s="17">
        <v>1645720.49</v>
      </c>
    </row>
    <row r="987" spans="1:14" x14ac:dyDescent="0.25">
      <c r="A987" s="15" t="s">
        <v>67</v>
      </c>
      <c r="B987" s="15" t="s">
        <v>68</v>
      </c>
      <c r="C987" s="12" t="str">
        <f>VLOOKUP(B987,Hoja2!B:C,2,FALSE)</f>
        <v>Intervención Social</v>
      </c>
      <c r="D987" s="13" t="str">
        <f t="shared" si="36"/>
        <v>1</v>
      </c>
      <c r="E987" s="13" t="str">
        <f t="shared" si="37"/>
        <v>15</v>
      </c>
      <c r="F987" s="15" t="s">
        <v>236</v>
      </c>
      <c r="G987" s="16" t="s">
        <v>564</v>
      </c>
      <c r="H987" s="17">
        <v>100</v>
      </c>
      <c r="I987" s="17">
        <v>0</v>
      </c>
      <c r="J987" s="17">
        <v>100</v>
      </c>
      <c r="K987" s="17">
        <v>0</v>
      </c>
      <c r="L987" s="17">
        <v>0</v>
      </c>
      <c r="M987" s="17">
        <v>0</v>
      </c>
      <c r="N987" s="17">
        <v>0</v>
      </c>
    </row>
    <row r="988" spans="1:14" x14ac:dyDescent="0.25">
      <c r="A988" s="15" t="s">
        <v>67</v>
      </c>
      <c r="B988" s="15" t="s">
        <v>68</v>
      </c>
      <c r="C988" s="12" t="str">
        <f>VLOOKUP(B988,Hoja2!B:C,2,FALSE)</f>
        <v>Intervención Social</v>
      </c>
      <c r="D988" s="13" t="str">
        <f t="shared" si="36"/>
        <v>2</v>
      </c>
      <c r="E988" s="13" t="str">
        <f t="shared" si="37"/>
        <v>20</v>
      </c>
      <c r="F988" s="15" t="s">
        <v>281</v>
      </c>
      <c r="G988" s="16" t="s">
        <v>583</v>
      </c>
      <c r="H988" s="17">
        <v>0</v>
      </c>
      <c r="I988" s="17">
        <v>18150</v>
      </c>
      <c r="J988" s="17">
        <v>18150</v>
      </c>
      <c r="K988" s="17">
        <v>18150</v>
      </c>
      <c r="L988" s="17">
        <v>18150</v>
      </c>
      <c r="M988" s="17">
        <v>18150</v>
      </c>
      <c r="N988" s="17">
        <v>18150</v>
      </c>
    </row>
    <row r="989" spans="1:14" x14ac:dyDescent="0.25">
      <c r="A989" s="15" t="s">
        <v>67</v>
      </c>
      <c r="B989" s="15" t="s">
        <v>68</v>
      </c>
      <c r="C989" s="12" t="str">
        <f>VLOOKUP(B989,Hoja2!B:C,2,FALSE)</f>
        <v>Intervención Social</v>
      </c>
      <c r="D989" s="13" t="str">
        <f t="shared" si="36"/>
        <v>2</v>
      </c>
      <c r="E989" s="13" t="str">
        <f t="shared" si="37"/>
        <v>21</v>
      </c>
      <c r="F989" s="15" t="s">
        <v>263</v>
      </c>
      <c r="G989" s="16" t="s">
        <v>601</v>
      </c>
      <c r="H989" s="17">
        <v>35620</v>
      </c>
      <c r="I989" s="17">
        <v>-13260</v>
      </c>
      <c r="J989" s="17">
        <v>22360</v>
      </c>
      <c r="K989" s="17">
        <v>18117.240000000002</v>
      </c>
      <c r="L989" s="17">
        <v>12347.82</v>
      </c>
      <c r="M989" s="17">
        <v>12347.82</v>
      </c>
      <c r="N989" s="17">
        <v>12347.82</v>
      </c>
    </row>
    <row r="990" spans="1:14" x14ac:dyDescent="0.25">
      <c r="A990" s="15" t="s">
        <v>67</v>
      </c>
      <c r="B990" s="15" t="s">
        <v>68</v>
      </c>
      <c r="C990" s="12" t="str">
        <f>VLOOKUP(B990,Hoja2!B:C,2,FALSE)</f>
        <v>Intervención Social</v>
      </c>
      <c r="D990" s="13" t="str">
        <f t="shared" si="36"/>
        <v>2</v>
      </c>
      <c r="E990" s="13" t="str">
        <f t="shared" si="37"/>
        <v>21</v>
      </c>
      <c r="F990" s="15" t="s">
        <v>222</v>
      </c>
      <c r="G990" s="16" t="s">
        <v>558</v>
      </c>
      <c r="H990" s="17">
        <v>27500</v>
      </c>
      <c r="I990" s="17">
        <v>0</v>
      </c>
      <c r="J990" s="17">
        <v>27500</v>
      </c>
      <c r="K990" s="17">
        <v>36200.35</v>
      </c>
      <c r="L990" s="17">
        <v>36200.35</v>
      </c>
      <c r="M990" s="17">
        <v>21945.93</v>
      </c>
      <c r="N990" s="17">
        <v>21842.59</v>
      </c>
    </row>
    <row r="991" spans="1:14" x14ac:dyDescent="0.25">
      <c r="A991" s="15" t="s">
        <v>67</v>
      </c>
      <c r="B991" s="15" t="s">
        <v>68</v>
      </c>
      <c r="C991" s="12" t="str">
        <f>VLOOKUP(B991,Hoja2!B:C,2,FALSE)</f>
        <v>Intervención Social</v>
      </c>
      <c r="D991" s="13" t="str">
        <f t="shared" si="36"/>
        <v>2</v>
      </c>
      <c r="E991" s="13" t="str">
        <f t="shared" si="37"/>
        <v>21</v>
      </c>
      <c r="F991" s="15" t="s">
        <v>305</v>
      </c>
      <c r="G991" s="16" t="s">
        <v>566</v>
      </c>
      <c r="H991" s="17">
        <v>3300</v>
      </c>
      <c r="I991" s="17">
        <v>0</v>
      </c>
      <c r="J991" s="17">
        <v>3300</v>
      </c>
      <c r="K991" s="17">
        <v>3750</v>
      </c>
      <c r="L991" s="17">
        <v>3750</v>
      </c>
      <c r="M991" s="17">
        <v>82.28</v>
      </c>
      <c r="N991" s="17">
        <v>82.28</v>
      </c>
    </row>
    <row r="992" spans="1:14" x14ac:dyDescent="0.25">
      <c r="A992" s="15" t="s">
        <v>67</v>
      </c>
      <c r="B992" s="15" t="s">
        <v>68</v>
      </c>
      <c r="C992" s="12" t="str">
        <f>VLOOKUP(B992,Hoja2!B:C,2,FALSE)</f>
        <v>Intervención Social</v>
      </c>
      <c r="D992" s="13" t="str">
        <f t="shared" si="36"/>
        <v>2</v>
      </c>
      <c r="E992" s="13" t="str">
        <f t="shared" si="37"/>
        <v>22</v>
      </c>
      <c r="F992" s="15" t="s">
        <v>212</v>
      </c>
      <c r="G992" s="16" t="s">
        <v>546</v>
      </c>
      <c r="H992" s="17">
        <v>1950</v>
      </c>
      <c r="I992" s="17">
        <v>0</v>
      </c>
      <c r="J992" s="17">
        <v>1950</v>
      </c>
      <c r="K992" s="17">
        <v>6729.5</v>
      </c>
      <c r="L992" s="17">
        <v>6729.5</v>
      </c>
      <c r="M992" s="17">
        <v>6729.5</v>
      </c>
      <c r="N992" s="17">
        <v>6729.5</v>
      </c>
    </row>
    <row r="993" spans="1:14" x14ac:dyDescent="0.25">
      <c r="A993" s="15" t="s">
        <v>67</v>
      </c>
      <c r="B993" s="15" t="s">
        <v>68</v>
      </c>
      <c r="C993" s="12" t="str">
        <f>VLOOKUP(B993,Hoja2!B:C,2,FALSE)</f>
        <v>Intervención Social</v>
      </c>
      <c r="D993" s="13" t="str">
        <f t="shared" si="36"/>
        <v>2</v>
      </c>
      <c r="E993" s="13" t="str">
        <f t="shared" si="37"/>
        <v>22</v>
      </c>
      <c r="F993" s="15" t="s">
        <v>242</v>
      </c>
      <c r="G993" s="16" t="s">
        <v>574</v>
      </c>
      <c r="H993" s="17">
        <v>30000</v>
      </c>
      <c r="I993" s="17">
        <v>0</v>
      </c>
      <c r="J993" s="17">
        <v>30000</v>
      </c>
      <c r="K993" s="17">
        <v>30000</v>
      </c>
      <c r="L993" s="17">
        <v>30000</v>
      </c>
      <c r="M993" s="17">
        <v>20543.95</v>
      </c>
      <c r="N993" s="17">
        <v>18760.45</v>
      </c>
    </row>
    <row r="994" spans="1:14" x14ac:dyDescent="0.25">
      <c r="A994" s="15" t="s">
        <v>67</v>
      </c>
      <c r="B994" s="15" t="s">
        <v>68</v>
      </c>
      <c r="C994" s="12" t="str">
        <f>VLOOKUP(B994,Hoja2!B:C,2,FALSE)</f>
        <v>Intervención Social</v>
      </c>
      <c r="D994" s="13" t="str">
        <f t="shared" si="36"/>
        <v>2</v>
      </c>
      <c r="E994" s="13" t="str">
        <f t="shared" si="37"/>
        <v>22</v>
      </c>
      <c r="F994" s="15" t="s">
        <v>264</v>
      </c>
      <c r="G994" s="16" t="s">
        <v>602</v>
      </c>
      <c r="H994" s="17">
        <v>29000</v>
      </c>
      <c r="I994" s="17">
        <v>0</v>
      </c>
      <c r="J994" s="17">
        <v>29000</v>
      </c>
      <c r="K994" s="17">
        <v>31260</v>
      </c>
      <c r="L994" s="17">
        <v>31260</v>
      </c>
      <c r="M994" s="17">
        <v>20913.189999999999</v>
      </c>
      <c r="N994" s="17">
        <v>20913.189999999999</v>
      </c>
    </row>
    <row r="995" spans="1:14" x14ac:dyDescent="0.25">
      <c r="A995" s="15" t="s">
        <v>67</v>
      </c>
      <c r="B995" s="15" t="s">
        <v>68</v>
      </c>
      <c r="C995" s="12" t="str">
        <f>VLOOKUP(B995,Hoja2!B:C,2,FALSE)</f>
        <v>Intervención Social</v>
      </c>
      <c r="D995" s="13" t="str">
        <f t="shared" si="36"/>
        <v>2</v>
      </c>
      <c r="E995" s="13" t="str">
        <f t="shared" si="37"/>
        <v>22</v>
      </c>
      <c r="F995" s="15" t="s">
        <v>230</v>
      </c>
      <c r="G995" s="16" t="s">
        <v>567</v>
      </c>
      <c r="H995" s="17">
        <v>0</v>
      </c>
      <c r="I995" s="17">
        <v>0</v>
      </c>
      <c r="J995" s="17">
        <v>0</v>
      </c>
      <c r="K995" s="17">
        <v>1815</v>
      </c>
      <c r="L995" s="17">
        <v>1815</v>
      </c>
      <c r="M995" s="17">
        <v>1815</v>
      </c>
      <c r="N995" s="17">
        <v>1815</v>
      </c>
    </row>
    <row r="996" spans="1:14" x14ac:dyDescent="0.25">
      <c r="A996" s="15" t="s">
        <v>67</v>
      </c>
      <c r="B996" s="15" t="s">
        <v>68</v>
      </c>
      <c r="C996" s="12" t="str">
        <f>VLOOKUP(B996,Hoja2!B:C,2,FALSE)</f>
        <v>Intervención Social</v>
      </c>
      <c r="D996" s="13" t="str">
        <f t="shared" si="36"/>
        <v>2</v>
      </c>
      <c r="E996" s="13" t="str">
        <f t="shared" si="37"/>
        <v>22</v>
      </c>
      <c r="F996" s="15" t="s">
        <v>231</v>
      </c>
      <c r="G996" s="16" t="s">
        <v>568</v>
      </c>
      <c r="H996" s="17">
        <v>2000</v>
      </c>
      <c r="I996" s="17">
        <v>0</v>
      </c>
      <c r="J996" s="17">
        <v>2000</v>
      </c>
      <c r="K996" s="17">
        <v>1725.86</v>
      </c>
      <c r="L996" s="17">
        <v>1725.86</v>
      </c>
      <c r="M996" s="17">
        <v>0</v>
      </c>
      <c r="N996" s="17">
        <v>0</v>
      </c>
    </row>
    <row r="997" spans="1:14" x14ac:dyDescent="0.25">
      <c r="A997" s="15" t="s">
        <v>67</v>
      </c>
      <c r="B997" s="15" t="s">
        <v>68</v>
      </c>
      <c r="C997" s="12" t="str">
        <f>VLOOKUP(B997,Hoja2!B:C,2,FALSE)</f>
        <v>Intervención Social</v>
      </c>
      <c r="D997" s="13" t="str">
        <f t="shared" si="36"/>
        <v>2</v>
      </c>
      <c r="E997" s="13" t="str">
        <f t="shared" si="37"/>
        <v>22</v>
      </c>
      <c r="F997" s="15" t="s">
        <v>291</v>
      </c>
      <c r="G997" s="16" t="s">
        <v>616</v>
      </c>
      <c r="H997" s="17">
        <v>100</v>
      </c>
      <c r="I997" s="17">
        <v>0</v>
      </c>
      <c r="J997" s="17">
        <v>100</v>
      </c>
      <c r="K997" s="17">
        <v>1396.87</v>
      </c>
      <c r="L997" s="17">
        <v>1396.87</v>
      </c>
      <c r="M997" s="17">
        <v>1396.87</v>
      </c>
      <c r="N997" s="17">
        <v>1396.87</v>
      </c>
    </row>
    <row r="998" spans="1:14" x14ac:dyDescent="0.25">
      <c r="A998" s="15" t="s">
        <v>67</v>
      </c>
      <c r="B998" s="15" t="s">
        <v>68</v>
      </c>
      <c r="C998" s="12" t="str">
        <f>VLOOKUP(B998,Hoja2!B:C,2,FALSE)</f>
        <v>Intervención Social</v>
      </c>
      <c r="D998" s="13" t="str">
        <f t="shared" si="36"/>
        <v>2</v>
      </c>
      <c r="E998" s="13" t="str">
        <f t="shared" si="37"/>
        <v>22</v>
      </c>
      <c r="F998" s="15" t="s">
        <v>233</v>
      </c>
      <c r="G998" s="16" t="s">
        <v>570</v>
      </c>
      <c r="H998" s="17">
        <v>7100</v>
      </c>
      <c r="I998" s="17">
        <v>0</v>
      </c>
      <c r="J998" s="17">
        <v>7100</v>
      </c>
      <c r="K998" s="17">
        <v>20387.59</v>
      </c>
      <c r="L998" s="17">
        <v>20387.59</v>
      </c>
      <c r="M998" s="17">
        <v>20214.52</v>
      </c>
      <c r="N998" s="17">
        <v>19651.87</v>
      </c>
    </row>
    <row r="999" spans="1:14" x14ac:dyDescent="0.25">
      <c r="A999" s="15" t="s">
        <v>67</v>
      </c>
      <c r="B999" s="15" t="s">
        <v>68</v>
      </c>
      <c r="C999" s="12" t="str">
        <f>VLOOKUP(B999,Hoja2!B:C,2,FALSE)</f>
        <v>Intervención Social</v>
      </c>
      <c r="D999" s="13" t="str">
        <f t="shared" si="36"/>
        <v>2</v>
      </c>
      <c r="E999" s="13" t="str">
        <f t="shared" si="37"/>
        <v>22</v>
      </c>
      <c r="F999" s="15" t="s">
        <v>278</v>
      </c>
      <c r="G999" s="16" t="s">
        <v>609</v>
      </c>
      <c r="H999" s="17">
        <v>34000</v>
      </c>
      <c r="I999" s="17">
        <v>0</v>
      </c>
      <c r="J999" s="17">
        <v>34000</v>
      </c>
      <c r="K999" s="17">
        <v>31918.98</v>
      </c>
      <c r="L999" s="17">
        <v>31918.98</v>
      </c>
      <c r="M999" s="17">
        <v>31465.85</v>
      </c>
      <c r="N999" s="17">
        <v>26452.35</v>
      </c>
    </row>
    <row r="1000" spans="1:14" x14ac:dyDescent="0.25">
      <c r="A1000" s="15" t="s">
        <v>67</v>
      </c>
      <c r="B1000" s="15" t="s">
        <v>68</v>
      </c>
      <c r="C1000" s="12" t="str">
        <f>VLOOKUP(B1000,Hoja2!B:C,2,FALSE)</f>
        <v>Intervención Social</v>
      </c>
      <c r="D1000" s="13" t="str">
        <f t="shared" si="36"/>
        <v>2</v>
      </c>
      <c r="E1000" s="13" t="str">
        <f t="shared" si="37"/>
        <v>22</v>
      </c>
      <c r="F1000" s="15" t="s">
        <v>215</v>
      </c>
      <c r="G1000" s="16" t="s">
        <v>547</v>
      </c>
      <c r="H1000" s="17">
        <v>1500</v>
      </c>
      <c r="I1000" s="17">
        <v>0</v>
      </c>
      <c r="J1000" s="17">
        <v>1500</v>
      </c>
      <c r="K1000" s="17">
        <v>423.5</v>
      </c>
      <c r="L1000" s="17">
        <v>423.5</v>
      </c>
      <c r="M1000" s="17">
        <v>423.5</v>
      </c>
      <c r="N1000" s="17">
        <v>0</v>
      </c>
    </row>
    <row r="1001" spans="1:14" x14ac:dyDescent="0.25">
      <c r="A1001" s="15" t="s">
        <v>67</v>
      </c>
      <c r="B1001" s="15" t="s">
        <v>68</v>
      </c>
      <c r="C1001" s="12" t="str">
        <f>VLOOKUP(B1001,Hoja2!B:C,2,FALSE)</f>
        <v>Intervención Social</v>
      </c>
      <c r="D1001" s="13" t="str">
        <f t="shared" si="36"/>
        <v>2</v>
      </c>
      <c r="E1001" s="13" t="str">
        <f t="shared" si="37"/>
        <v>22</v>
      </c>
      <c r="F1001" s="15" t="s">
        <v>235</v>
      </c>
      <c r="G1001" s="16" t="s">
        <v>571</v>
      </c>
      <c r="H1001" s="17">
        <v>600</v>
      </c>
      <c r="I1001" s="17">
        <v>0</v>
      </c>
      <c r="J1001" s="17">
        <v>600</v>
      </c>
      <c r="K1001" s="17">
        <v>0</v>
      </c>
      <c r="L1001" s="17">
        <v>0</v>
      </c>
      <c r="M1001" s="17">
        <v>0</v>
      </c>
      <c r="N1001" s="17">
        <v>0</v>
      </c>
    </row>
    <row r="1002" spans="1:14" x14ac:dyDescent="0.25">
      <c r="A1002" s="15" t="s">
        <v>67</v>
      </c>
      <c r="B1002" s="15" t="s">
        <v>68</v>
      </c>
      <c r="C1002" s="12" t="str">
        <f>VLOOKUP(B1002,Hoja2!B:C,2,FALSE)</f>
        <v>Intervención Social</v>
      </c>
      <c r="D1002" s="13" t="str">
        <f t="shared" si="36"/>
        <v>2</v>
      </c>
      <c r="E1002" s="13" t="str">
        <f t="shared" si="37"/>
        <v>22</v>
      </c>
      <c r="F1002" s="15" t="s">
        <v>229</v>
      </c>
      <c r="G1002" s="16" t="s">
        <v>573</v>
      </c>
      <c r="H1002" s="17">
        <v>43650</v>
      </c>
      <c r="I1002" s="17">
        <v>38000</v>
      </c>
      <c r="J1002" s="17">
        <v>81650</v>
      </c>
      <c r="K1002" s="17">
        <v>50335.95</v>
      </c>
      <c r="L1002" s="17">
        <v>50335.95</v>
      </c>
      <c r="M1002" s="17">
        <v>49010.06</v>
      </c>
      <c r="N1002" s="17">
        <v>48212.9</v>
      </c>
    </row>
    <row r="1003" spans="1:14" x14ac:dyDescent="0.25">
      <c r="A1003" s="15" t="s">
        <v>67</v>
      </c>
      <c r="B1003" s="15" t="s">
        <v>68</v>
      </c>
      <c r="C1003" s="12" t="str">
        <f>VLOOKUP(B1003,Hoja2!B:C,2,FALSE)</f>
        <v>Intervención Social</v>
      </c>
      <c r="D1003" s="13" t="str">
        <f t="shared" si="36"/>
        <v>2</v>
      </c>
      <c r="E1003" s="13" t="str">
        <f t="shared" si="37"/>
        <v>22</v>
      </c>
      <c r="F1003" s="15" t="s">
        <v>265</v>
      </c>
      <c r="G1003" s="16" t="s">
        <v>603</v>
      </c>
      <c r="H1003" s="17">
        <v>67700</v>
      </c>
      <c r="I1003" s="17">
        <v>0</v>
      </c>
      <c r="J1003" s="17">
        <v>67700</v>
      </c>
      <c r="K1003" s="17">
        <v>84605.62</v>
      </c>
      <c r="L1003" s="17">
        <v>84605.62</v>
      </c>
      <c r="M1003" s="17">
        <v>66455.47</v>
      </c>
      <c r="N1003" s="17">
        <v>61519.69</v>
      </c>
    </row>
    <row r="1004" spans="1:14" x14ac:dyDescent="0.25">
      <c r="A1004" s="15" t="s">
        <v>67</v>
      </c>
      <c r="B1004" s="15" t="s">
        <v>68</v>
      </c>
      <c r="C1004" s="12" t="str">
        <f>VLOOKUP(B1004,Hoja2!B:C,2,FALSE)</f>
        <v>Intervención Social</v>
      </c>
      <c r="D1004" s="13" t="str">
        <f t="shared" si="36"/>
        <v>2</v>
      </c>
      <c r="E1004" s="13" t="str">
        <f t="shared" si="37"/>
        <v>22</v>
      </c>
      <c r="F1004" s="15" t="s">
        <v>217</v>
      </c>
      <c r="G1004" s="16" t="s">
        <v>577</v>
      </c>
      <c r="H1004" s="17">
        <v>68606</v>
      </c>
      <c r="I1004" s="17">
        <v>0</v>
      </c>
      <c r="J1004" s="17">
        <v>68606</v>
      </c>
      <c r="K1004" s="17">
        <v>6050</v>
      </c>
      <c r="L1004" s="17">
        <v>6050</v>
      </c>
      <c r="M1004" s="17">
        <v>468.27</v>
      </c>
      <c r="N1004" s="17">
        <v>468.27</v>
      </c>
    </row>
    <row r="1005" spans="1:14" x14ac:dyDescent="0.25">
      <c r="A1005" s="15" t="s">
        <v>67</v>
      </c>
      <c r="B1005" s="15" t="s">
        <v>68</v>
      </c>
      <c r="C1005" s="12" t="str">
        <f>VLOOKUP(B1005,Hoja2!B:C,2,FALSE)</f>
        <v>Intervención Social</v>
      </c>
      <c r="D1005" s="13" t="str">
        <f t="shared" si="36"/>
        <v>2</v>
      </c>
      <c r="E1005" s="13" t="str">
        <f t="shared" si="37"/>
        <v>22</v>
      </c>
      <c r="F1005" s="15" t="s">
        <v>227</v>
      </c>
      <c r="G1005" s="16" t="s">
        <v>560</v>
      </c>
      <c r="H1005" s="17">
        <v>13106500</v>
      </c>
      <c r="I1005" s="17">
        <v>888423.13</v>
      </c>
      <c r="J1005" s="17">
        <v>13994923.130000001</v>
      </c>
      <c r="K1005" s="17">
        <v>13000506.43</v>
      </c>
      <c r="L1005" s="17">
        <v>12982558.18</v>
      </c>
      <c r="M1005" s="17">
        <v>12114089.689999999</v>
      </c>
      <c r="N1005" s="17">
        <v>11874042.68</v>
      </c>
    </row>
    <row r="1006" spans="1:14" x14ac:dyDescent="0.25">
      <c r="A1006" s="15" t="s">
        <v>67</v>
      </c>
      <c r="B1006" s="15" t="s">
        <v>68</v>
      </c>
      <c r="C1006" s="12" t="str">
        <f>VLOOKUP(B1006,Hoja2!B:C,2,FALSE)</f>
        <v>Intervención Social</v>
      </c>
      <c r="D1006" s="13" t="str">
        <f t="shared" si="36"/>
        <v>2</v>
      </c>
      <c r="E1006" s="13" t="str">
        <f t="shared" si="37"/>
        <v>23</v>
      </c>
      <c r="F1006" s="15" t="s">
        <v>210</v>
      </c>
      <c r="G1006" s="16" t="s">
        <v>551</v>
      </c>
      <c r="H1006" s="17">
        <v>500</v>
      </c>
      <c r="I1006" s="17">
        <v>0</v>
      </c>
      <c r="J1006" s="17">
        <v>500</v>
      </c>
      <c r="K1006" s="17">
        <v>0</v>
      </c>
      <c r="L1006" s="17">
        <v>0</v>
      </c>
      <c r="M1006" s="17">
        <v>0</v>
      </c>
      <c r="N1006" s="17">
        <v>0</v>
      </c>
    </row>
    <row r="1007" spans="1:14" x14ac:dyDescent="0.25">
      <c r="A1007" s="15" t="s">
        <v>67</v>
      </c>
      <c r="B1007" s="15" t="s">
        <v>68</v>
      </c>
      <c r="C1007" s="12" t="str">
        <f>VLOOKUP(B1007,Hoja2!B:C,2,FALSE)</f>
        <v>Intervención Social</v>
      </c>
      <c r="D1007" s="13" t="str">
        <f t="shared" si="36"/>
        <v>2</v>
      </c>
      <c r="E1007" s="13" t="str">
        <f t="shared" si="37"/>
        <v>23</v>
      </c>
      <c r="F1007" s="15" t="s">
        <v>208</v>
      </c>
      <c r="G1007" s="16" t="s">
        <v>552</v>
      </c>
      <c r="H1007" s="17">
        <v>100</v>
      </c>
      <c r="I1007" s="17">
        <v>0</v>
      </c>
      <c r="J1007" s="17">
        <v>100</v>
      </c>
      <c r="K1007" s="17">
        <v>0</v>
      </c>
      <c r="L1007" s="17">
        <v>0</v>
      </c>
      <c r="M1007" s="17">
        <v>0</v>
      </c>
      <c r="N1007" s="17">
        <v>0</v>
      </c>
    </row>
    <row r="1008" spans="1:14" x14ac:dyDescent="0.25">
      <c r="A1008" s="15" t="s">
        <v>67</v>
      </c>
      <c r="B1008" s="15" t="s">
        <v>68</v>
      </c>
      <c r="C1008" s="12" t="str">
        <f>VLOOKUP(B1008,Hoja2!B:C,2,FALSE)</f>
        <v>Intervención Social</v>
      </c>
      <c r="D1008" s="13" t="str">
        <f t="shared" si="36"/>
        <v>4</v>
      </c>
      <c r="E1008" s="13" t="str">
        <f t="shared" si="37"/>
        <v>48</v>
      </c>
      <c r="F1008" s="15" t="s">
        <v>267</v>
      </c>
      <c r="G1008" s="16" t="s">
        <v>640</v>
      </c>
      <c r="H1008" s="17">
        <v>115000</v>
      </c>
      <c r="I1008" s="17">
        <v>0</v>
      </c>
      <c r="J1008" s="17">
        <v>115000</v>
      </c>
      <c r="K1008" s="17">
        <v>114960</v>
      </c>
      <c r="L1008" s="17">
        <v>114960</v>
      </c>
      <c r="M1008" s="17">
        <v>114960</v>
      </c>
      <c r="N1008" s="17">
        <v>114960</v>
      </c>
    </row>
    <row r="1009" spans="1:14" x14ac:dyDescent="0.25">
      <c r="A1009" s="15" t="s">
        <v>67</v>
      </c>
      <c r="B1009" s="15" t="s">
        <v>68</v>
      </c>
      <c r="C1009" s="12" t="str">
        <f>VLOOKUP(B1009,Hoja2!B:C,2,FALSE)</f>
        <v>Intervención Social</v>
      </c>
      <c r="D1009" s="13" t="str">
        <f t="shared" si="36"/>
        <v>4</v>
      </c>
      <c r="E1009" s="13" t="str">
        <f t="shared" si="37"/>
        <v>48</v>
      </c>
      <c r="F1009" s="15" t="s">
        <v>327</v>
      </c>
      <c r="G1009" s="16" t="s">
        <v>658</v>
      </c>
      <c r="H1009" s="17">
        <v>1805430</v>
      </c>
      <c r="I1009" s="17">
        <v>1822578</v>
      </c>
      <c r="J1009" s="17">
        <v>3628008</v>
      </c>
      <c r="K1009" s="17">
        <v>3035864</v>
      </c>
      <c r="L1009" s="17">
        <v>2381712.4300000002</v>
      </c>
      <c r="M1009" s="17">
        <v>2379627.2799999998</v>
      </c>
      <c r="N1009" s="17">
        <v>2343348.09</v>
      </c>
    </row>
    <row r="1010" spans="1:14" x14ac:dyDescent="0.25">
      <c r="A1010" s="15" t="s">
        <v>67</v>
      </c>
      <c r="B1010" s="15" t="s">
        <v>68</v>
      </c>
      <c r="C1010" s="12" t="str">
        <f>VLOOKUP(B1010,Hoja2!B:C,2,FALSE)</f>
        <v>Intervención Social</v>
      </c>
      <c r="D1010" s="13" t="str">
        <f t="shared" si="36"/>
        <v>4</v>
      </c>
      <c r="E1010" s="13" t="str">
        <f t="shared" si="37"/>
        <v>48</v>
      </c>
      <c r="F1010" s="15" t="s">
        <v>326</v>
      </c>
      <c r="G1010" s="16" t="s">
        <v>659</v>
      </c>
      <c r="H1010" s="17">
        <v>60000</v>
      </c>
      <c r="I1010" s="17">
        <v>0</v>
      </c>
      <c r="J1010" s="17">
        <v>60000</v>
      </c>
      <c r="K1010" s="17">
        <v>105386.79</v>
      </c>
      <c r="L1010" s="17">
        <v>105386.79</v>
      </c>
      <c r="M1010" s="17">
        <v>105386.79</v>
      </c>
      <c r="N1010" s="17">
        <v>98217.14</v>
      </c>
    </row>
    <row r="1011" spans="1:14" x14ac:dyDescent="0.25">
      <c r="A1011" s="15" t="s">
        <v>67</v>
      </c>
      <c r="B1011" s="15" t="s">
        <v>68</v>
      </c>
      <c r="C1011" s="12" t="str">
        <f>VLOOKUP(B1011,Hoja2!B:C,2,FALSE)</f>
        <v>Intervención Social</v>
      </c>
      <c r="D1011" s="13" t="str">
        <f t="shared" si="36"/>
        <v>4</v>
      </c>
      <c r="E1011" s="13" t="str">
        <f t="shared" si="37"/>
        <v>48</v>
      </c>
      <c r="F1011" s="15" t="s">
        <v>213</v>
      </c>
      <c r="G1011" s="16" t="s">
        <v>553</v>
      </c>
      <c r="H1011" s="17">
        <v>261000</v>
      </c>
      <c r="I1011" s="17">
        <v>158000</v>
      </c>
      <c r="J1011" s="17">
        <v>419000</v>
      </c>
      <c r="K1011" s="17">
        <v>419000</v>
      </c>
      <c r="L1011" s="17">
        <v>419000</v>
      </c>
      <c r="M1011" s="17">
        <v>419000</v>
      </c>
      <c r="N1011" s="17">
        <v>411000</v>
      </c>
    </row>
    <row r="1012" spans="1:14" x14ac:dyDescent="0.25">
      <c r="A1012" s="15" t="s">
        <v>67</v>
      </c>
      <c r="B1012" s="15" t="s">
        <v>68</v>
      </c>
      <c r="C1012" s="12" t="str">
        <f>VLOOKUP(B1012,Hoja2!B:C,2,FALSE)</f>
        <v>Intervención Social</v>
      </c>
      <c r="D1012" s="13" t="str">
        <f t="shared" si="36"/>
        <v>6</v>
      </c>
      <c r="E1012" s="13" t="str">
        <f t="shared" si="37"/>
        <v>62</v>
      </c>
      <c r="F1012" s="15" t="s">
        <v>256</v>
      </c>
      <c r="G1012" s="16" t="s">
        <v>596</v>
      </c>
      <c r="H1012" s="17">
        <v>35890</v>
      </c>
      <c r="I1012" s="17">
        <v>0</v>
      </c>
      <c r="J1012" s="17">
        <v>35890</v>
      </c>
      <c r="K1012" s="17">
        <v>35888.339999999997</v>
      </c>
      <c r="L1012" s="17">
        <v>35888.339999999997</v>
      </c>
      <c r="M1012" s="17">
        <v>35888.339999999997</v>
      </c>
      <c r="N1012" s="17">
        <v>35888.339999999997</v>
      </c>
    </row>
    <row r="1013" spans="1:14" x14ac:dyDescent="0.25">
      <c r="A1013" s="15" t="s">
        <v>67</v>
      </c>
      <c r="B1013" s="15" t="s">
        <v>68</v>
      </c>
      <c r="C1013" s="12" t="str">
        <f>VLOOKUP(B1013,Hoja2!B:C,2,FALSE)</f>
        <v>Intervención Social</v>
      </c>
      <c r="D1013" s="13" t="str">
        <f t="shared" si="36"/>
        <v>6</v>
      </c>
      <c r="E1013" s="13" t="str">
        <f t="shared" si="37"/>
        <v>62</v>
      </c>
      <c r="F1013" s="15" t="s">
        <v>241</v>
      </c>
      <c r="G1013" s="16" t="s">
        <v>575</v>
      </c>
      <c r="H1013" s="17">
        <v>0</v>
      </c>
      <c r="I1013" s="17">
        <v>24260</v>
      </c>
      <c r="J1013" s="17">
        <v>24260</v>
      </c>
      <c r="K1013" s="17">
        <v>37169.56</v>
      </c>
      <c r="L1013" s="17">
        <v>37169.56</v>
      </c>
      <c r="M1013" s="17">
        <v>24873.84</v>
      </c>
      <c r="N1013" s="17">
        <v>17302.54</v>
      </c>
    </row>
    <row r="1014" spans="1:14" x14ac:dyDescent="0.25">
      <c r="A1014" s="15" t="s">
        <v>67</v>
      </c>
      <c r="B1014" s="15" t="s">
        <v>68</v>
      </c>
      <c r="C1014" s="12" t="str">
        <f>VLOOKUP(B1014,Hoja2!B:C,2,FALSE)</f>
        <v>Intervención Social</v>
      </c>
      <c r="D1014" s="13" t="str">
        <f t="shared" si="36"/>
        <v>6</v>
      </c>
      <c r="E1014" s="13" t="str">
        <f t="shared" si="37"/>
        <v>62</v>
      </c>
      <c r="F1014" s="15" t="s">
        <v>302</v>
      </c>
      <c r="G1014" s="16" t="s">
        <v>566</v>
      </c>
      <c r="H1014" s="17">
        <v>7000</v>
      </c>
      <c r="I1014" s="17">
        <v>1000</v>
      </c>
      <c r="J1014" s="17">
        <v>8000</v>
      </c>
      <c r="K1014" s="17">
        <v>11302.17</v>
      </c>
      <c r="L1014" s="17">
        <v>11302.17</v>
      </c>
      <c r="M1014" s="17">
        <v>8299.39</v>
      </c>
      <c r="N1014" s="17">
        <v>8299.39</v>
      </c>
    </row>
    <row r="1015" spans="1:14" x14ac:dyDescent="0.25">
      <c r="A1015" s="15" t="s">
        <v>67</v>
      </c>
      <c r="B1015" s="15" t="s">
        <v>68</v>
      </c>
      <c r="C1015" s="12" t="str">
        <f>VLOOKUP(B1015,Hoja2!B:C,2,FALSE)</f>
        <v>Intervención Social</v>
      </c>
      <c r="D1015" s="13" t="str">
        <f t="shared" si="36"/>
        <v>6</v>
      </c>
      <c r="E1015" s="13" t="str">
        <f t="shared" si="37"/>
        <v>63</v>
      </c>
      <c r="F1015" s="15" t="s">
        <v>258</v>
      </c>
      <c r="G1015" s="16" t="s">
        <v>596</v>
      </c>
      <c r="H1015" s="17">
        <v>30000</v>
      </c>
      <c r="I1015" s="17">
        <v>154580.20000000001</v>
      </c>
      <c r="J1015" s="17">
        <v>184580.2</v>
      </c>
      <c r="K1015" s="17">
        <v>147105.51</v>
      </c>
      <c r="L1015" s="17">
        <v>147105.51</v>
      </c>
      <c r="M1015" s="17">
        <v>38425.35</v>
      </c>
      <c r="N1015" s="17">
        <v>36516.85</v>
      </c>
    </row>
    <row r="1016" spans="1:14" x14ac:dyDescent="0.25">
      <c r="A1016" s="15" t="s">
        <v>67</v>
      </c>
      <c r="B1016" s="15" t="s">
        <v>68</v>
      </c>
      <c r="C1016" s="12" t="str">
        <f>VLOOKUP(B1016,Hoja2!B:C,2,FALSE)</f>
        <v>Intervención Social</v>
      </c>
      <c r="D1016" s="13" t="str">
        <f t="shared" si="36"/>
        <v>6</v>
      </c>
      <c r="E1016" s="13" t="str">
        <f t="shared" si="37"/>
        <v>63</v>
      </c>
      <c r="F1016" s="15" t="s">
        <v>253</v>
      </c>
      <c r="G1016" s="16" t="s">
        <v>575</v>
      </c>
      <c r="H1016" s="17">
        <v>0</v>
      </c>
      <c r="I1016" s="17">
        <v>8000</v>
      </c>
      <c r="J1016" s="17">
        <v>8000</v>
      </c>
      <c r="K1016" s="17">
        <v>5445</v>
      </c>
      <c r="L1016" s="17">
        <v>5445</v>
      </c>
      <c r="M1016" s="17">
        <v>5445</v>
      </c>
      <c r="N1016" s="17">
        <v>0</v>
      </c>
    </row>
    <row r="1017" spans="1:14" x14ac:dyDescent="0.25">
      <c r="A1017" s="15" t="s">
        <v>67</v>
      </c>
      <c r="B1017" s="15" t="s">
        <v>69</v>
      </c>
      <c r="C1017" s="12" t="str">
        <f>VLOOKUP(B1017,Hoja2!B:C,2,FALSE)</f>
        <v>Iniciativas Sociales</v>
      </c>
      <c r="D1017" s="13" t="str">
        <f t="shared" si="36"/>
        <v>1</v>
      </c>
      <c r="E1017" s="13" t="str">
        <f t="shared" si="37"/>
        <v>12</v>
      </c>
      <c r="F1017" s="15" t="s">
        <v>223</v>
      </c>
      <c r="G1017" s="16" t="s">
        <v>554</v>
      </c>
      <c r="H1017" s="17">
        <v>47784</v>
      </c>
      <c r="I1017" s="17">
        <v>0</v>
      </c>
      <c r="J1017" s="17">
        <v>47784</v>
      </c>
      <c r="K1017" s="17">
        <v>61238</v>
      </c>
      <c r="L1017" s="17">
        <v>61238</v>
      </c>
      <c r="M1017" s="17">
        <v>41759.47</v>
      </c>
      <c r="N1017" s="17">
        <v>41759.47</v>
      </c>
    </row>
    <row r="1018" spans="1:14" x14ac:dyDescent="0.25">
      <c r="A1018" s="15" t="s">
        <v>67</v>
      </c>
      <c r="B1018" s="15" t="s">
        <v>69</v>
      </c>
      <c r="C1018" s="12" t="str">
        <f>VLOOKUP(B1018,Hoja2!B:C,2,FALSE)</f>
        <v>Iniciativas Sociales</v>
      </c>
      <c r="D1018" s="13" t="str">
        <f t="shared" si="36"/>
        <v>1</v>
      </c>
      <c r="E1018" s="13" t="str">
        <f t="shared" si="37"/>
        <v>12</v>
      </c>
      <c r="F1018" s="15" t="s">
        <v>243</v>
      </c>
      <c r="G1018" s="16" t="s">
        <v>555</v>
      </c>
      <c r="H1018" s="17">
        <v>252113</v>
      </c>
      <c r="I1018" s="17">
        <v>0</v>
      </c>
      <c r="J1018" s="17">
        <v>252113</v>
      </c>
      <c r="K1018" s="17">
        <v>214502.1</v>
      </c>
      <c r="L1018" s="17">
        <v>214502.1</v>
      </c>
      <c r="M1018" s="17">
        <v>205093.94</v>
      </c>
      <c r="N1018" s="17">
        <v>205093.94</v>
      </c>
    </row>
    <row r="1019" spans="1:14" x14ac:dyDescent="0.25">
      <c r="A1019" s="15" t="s">
        <v>67</v>
      </c>
      <c r="B1019" s="15" t="s">
        <v>69</v>
      </c>
      <c r="C1019" s="12" t="str">
        <f>VLOOKUP(B1019,Hoja2!B:C,2,FALSE)</f>
        <v>Iniciativas Sociales</v>
      </c>
      <c r="D1019" s="13" t="str">
        <f t="shared" si="36"/>
        <v>1</v>
      </c>
      <c r="E1019" s="13" t="str">
        <f t="shared" si="37"/>
        <v>12</v>
      </c>
      <c r="F1019" s="15" t="s">
        <v>201</v>
      </c>
      <c r="G1019" s="16" t="s">
        <v>540</v>
      </c>
      <c r="H1019" s="17">
        <v>10727</v>
      </c>
      <c r="I1019" s="17">
        <v>0</v>
      </c>
      <c r="J1019" s="17">
        <v>10727</v>
      </c>
      <c r="K1019" s="17">
        <v>10724.84</v>
      </c>
      <c r="L1019" s="17">
        <v>10724.84</v>
      </c>
      <c r="M1019" s="17">
        <v>9930.66</v>
      </c>
      <c r="N1019" s="17">
        <v>9930.66</v>
      </c>
    </row>
    <row r="1020" spans="1:14" x14ac:dyDescent="0.25">
      <c r="A1020" s="15" t="s">
        <v>67</v>
      </c>
      <c r="B1020" s="15" t="s">
        <v>69</v>
      </c>
      <c r="C1020" s="12" t="str">
        <f>VLOOKUP(B1020,Hoja2!B:C,2,FALSE)</f>
        <v>Iniciativas Sociales</v>
      </c>
      <c r="D1020" s="13" t="str">
        <f t="shared" si="36"/>
        <v>1</v>
      </c>
      <c r="E1020" s="13" t="str">
        <f t="shared" si="37"/>
        <v>12</v>
      </c>
      <c r="F1020" s="15" t="s">
        <v>226</v>
      </c>
      <c r="G1020" s="16" t="s">
        <v>556</v>
      </c>
      <c r="H1020" s="17">
        <v>9093</v>
      </c>
      <c r="I1020" s="17">
        <v>0</v>
      </c>
      <c r="J1020" s="17">
        <v>9093</v>
      </c>
      <c r="K1020" s="17">
        <v>9425.98</v>
      </c>
      <c r="L1020" s="17">
        <v>9425.98</v>
      </c>
      <c r="M1020" s="17">
        <v>9092.76</v>
      </c>
      <c r="N1020" s="17">
        <v>9092.76</v>
      </c>
    </row>
    <row r="1021" spans="1:14" x14ac:dyDescent="0.25">
      <c r="A1021" s="15" t="s">
        <v>67</v>
      </c>
      <c r="B1021" s="15" t="s">
        <v>69</v>
      </c>
      <c r="C1021" s="12" t="str">
        <f>VLOOKUP(B1021,Hoja2!B:C,2,FALSE)</f>
        <v>Iniciativas Sociales</v>
      </c>
      <c r="D1021" s="13" t="str">
        <f t="shared" si="36"/>
        <v>1</v>
      </c>
      <c r="E1021" s="13" t="str">
        <f t="shared" si="37"/>
        <v>12</v>
      </c>
      <c r="F1021" s="15" t="s">
        <v>202</v>
      </c>
      <c r="G1021" s="16" t="s">
        <v>541</v>
      </c>
      <c r="H1021" s="17">
        <v>77423</v>
      </c>
      <c r="I1021" s="17">
        <v>0</v>
      </c>
      <c r="J1021" s="17">
        <v>77423</v>
      </c>
      <c r="K1021" s="17">
        <v>78744.179999999993</v>
      </c>
      <c r="L1021" s="17">
        <v>78744.179999999993</v>
      </c>
      <c r="M1021" s="17">
        <v>70507.320000000007</v>
      </c>
      <c r="N1021" s="17">
        <v>70507.320000000007</v>
      </c>
    </row>
    <row r="1022" spans="1:14" x14ac:dyDescent="0.25">
      <c r="A1022" s="15" t="s">
        <v>67</v>
      </c>
      <c r="B1022" s="15" t="s">
        <v>69</v>
      </c>
      <c r="C1022" s="12" t="str">
        <f>VLOOKUP(B1022,Hoja2!B:C,2,FALSE)</f>
        <v>Iniciativas Sociales</v>
      </c>
      <c r="D1022" s="13" t="str">
        <f t="shared" ref="D1022:D1085" si="38">LEFT(F1022,1)</f>
        <v>1</v>
      </c>
      <c r="E1022" s="13" t="str">
        <f t="shared" ref="E1022:E1085" si="39">LEFT(F1022,2)</f>
        <v>12</v>
      </c>
      <c r="F1022" s="15" t="s">
        <v>214</v>
      </c>
      <c r="G1022" s="16" t="s">
        <v>542</v>
      </c>
      <c r="H1022" s="17">
        <v>164744</v>
      </c>
      <c r="I1022" s="17">
        <v>0</v>
      </c>
      <c r="J1022" s="17">
        <v>164744</v>
      </c>
      <c r="K1022" s="17">
        <v>149729.54</v>
      </c>
      <c r="L1022" s="17">
        <v>149729.54</v>
      </c>
      <c r="M1022" s="17">
        <v>137854.29999999999</v>
      </c>
      <c r="N1022" s="17">
        <v>137854.29999999999</v>
      </c>
    </row>
    <row r="1023" spans="1:14" x14ac:dyDescent="0.25">
      <c r="A1023" s="15" t="s">
        <v>67</v>
      </c>
      <c r="B1023" s="15" t="s">
        <v>69</v>
      </c>
      <c r="C1023" s="12" t="str">
        <f>VLOOKUP(B1023,Hoja2!B:C,2,FALSE)</f>
        <v>Iniciativas Sociales</v>
      </c>
      <c r="D1023" s="13" t="str">
        <f t="shared" si="38"/>
        <v>1</v>
      </c>
      <c r="E1023" s="13" t="str">
        <f t="shared" si="39"/>
        <v>12</v>
      </c>
      <c r="F1023" s="15" t="s">
        <v>219</v>
      </c>
      <c r="G1023" s="16" t="s">
        <v>543</v>
      </c>
      <c r="H1023" s="17">
        <v>404647</v>
      </c>
      <c r="I1023" s="17">
        <v>50000</v>
      </c>
      <c r="J1023" s="17">
        <v>454647</v>
      </c>
      <c r="K1023" s="17">
        <v>384776.92</v>
      </c>
      <c r="L1023" s="17">
        <v>384776.92</v>
      </c>
      <c r="M1023" s="17">
        <v>373743.46</v>
      </c>
      <c r="N1023" s="17">
        <v>373743.46</v>
      </c>
    </row>
    <row r="1024" spans="1:14" x14ac:dyDescent="0.25">
      <c r="A1024" s="15" t="s">
        <v>67</v>
      </c>
      <c r="B1024" s="15" t="s">
        <v>69</v>
      </c>
      <c r="C1024" s="12" t="str">
        <f>VLOOKUP(B1024,Hoja2!B:C,2,FALSE)</f>
        <v>Iniciativas Sociales</v>
      </c>
      <c r="D1024" s="13" t="str">
        <f t="shared" si="38"/>
        <v>1</v>
      </c>
      <c r="E1024" s="13" t="str">
        <f t="shared" si="39"/>
        <v>12</v>
      </c>
      <c r="F1024" s="15" t="s">
        <v>203</v>
      </c>
      <c r="G1024" s="16" t="s">
        <v>544</v>
      </c>
      <c r="H1024" s="17">
        <v>35113</v>
      </c>
      <c r="I1024" s="17">
        <v>0</v>
      </c>
      <c r="J1024" s="17">
        <v>35113</v>
      </c>
      <c r="K1024" s="17">
        <v>33141.660000000003</v>
      </c>
      <c r="L1024" s="17">
        <v>33141.660000000003</v>
      </c>
      <c r="M1024" s="17">
        <v>31974.33</v>
      </c>
      <c r="N1024" s="17">
        <v>31974.33</v>
      </c>
    </row>
    <row r="1025" spans="1:14" x14ac:dyDescent="0.25">
      <c r="A1025" s="15" t="s">
        <v>67</v>
      </c>
      <c r="B1025" s="15" t="s">
        <v>69</v>
      </c>
      <c r="C1025" s="12" t="str">
        <f>VLOOKUP(B1025,Hoja2!B:C,2,FALSE)</f>
        <v>Iniciativas Sociales</v>
      </c>
      <c r="D1025" s="13" t="str">
        <f t="shared" si="38"/>
        <v>1</v>
      </c>
      <c r="E1025" s="13" t="str">
        <f t="shared" si="39"/>
        <v>13</v>
      </c>
      <c r="F1025" s="15" t="s">
        <v>232</v>
      </c>
      <c r="G1025" s="16" t="s">
        <v>538</v>
      </c>
      <c r="H1025" s="17">
        <v>271819</v>
      </c>
      <c r="I1025" s="17">
        <v>0</v>
      </c>
      <c r="J1025" s="17">
        <v>271819</v>
      </c>
      <c r="K1025" s="17">
        <v>254082.72</v>
      </c>
      <c r="L1025" s="17">
        <v>254082.72</v>
      </c>
      <c r="M1025" s="17">
        <v>248670.25</v>
      </c>
      <c r="N1025" s="17">
        <v>248670.25</v>
      </c>
    </row>
    <row r="1026" spans="1:14" x14ac:dyDescent="0.25">
      <c r="A1026" s="15" t="s">
        <v>67</v>
      </c>
      <c r="B1026" s="15" t="s">
        <v>69</v>
      </c>
      <c r="C1026" s="12" t="str">
        <f>VLOOKUP(B1026,Hoja2!B:C,2,FALSE)</f>
        <v>Iniciativas Sociales</v>
      </c>
      <c r="D1026" s="13" t="str">
        <f t="shared" si="38"/>
        <v>1</v>
      </c>
      <c r="E1026" s="13" t="str">
        <f t="shared" si="39"/>
        <v>13</v>
      </c>
      <c r="F1026" s="15" t="s">
        <v>228</v>
      </c>
      <c r="G1026" s="16" t="s">
        <v>563</v>
      </c>
      <c r="H1026" s="17">
        <v>262001</v>
      </c>
      <c r="I1026" s="17">
        <v>0</v>
      </c>
      <c r="J1026" s="17">
        <v>262001</v>
      </c>
      <c r="K1026" s="17">
        <v>227815.28</v>
      </c>
      <c r="L1026" s="17">
        <v>227815.28</v>
      </c>
      <c r="M1026" s="17">
        <v>221695.67</v>
      </c>
      <c r="N1026" s="17">
        <v>221695.67</v>
      </c>
    </row>
    <row r="1027" spans="1:14" x14ac:dyDescent="0.25">
      <c r="A1027" s="15" t="s">
        <v>67</v>
      </c>
      <c r="B1027" s="15" t="s">
        <v>69</v>
      </c>
      <c r="C1027" s="12" t="str">
        <f>VLOOKUP(B1027,Hoja2!B:C,2,FALSE)</f>
        <v>Iniciativas Sociales</v>
      </c>
      <c r="D1027" s="13" t="str">
        <f t="shared" si="38"/>
        <v>1</v>
      </c>
      <c r="E1027" s="13" t="str">
        <f t="shared" si="39"/>
        <v>13</v>
      </c>
      <c r="F1027" s="15" t="s">
        <v>244</v>
      </c>
      <c r="G1027" s="16" t="s">
        <v>576</v>
      </c>
      <c r="H1027" s="17">
        <v>10000</v>
      </c>
      <c r="I1027" s="17">
        <v>0</v>
      </c>
      <c r="J1027" s="17">
        <v>10000</v>
      </c>
      <c r="K1027" s="17">
        <v>0</v>
      </c>
      <c r="L1027" s="17">
        <v>0</v>
      </c>
      <c r="M1027" s="17">
        <v>0</v>
      </c>
      <c r="N1027" s="17">
        <v>0</v>
      </c>
    </row>
    <row r="1028" spans="1:14" x14ac:dyDescent="0.25">
      <c r="A1028" s="15" t="s">
        <v>67</v>
      </c>
      <c r="B1028" s="15" t="s">
        <v>69</v>
      </c>
      <c r="C1028" s="12" t="str">
        <f>VLOOKUP(B1028,Hoja2!B:C,2,FALSE)</f>
        <v>Iniciativas Sociales</v>
      </c>
      <c r="D1028" s="13" t="str">
        <f t="shared" si="38"/>
        <v>1</v>
      </c>
      <c r="E1028" s="13" t="str">
        <f t="shared" si="39"/>
        <v>14</v>
      </c>
      <c r="F1028" s="15" t="s">
        <v>287</v>
      </c>
      <c r="G1028" s="16" t="s">
        <v>617</v>
      </c>
      <c r="H1028" s="17">
        <v>37500</v>
      </c>
      <c r="I1028" s="17">
        <v>0</v>
      </c>
      <c r="J1028" s="17">
        <v>37500</v>
      </c>
      <c r="K1028" s="17">
        <v>85687.27</v>
      </c>
      <c r="L1028" s="17">
        <v>85687.27</v>
      </c>
      <c r="M1028" s="17">
        <v>79547.87</v>
      </c>
      <c r="N1028" s="17">
        <v>79547.87</v>
      </c>
    </row>
    <row r="1029" spans="1:14" x14ac:dyDescent="0.25">
      <c r="A1029" s="15" t="s">
        <v>67</v>
      </c>
      <c r="B1029" s="15" t="s">
        <v>69</v>
      </c>
      <c r="C1029" s="12" t="str">
        <f>VLOOKUP(B1029,Hoja2!B:C,2,FALSE)</f>
        <v>Iniciativas Sociales</v>
      </c>
      <c r="D1029" s="13" t="str">
        <f t="shared" si="38"/>
        <v>2</v>
      </c>
      <c r="E1029" s="13" t="str">
        <f t="shared" si="39"/>
        <v>20</v>
      </c>
      <c r="F1029" s="15" t="s">
        <v>281</v>
      </c>
      <c r="G1029" s="16" t="s">
        <v>583</v>
      </c>
      <c r="H1029" s="17">
        <v>171094</v>
      </c>
      <c r="I1029" s="17">
        <v>0</v>
      </c>
      <c r="J1029" s="17">
        <v>171094</v>
      </c>
      <c r="K1029" s="17">
        <v>172020.42</v>
      </c>
      <c r="L1029" s="17">
        <v>172020.42</v>
      </c>
      <c r="M1029" s="17">
        <v>170104.58</v>
      </c>
      <c r="N1029" s="17">
        <v>170104.58</v>
      </c>
    </row>
    <row r="1030" spans="1:14" x14ac:dyDescent="0.25">
      <c r="A1030" s="15" t="s">
        <v>67</v>
      </c>
      <c r="B1030" s="15" t="s">
        <v>69</v>
      </c>
      <c r="C1030" s="12" t="str">
        <f>VLOOKUP(B1030,Hoja2!B:C,2,FALSE)</f>
        <v>Iniciativas Sociales</v>
      </c>
      <c r="D1030" s="13" t="str">
        <f t="shared" si="38"/>
        <v>2</v>
      </c>
      <c r="E1030" s="13" t="str">
        <f t="shared" si="39"/>
        <v>20</v>
      </c>
      <c r="F1030" s="15" t="s">
        <v>224</v>
      </c>
      <c r="G1030" s="16" t="s">
        <v>557</v>
      </c>
      <c r="H1030" s="17">
        <v>5460</v>
      </c>
      <c r="I1030" s="17">
        <v>0</v>
      </c>
      <c r="J1030" s="17">
        <v>5460</v>
      </c>
      <c r="K1030" s="17">
        <v>0</v>
      </c>
      <c r="L1030" s="17">
        <v>0</v>
      </c>
      <c r="M1030" s="17">
        <v>0</v>
      </c>
      <c r="N1030" s="17">
        <v>0</v>
      </c>
    </row>
    <row r="1031" spans="1:14" x14ac:dyDescent="0.25">
      <c r="A1031" s="15" t="s">
        <v>67</v>
      </c>
      <c r="B1031" s="15" t="s">
        <v>69</v>
      </c>
      <c r="C1031" s="12" t="str">
        <f>VLOOKUP(B1031,Hoja2!B:C,2,FALSE)</f>
        <v>Iniciativas Sociales</v>
      </c>
      <c r="D1031" s="13" t="str">
        <f t="shared" si="38"/>
        <v>2</v>
      </c>
      <c r="E1031" s="13" t="str">
        <f t="shared" si="39"/>
        <v>21</v>
      </c>
      <c r="F1031" s="15" t="s">
        <v>263</v>
      </c>
      <c r="G1031" s="16" t="s">
        <v>601</v>
      </c>
      <c r="H1031" s="17">
        <v>70000</v>
      </c>
      <c r="I1031" s="17">
        <v>0</v>
      </c>
      <c r="J1031" s="17">
        <v>70000</v>
      </c>
      <c r="K1031" s="17">
        <v>82612.11</v>
      </c>
      <c r="L1031" s="17">
        <v>54015.47</v>
      </c>
      <c r="M1031" s="17">
        <v>47320.99</v>
      </c>
      <c r="N1031" s="17">
        <v>47307.83</v>
      </c>
    </row>
    <row r="1032" spans="1:14" x14ac:dyDescent="0.25">
      <c r="A1032" s="15" t="s">
        <v>67</v>
      </c>
      <c r="B1032" s="15" t="s">
        <v>69</v>
      </c>
      <c r="C1032" s="12" t="str">
        <f>VLOOKUP(B1032,Hoja2!B:C,2,FALSE)</f>
        <v>Iniciativas Sociales</v>
      </c>
      <c r="D1032" s="13" t="str">
        <f t="shared" si="38"/>
        <v>2</v>
      </c>
      <c r="E1032" s="13" t="str">
        <f t="shared" si="39"/>
        <v>21</v>
      </c>
      <c r="F1032" s="15" t="s">
        <v>222</v>
      </c>
      <c r="G1032" s="16" t="s">
        <v>558</v>
      </c>
      <c r="H1032" s="17">
        <v>62460</v>
      </c>
      <c r="I1032" s="17">
        <v>0</v>
      </c>
      <c r="J1032" s="17">
        <v>62460</v>
      </c>
      <c r="K1032" s="17">
        <v>43169.79</v>
      </c>
      <c r="L1032" s="17">
        <v>43169.79</v>
      </c>
      <c r="M1032" s="17">
        <v>30818.06</v>
      </c>
      <c r="N1032" s="17">
        <v>30818.06</v>
      </c>
    </row>
    <row r="1033" spans="1:14" x14ac:dyDescent="0.25">
      <c r="A1033" s="15" t="s">
        <v>67</v>
      </c>
      <c r="B1033" s="15" t="s">
        <v>69</v>
      </c>
      <c r="C1033" s="12" t="str">
        <f>VLOOKUP(B1033,Hoja2!B:C,2,FALSE)</f>
        <v>Iniciativas Sociales</v>
      </c>
      <c r="D1033" s="13" t="str">
        <f t="shared" si="38"/>
        <v>2</v>
      </c>
      <c r="E1033" s="13" t="str">
        <f t="shared" si="39"/>
        <v>21</v>
      </c>
      <c r="F1033" s="15" t="s">
        <v>305</v>
      </c>
      <c r="G1033" s="16" t="s">
        <v>566</v>
      </c>
      <c r="H1033" s="17">
        <v>3000</v>
      </c>
      <c r="I1033" s="17">
        <v>0</v>
      </c>
      <c r="J1033" s="17">
        <v>3000</v>
      </c>
      <c r="K1033" s="17">
        <v>459.8</v>
      </c>
      <c r="L1033" s="17">
        <v>459.8</v>
      </c>
      <c r="M1033" s="17">
        <v>459.8</v>
      </c>
      <c r="N1033" s="17">
        <v>459.8</v>
      </c>
    </row>
    <row r="1034" spans="1:14" x14ac:dyDescent="0.25">
      <c r="A1034" s="15" t="s">
        <v>67</v>
      </c>
      <c r="B1034" s="15" t="s">
        <v>69</v>
      </c>
      <c r="C1034" s="12" t="str">
        <f>VLOOKUP(B1034,Hoja2!B:C,2,FALSE)</f>
        <v>Iniciativas Sociales</v>
      </c>
      <c r="D1034" s="13" t="str">
        <f t="shared" si="38"/>
        <v>2</v>
      </c>
      <c r="E1034" s="13" t="str">
        <f t="shared" si="39"/>
        <v>21</v>
      </c>
      <c r="F1034" s="15" t="s">
        <v>277</v>
      </c>
      <c r="G1034" s="16" t="s">
        <v>592</v>
      </c>
      <c r="H1034" s="17">
        <v>10000</v>
      </c>
      <c r="I1034" s="17">
        <v>0</v>
      </c>
      <c r="J1034" s="17">
        <v>10000</v>
      </c>
      <c r="K1034" s="17">
        <v>10932.25</v>
      </c>
      <c r="L1034" s="17">
        <v>8264.25</v>
      </c>
      <c r="M1034" s="17">
        <v>7731.05</v>
      </c>
      <c r="N1034" s="17">
        <v>7731.05</v>
      </c>
    </row>
    <row r="1035" spans="1:14" x14ac:dyDescent="0.25">
      <c r="A1035" s="15" t="s">
        <v>67</v>
      </c>
      <c r="B1035" s="15" t="s">
        <v>69</v>
      </c>
      <c r="C1035" s="12" t="str">
        <f>VLOOKUP(B1035,Hoja2!B:C,2,FALSE)</f>
        <v>Iniciativas Sociales</v>
      </c>
      <c r="D1035" s="13" t="str">
        <f t="shared" si="38"/>
        <v>2</v>
      </c>
      <c r="E1035" s="13" t="str">
        <f t="shared" si="39"/>
        <v>22</v>
      </c>
      <c r="F1035" s="15" t="s">
        <v>212</v>
      </c>
      <c r="G1035" s="16" t="s">
        <v>546</v>
      </c>
      <c r="H1035" s="17">
        <v>33785</v>
      </c>
      <c r="I1035" s="17">
        <v>0</v>
      </c>
      <c r="J1035" s="17">
        <v>33785</v>
      </c>
      <c r="K1035" s="17">
        <v>30962.75</v>
      </c>
      <c r="L1035" s="17">
        <v>30962.75</v>
      </c>
      <c r="M1035" s="17">
        <v>30962.75</v>
      </c>
      <c r="N1035" s="17">
        <v>30962.75</v>
      </c>
    </row>
    <row r="1036" spans="1:14" x14ac:dyDescent="0.25">
      <c r="A1036" s="15" t="s">
        <v>67</v>
      </c>
      <c r="B1036" s="15" t="s">
        <v>69</v>
      </c>
      <c r="C1036" s="12" t="str">
        <f>VLOOKUP(B1036,Hoja2!B:C,2,FALSE)</f>
        <v>Iniciativas Sociales</v>
      </c>
      <c r="D1036" s="13" t="str">
        <f t="shared" si="38"/>
        <v>2</v>
      </c>
      <c r="E1036" s="13" t="str">
        <f t="shared" si="39"/>
        <v>22</v>
      </c>
      <c r="F1036" s="15" t="s">
        <v>242</v>
      </c>
      <c r="G1036" s="16" t="s">
        <v>574</v>
      </c>
      <c r="H1036" s="17">
        <v>155000</v>
      </c>
      <c r="I1036" s="17">
        <v>0</v>
      </c>
      <c r="J1036" s="17">
        <v>155000</v>
      </c>
      <c r="K1036" s="17">
        <v>155000</v>
      </c>
      <c r="L1036" s="17">
        <v>155000</v>
      </c>
      <c r="M1036" s="17">
        <v>85995.51</v>
      </c>
      <c r="N1036" s="17">
        <v>85995.51</v>
      </c>
    </row>
    <row r="1037" spans="1:14" x14ac:dyDescent="0.25">
      <c r="A1037" s="15" t="s">
        <v>67</v>
      </c>
      <c r="B1037" s="15" t="s">
        <v>69</v>
      </c>
      <c r="C1037" s="12" t="str">
        <f>VLOOKUP(B1037,Hoja2!B:C,2,FALSE)</f>
        <v>Iniciativas Sociales</v>
      </c>
      <c r="D1037" s="13" t="str">
        <f t="shared" si="38"/>
        <v>2</v>
      </c>
      <c r="E1037" s="13" t="str">
        <f t="shared" si="39"/>
        <v>22</v>
      </c>
      <c r="F1037" s="15" t="s">
        <v>264</v>
      </c>
      <c r="G1037" s="16" t="s">
        <v>602</v>
      </c>
      <c r="H1037" s="17">
        <v>105000</v>
      </c>
      <c r="I1037" s="17">
        <v>0</v>
      </c>
      <c r="J1037" s="17">
        <v>105000</v>
      </c>
      <c r="K1037" s="17">
        <v>95000</v>
      </c>
      <c r="L1037" s="17">
        <v>95000</v>
      </c>
      <c r="M1037" s="17">
        <v>60570.09</v>
      </c>
      <c r="N1037" s="17">
        <v>60570.09</v>
      </c>
    </row>
    <row r="1038" spans="1:14" x14ac:dyDescent="0.25">
      <c r="A1038" s="15" t="s">
        <v>67</v>
      </c>
      <c r="B1038" s="15" t="s">
        <v>69</v>
      </c>
      <c r="C1038" s="12" t="str">
        <f>VLOOKUP(B1038,Hoja2!B:C,2,FALSE)</f>
        <v>Iniciativas Sociales</v>
      </c>
      <c r="D1038" s="13" t="str">
        <f t="shared" si="38"/>
        <v>2</v>
      </c>
      <c r="E1038" s="13" t="str">
        <f t="shared" si="39"/>
        <v>22</v>
      </c>
      <c r="F1038" s="15" t="s">
        <v>231</v>
      </c>
      <c r="G1038" s="16" t="s">
        <v>568</v>
      </c>
      <c r="H1038" s="17">
        <v>6000</v>
      </c>
      <c r="I1038" s="17">
        <v>0</v>
      </c>
      <c r="J1038" s="17">
        <v>6000</v>
      </c>
      <c r="K1038" s="17">
        <v>5686.47</v>
      </c>
      <c r="L1038" s="17">
        <v>5686.47</v>
      </c>
      <c r="M1038" s="17">
        <v>0</v>
      </c>
      <c r="N1038" s="17">
        <v>0</v>
      </c>
    </row>
    <row r="1039" spans="1:14" x14ac:dyDescent="0.25">
      <c r="A1039" s="15" t="s">
        <v>67</v>
      </c>
      <c r="B1039" s="15" t="s">
        <v>69</v>
      </c>
      <c r="C1039" s="12" t="str">
        <f>VLOOKUP(B1039,Hoja2!B:C,2,FALSE)</f>
        <v>Iniciativas Sociales</v>
      </c>
      <c r="D1039" s="13" t="str">
        <f t="shared" si="38"/>
        <v>2</v>
      </c>
      <c r="E1039" s="13" t="str">
        <f t="shared" si="39"/>
        <v>22</v>
      </c>
      <c r="F1039" s="15" t="s">
        <v>233</v>
      </c>
      <c r="G1039" s="16" t="s">
        <v>570</v>
      </c>
      <c r="H1039" s="17">
        <v>28000</v>
      </c>
      <c r="I1039" s="17">
        <v>0</v>
      </c>
      <c r="J1039" s="17">
        <v>28000</v>
      </c>
      <c r="K1039" s="17">
        <v>14085.63</v>
      </c>
      <c r="L1039" s="17">
        <v>14085.63</v>
      </c>
      <c r="M1039" s="17">
        <v>8264.68</v>
      </c>
      <c r="N1039" s="17">
        <v>8264.68</v>
      </c>
    </row>
    <row r="1040" spans="1:14" x14ac:dyDescent="0.25">
      <c r="A1040" s="15" t="s">
        <v>67</v>
      </c>
      <c r="B1040" s="15" t="s">
        <v>69</v>
      </c>
      <c r="C1040" s="12" t="str">
        <f>VLOOKUP(B1040,Hoja2!B:C,2,FALSE)</f>
        <v>Iniciativas Sociales</v>
      </c>
      <c r="D1040" s="13" t="str">
        <f t="shared" si="38"/>
        <v>2</v>
      </c>
      <c r="E1040" s="13" t="str">
        <f t="shared" si="39"/>
        <v>22</v>
      </c>
      <c r="F1040" s="15" t="s">
        <v>278</v>
      </c>
      <c r="G1040" s="16" t="s">
        <v>609</v>
      </c>
      <c r="H1040" s="17">
        <v>37850</v>
      </c>
      <c r="I1040" s="17">
        <v>0</v>
      </c>
      <c r="J1040" s="17">
        <v>37850</v>
      </c>
      <c r="K1040" s="17">
        <v>31295.22</v>
      </c>
      <c r="L1040" s="17">
        <v>31295.22</v>
      </c>
      <c r="M1040" s="17">
        <v>31295.16</v>
      </c>
      <c r="N1040" s="17">
        <v>26079.3</v>
      </c>
    </row>
    <row r="1041" spans="1:14" x14ac:dyDescent="0.25">
      <c r="A1041" s="15" t="s">
        <v>67</v>
      </c>
      <c r="B1041" s="15" t="s">
        <v>69</v>
      </c>
      <c r="C1041" s="12" t="str">
        <f>VLOOKUP(B1041,Hoja2!B:C,2,FALSE)</f>
        <v>Iniciativas Sociales</v>
      </c>
      <c r="D1041" s="13" t="str">
        <f t="shared" si="38"/>
        <v>2</v>
      </c>
      <c r="E1041" s="13" t="str">
        <f t="shared" si="39"/>
        <v>22</v>
      </c>
      <c r="F1041" s="15" t="s">
        <v>215</v>
      </c>
      <c r="G1041" s="16" t="s">
        <v>547</v>
      </c>
      <c r="H1041" s="17">
        <v>3000</v>
      </c>
      <c r="I1041" s="17">
        <v>0</v>
      </c>
      <c r="J1041" s="17">
        <v>3000</v>
      </c>
      <c r="K1041" s="17">
        <v>1119.25</v>
      </c>
      <c r="L1041" s="17">
        <v>1119.25</v>
      </c>
      <c r="M1041" s="17">
        <v>1119.25</v>
      </c>
      <c r="N1041" s="17">
        <v>1119.25</v>
      </c>
    </row>
    <row r="1042" spans="1:14" x14ac:dyDescent="0.25">
      <c r="A1042" s="15" t="s">
        <v>67</v>
      </c>
      <c r="B1042" s="15" t="s">
        <v>69</v>
      </c>
      <c r="C1042" s="12" t="str">
        <f>VLOOKUP(B1042,Hoja2!B:C,2,FALSE)</f>
        <v>Iniciativas Sociales</v>
      </c>
      <c r="D1042" s="13" t="str">
        <f t="shared" si="38"/>
        <v>2</v>
      </c>
      <c r="E1042" s="13" t="str">
        <f t="shared" si="39"/>
        <v>22</v>
      </c>
      <c r="F1042" s="15" t="s">
        <v>235</v>
      </c>
      <c r="G1042" s="16" t="s">
        <v>571</v>
      </c>
      <c r="H1042" s="17">
        <v>3100</v>
      </c>
      <c r="I1042" s="17">
        <v>0</v>
      </c>
      <c r="J1042" s="17">
        <v>3100</v>
      </c>
      <c r="K1042" s="17">
        <v>0</v>
      </c>
      <c r="L1042" s="17">
        <v>0</v>
      </c>
      <c r="M1042" s="17">
        <v>0</v>
      </c>
      <c r="N1042" s="17">
        <v>0</v>
      </c>
    </row>
    <row r="1043" spans="1:14" x14ac:dyDescent="0.25">
      <c r="A1043" s="15" t="s">
        <v>67</v>
      </c>
      <c r="B1043" s="15" t="s">
        <v>69</v>
      </c>
      <c r="C1043" s="12" t="str">
        <f>VLOOKUP(B1043,Hoja2!B:C,2,FALSE)</f>
        <v>Iniciativas Sociales</v>
      </c>
      <c r="D1043" s="13" t="str">
        <f t="shared" si="38"/>
        <v>2</v>
      </c>
      <c r="E1043" s="13" t="str">
        <f t="shared" si="39"/>
        <v>22</v>
      </c>
      <c r="F1043" s="15" t="s">
        <v>239</v>
      </c>
      <c r="G1043" s="16" t="s">
        <v>572</v>
      </c>
      <c r="H1043" s="17">
        <v>25000</v>
      </c>
      <c r="I1043" s="17">
        <v>0</v>
      </c>
      <c r="J1043" s="17">
        <v>25000</v>
      </c>
      <c r="K1043" s="17">
        <v>0</v>
      </c>
      <c r="L1043" s="17">
        <v>0</v>
      </c>
      <c r="M1043" s="17">
        <v>0</v>
      </c>
      <c r="N1043" s="17">
        <v>0</v>
      </c>
    </row>
    <row r="1044" spans="1:14" x14ac:dyDescent="0.25">
      <c r="A1044" s="15" t="s">
        <v>67</v>
      </c>
      <c r="B1044" s="15" t="s">
        <v>69</v>
      </c>
      <c r="C1044" s="12" t="str">
        <f>VLOOKUP(B1044,Hoja2!B:C,2,FALSE)</f>
        <v>Iniciativas Sociales</v>
      </c>
      <c r="D1044" s="13" t="str">
        <f t="shared" si="38"/>
        <v>2</v>
      </c>
      <c r="E1044" s="13" t="str">
        <f t="shared" si="39"/>
        <v>22</v>
      </c>
      <c r="F1044" s="15" t="s">
        <v>266</v>
      </c>
      <c r="G1044" s="16" t="s">
        <v>610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  <c r="N1044" s="17">
        <v>0</v>
      </c>
    </row>
    <row r="1045" spans="1:14" x14ac:dyDescent="0.25">
      <c r="A1045" s="15" t="s">
        <v>67</v>
      </c>
      <c r="B1045" s="15" t="s">
        <v>69</v>
      </c>
      <c r="C1045" s="12" t="str">
        <f>VLOOKUP(B1045,Hoja2!B:C,2,FALSE)</f>
        <v>Iniciativas Sociales</v>
      </c>
      <c r="D1045" s="13" t="str">
        <f t="shared" si="38"/>
        <v>2</v>
      </c>
      <c r="E1045" s="13" t="str">
        <f t="shared" si="39"/>
        <v>22</v>
      </c>
      <c r="F1045" s="15" t="s">
        <v>329</v>
      </c>
      <c r="G1045" s="16" t="s">
        <v>660</v>
      </c>
      <c r="H1045" s="17">
        <v>29000</v>
      </c>
      <c r="I1045" s="17">
        <v>0</v>
      </c>
      <c r="J1045" s="17">
        <v>29000</v>
      </c>
      <c r="K1045" s="17">
        <v>20</v>
      </c>
      <c r="L1045" s="17">
        <v>20</v>
      </c>
      <c r="M1045" s="17">
        <v>20</v>
      </c>
      <c r="N1045" s="17">
        <v>20</v>
      </c>
    </row>
    <row r="1046" spans="1:14" x14ac:dyDescent="0.25">
      <c r="A1046" s="15" t="s">
        <v>67</v>
      </c>
      <c r="B1046" s="15" t="s">
        <v>69</v>
      </c>
      <c r="C1046" s="12" t="str">
        <f>VLOOKUP(B1046,Hoja2!B:C,2,FALSE)</f>
        <v>Iniciativas Sociales</v>
      </c>
      <c r="D1046" s="13" t="str">
        <f t="shared" si="38"/>
        <v>2</v>
      </c>
      <c r="E1046" s="13" t="str">
        <f t="shared" si="39"/>
        <v>22</v>
      </c>
      <c r="F1046" s="15" t="s">
        <v>331</v>
      </c>
      <c r="G1046" s="16" t="s">
        <v>661</v>
      </c>
      <c r="H1046" s="17">
        <v>10000</v>
      </c>
      <c r="I1046" s="17">
        <v>0</v>
      </c>
      <c r="J1046" s="17">
        <v>10000</v>
      </c>
      <c r="K1046" s="17">
        <v>9180.7800000000007</v>
      </c>
      <c r="L1046" s="17">
        <v>9180.7800000000007</v>
      </c>
      <c r="M1046" s="17">
        <v>2710.92</v>
      </c>
      <c r="N1046" s="17">
        <v>2529.42</v>
      </c>
    </row>
    <row r="1047" spans="1:14" x14ac:dyDescent="0.25">
      <c r="A1047" s="15" t="s">
        <v>67</v>
      </c>
      <c r="B1047" s="15" t="s">
        <v>69</v>
      </c>
      <c r="C1047" s="12" t="str">
        <f>VLOOKUP(B1047,Hoja2!B:C,2,FALSE)</f>
        <v>Iniciativas Sociales</v>
      </c>
      <c r="D1047" s="13" t="str">
        <f t="shared" si="38"/>
        <v>2</v>
      </c>
      <c r="E1047" s="13" t="str">
        <f t="shared" si="39"/>
        <v>22</v>
      </c>
      <c r="F1047" s="15" t="s">
        <v>330</v>
      </c>
      <c r="G1047" s="16" t="s">
        <v>662</v>
      </c>
      <c r="H1047" s="17">
        <v>0</v>
      </c>
      <c r="I1047" s="17">
        <v>0</v>
      </c>
      <c r="J1047" s="17">
        <v>0</v>
      </c>
      <c r="K1047" s="17">
        <v>0</v>
      </c>
      <c r="L1047" s="17">
        <v>0</v>
      </c>
      <c r="M1047" s="17">
        <v>0</v>
      </c>
      <c r="N1047" s="17">
        <v>0</v>
      </c>
    </row>
    <row r="1048" spans="1:14" x14ac:dyDescent="0.25">
      <c r="A1048" s="15" t="s">
        <v>67</v>
      </c>
      <c r="B1048" s="15" t="s">
        <v>69</v>
      </c>
      <c r="C1048" s="12" t="str">
        <f>VLOOKUP(B1048,Hoja2!B:C,2,FALSE)</f>
        <v>Iniciativas Sociales</v>
      </c>
      <c r="D1048" s="13" t="str">
        <f t="shared" si="38"/>
        <v>2</v>
      </c>
      <c r="E1048" s="13" t="str">
        <f t="shared" si="39"/>
        <v>22</v>
      </c>
      <c r="F1048" s="15" t="s">
        <v>328</v>
      </c>
      <c r="G1048" s="16" t="s">
        <v>663</v>
      </c>
      <c r="H1048" s="17">
        <v>5000</v>
      </c>
      <c r="I1048" s="17">
        <v>0</v>
      </c>
      <c r="J1048" s="17">
        <v>5000</v>
      </c>
      <c r="K1048" s="17">
        <v>5587.48</v>
      </c>
      <c r="L1048" s="17">
        <v>5587.48</v>
      </c>
      <c r="M1048" s="17">
        <v>0</v>
      </c>
      <c r="N1048" s="17">
        <v>0</v>
      </c>
    </row>
    <row r="1049" spans="1:14" x14ac:dyDescent="0.25">
      <c r="A1049" s="15" t="s">
        <v>67</v>
      </c>
      <c r="B1049" s="15" t="s">
        <v>69</v>
      </c>
      <c r="C1049" s="12" t="str">
        <f>VLOOKUP(B1049,Hoja2!B:C,2,FALSE)</f>
        <v>Iniciativas Sociales</v>
      </c>
      <c r="D1049" s="13" t="str">
        <f t="shared" si="38"/>
        <v>2</v>
      </c>
      <c r="E1049" s="13" t="str">
        <f t="shared" si="39"/>
        <v>22</v>
      </c>
      <c r="F1049" s="15" t="s">
        <v>332</v>
      </c>
      <c r="G1049" s="16" t="s">
        <v>664</v>
      </c>
      <c r="H1049" s="17">
        <v>5000</v>
      </c>
      <c r="I1049" s="17">
        <v>0</v>
      </c>
      <c r="J1049" s="17">
        <v>5000</v>
      </c>
      <c r="K1049" s="17">
        <v>16809.32</v>
      </c>
      <c r="L1049" s="17">
        <v>16809.32</v>
      </c>
      <c r="M1049" s="17">
        <v>1817.42</v>
      </c>
      <c r="N1049" s="17">
        <v>1817.42</v>
      </c>
    </row>
    <row r="1050" spans="1:14" x14ac:dyDescent="0.25">
      <c r="A1050" s="15" t="s">
        <v>67</v>
      </c>
      <c r="B1050" s="15" t="s">
        <v>69</v>
      </c>
      <c r="C1050" s="12" t="str">
        <f>VLOOKUP(B1050,Hoja2!B:C,2,FALSE)</f>
        <v>Iniciativas Sociales</v>
      </c>
      <c r="D1050" s="13" t="str">
        <f t="shared" si="38"/>
        <v>2</v>
      </c>
      <c r="E1050" s="13" t="str">
        <f t="shared" si="39"/>
        <v>22</v>
      </c>
      <c r="F1050" s="15" t="s">
        <v>229</v>
      </c>
      <c r="G1050" s="16" t="s">
        <v>573</v>
      </c>
      <c r="H1050" s="17">
        <v>21290</v>
      </c>
      <c r="I1050" s="17">
        <v>0</v>
      </c>
      <c r="J1050" s="17">
        <v>21290</v>
      </c>
      <c r="K1050" s="17">
        <v>21347.02</v>
      </c>
      <c r="L1050" s="17">
        <v>21347.02</v>
      </c>
      <c r="M1050" s="17">
        <v>21347.02</v>
      </c>
      <c r="N1050" s="17">
        <v>20970.47</v>
      </c>
    </row>
    <row r="1051" spans="1:14" x14ac:dyDescent="0.25">
      <c r="A1051" s="15" t="s">
        <v>67</v>
      </c>
      <c r="B1051" s="15" t="s">
        <v>69</v>
      </c>
      <c r="C1051" s="12" t="str">
        <f>VLOOKUP(B1051,Hoja2!B:C,2,FALSE)</f>
        <v>Iniciativas Sociales</v>
      </c>
      <c r="D1051" s="13" t="str">
        <f t="shared" si="38"/>
        <v>2</v>
      </c>
      <c r="E1051" s="13" t="str">
        <f t="shared" si="39"/>
        <v>22</v>
      </c>
      <c r="F1051" s="15" t="s">
        <v>265</v>
      </c>
      <c r="G1051" s="16" t="s">
        <v>603</v>
      </c>
      <c r="H1051" s="17">
        <v>380000</v>
      </c>
      <c r="I1051" s="17">
        <v>0</v>
      </c>
      <c r="J1051" s="17">
        <v>380000</v>
      </c>
      <c r="K1051" s="17">
        <v>348666.86</v>
      </c>
      <c r="L1051" s="17">
        <v>348666.86</v>
      </c>
      <c r="M1051" s="17">
        <v>207542.78</v>
      </c>
      <c r="N1051" s="17">
        <v>207542.78</v>
      </c>
    </row>
    <row r="1052" spans="1:14" x14ac:dyDescent="0.25">
      <c r="A1052" s="15" t="s">
        <v>67</v>
      </c>
      <c r="B1052" s="15" t="s">
        <v>69</v>
      </c>
      <c r="C1052" s="12" t="str">
        <f>VLOOKUP(B1052,Hoja2!B:C,2,FALSE)</f>
        <v>Iniciativas Sociales</v>
      </c>
      <c r="D1052" s="13" t="str">
        <f t="shared" si="38"/>
        <v>2</v>
      </c>
      <c r="E1052" s="13" t="str">
        <f t="shared" si="39"/>
        <v>22</v>
      </c>
      <c r="F1052" s="15" t="s">
        <v>217</v>
      </c>
      <c r="G1052" s="16" t="s">
        <v>577</v>
      </c>
      <c r="H1052" s="17">
        <v>23000</v>
      </c>
      <c r="I1052" s="17">
        <v>0</v>
      </c>
      <c r="J1052" s="17">
        <v>23000</v>
      </c>
      <c r="K1052" s="17">
        <v>0</v>
      </c>
      <c r="L1052" s="17">
        <v>0</v>
      </c>
      <c r="M1052" s="17">
        <v>0</v>
      </c>
      <c r="N1052" s="17">
        <v>0</v>
      </c>
    </row>
    <row r="1053" spans="1:14" x14ac:dyDescent="0.25">
      <c r="A1053" s="15" t="s">
        <v>67</v>
      </c>
      <c r="B1053" s="15" t="s">
        <v>69</v>
      </c>
      <c r="C1053" s="12" t="str">
        <f>VLOOKUP(B1053,Hoja2!B:C,2,FALSE)</f>
        <v>Iniciativas Sociales</v>
      </c>
      <c r="D1053" s="13" t="str">
        <f t="shared" si="38"/>
        <v>2</v>
      </c>
      <c r="E1053" s="13" t="str">
        <f t="shared" si="39"/>
        <v>22</v>
      </c>
      <c r="F1053" s="15" t="s">
        <v>227</v>
      </c>
      <c r="G1053" s="16" t="s">
        <v>560</v>
      </c>
      <c r="H1053" s="17">
        <v>2422966</v>
      </c>
      <c r="I1053" s="17">
        <v>0</v>
      </c>
      <c r="J1053" s="17">
        <v>2422966</v>
      </c>
      <c r="K1053" s="17">
        <v>2039416.79</v>
      </c>
      <c r="L1053" s="17">
        <v>1960229.94</v>
      </c>
      <c r="M1053" s="17">
        <v>1347782.08</v>
      </c>
      <c r="N1053" s="17">
        <v>1124788.8999999999</v>
      </c>
    </row>
    <row r="1054" spans="1:14" x14ac:dyDescent="0.25">
      <c r="A1054" s="15" t="s">
        <v>67</v>
      </c>
      <c r="B1054" s="15" t="s">
        <v>69</v>
      </c>
      <c r="C1054" s="12" t="str">
        <f>VLOOKUP(B1054,Hoja2!B:C,2,FALSE)</f>
        <v>Iniciativas Sociales</v>
      </c>
      <c r="D1054" s="13" t="str">
        <f t="shared" si="38"/>
        <v>2</v>
      </c>
      <c r="E1054" s="13" t="str">
        <f t="shared" si="39"/>
        <v>23</v>
      </c>
      <c r="F1054" s="15" t="s">
        <v>210</v>
      </c>
      <c r="G1054" s="16" t="s">
        <v>551</v>
      </c>
      <c r="H1054" s="17">
        <v>300</v>
      </c>
      <c r="I1054" s="17">
        <v>0</v>
      </c>
      <c r="J1054" s="17">
        <v>300</v>
      </c>
      <c r="K1054" s="17">
        <v>0</v>
      </c>
      <c r="L1054" s="17">
        <v>0</v>
      </c>
      <c r="M1054" s="17">
        <v>0</v>
      </c>
      <c r="N1054" s="17">
        <v>0</v>
      </c>
    </row>
    <row r="1055" spans="1:14" x14ac:dyDescent="0.25">
      <c r="A1055" s="15" t="s">
        <v>67</v>
      </c>
      <c r="B1055" s="15" t="s">
        <v>69</v>
      </c>
      <c r="C1055" s="12" t="str">
        <f>VLOOKUP(B1055,Hoja2!B:C,2,FALSE)</f>
        <v>Iniciativas Sociales</v>
      </c>
      <c r="D1055" s="13" t="str">
        <f t="shared" si="38"/>
        <v>2</v>
      </c>
      <c r="E1055" s="13" t="str">
        <f t="shared" si="39"/>
        <v>23</v>
      </c>
      <c r="F1055" s="15" t="s">
        <v>208</v>
      </c>
      <c r="G1055" s="16" t="s">
        <v>552</v>
      </c>
      <c r="H1055" s="17">
        <v>300</v>
      </c>
      <c r="I1055" s="17">
        <v>0</v>
      </c>
      <c r="J1055" s="17">
        <v>300</v>
      </c>
      <c r="K1055" s="17">
        <v>0</v>
      </c>
      <c r="L1055" s="17">
        <v>0</v>
      </c>
      <c r="M1055" s="17">
        <v>0</v>
      </c>
      <c r="N1055" s="17">
        <v>0</v>
      </c>
    </row>
    <row r="1056" spans="1:14" x14ac:dyDescent="0.25">
      <c r="A1056" s="15" t="s">
        <v>67</v>
      </c>
      <c r="B1056" s="15" t="s">
        <v>69</v>
      </c>
      <c r="C1056" s="12" t="str">
        <f>VLOOKUP(B1056,Hoja2!B:C,2,FALSE)</f>
        <v>Iniciativas Sociales</v>
      </c>
      <c r="D1056" s="13" t="str">
        <f t="shared" si="38"/>
        <v>4</v>
      </c>
      <c r="E1056" s="13" t="str">
        <f t="shared" si="39"/>
        <v>48</v>
      </c>
      <c r="F1056" s="15" t="s">
        <v>267</v>
      </c>
      <c r="G1056" s="16" t="s">
        <v>640</v>
      </c>
      <c r="H1056" s="17">
        <v>64300</v>
      </c>
      <c r="I1056" s="17">
        <v>0</v>
      </c>
      <c r="J1056" s="17">
        <v>64300</v>
      </c>
      <c r="K1056" s="17">
        <v>64300</v>
      </c>
      <c r="L1056" s="17">
        <v>64300</v>
      </c>
      <c r="M1056" s="17">
        <v>64300</v>
      </c>
      <c r="N1056" s="17">
        <v>64300</v>
      </c>
    </row>
    <row r="1057" spans="1:14" x14ac:dyDescent="0.25">
      <c r="A1057" s="15" t="s">
        <v>67</v>
      </c>
      <c r="B1057" s="15" t="s">
        <v>69</v>
      </c>
      <c r="C1057" s="12" t="str">
        <f>VLOOKUP(B1057,Hoja2!B:C,2,FALSE)</f>
        <v>Iniciativas Sociales</v>
      </c>
      <c r="D1057" s="13" t="str">
        <f t="shared" si="38"/>
        <v>4</v>
      </c>
      <c r="E1057" s="13" t="str">
        <f t="shared" si="39"/>
        <v>48</v>
      </c>
      <c r="F1057" s="15" t="s">
        <v>327</v>
      </c>
      <c r="G1057" s="16" t="s">
        <v>658</v>
      </c>
      <c r="H1057" s="17">
        <v>130000</v>
      </c>
      <c r="I1057" s="17">
        <v>0</v>
      </c>
      <c r="J1057" s="17">
        <v>130000</v>
      </c>
      <c r="K1057" s="17">
        <v>130000</v>
      </c>
      <c r="L1057" s="17">
        <v>92482.12</v>
      </c>
      <c r="M1057" s="17">
        <v>92422.12</v>
      </c>
      <c r="N1057" s="17">
        <v>92116</v>
      </c>
    </row>
    <row r="1058" spans="1:14" x14ac:dyDescent="0.25">
      <c r="A1058" s="15" t="s">
        <v>67</v>
      </c>
      <c r="B1058" s="15" t="s">
        <v>69</v>
      </c>
      <c r="C1058" s="12" t="str">
        <f>VLOOKUP(B1058,Hoja2!B:C,2,FALSE)</f>
        <v>Iniciativas Sociales</v>
      </c>
      <c r="D1058" s="13" t="str">
        <f t="shared" si="38"/>
        <v>4</v>
      </c>
      <c r="E1058" s="13" t="str">
        <f t="shared" si="39"/>
        <v>48</v>
      </c>
      <c r="F1058" s="15" t="s">
        <v>213</v>
      </c>
      <c r="G1058" s="16" t="s">
        <v>553</v>
      </c>
      <c r="H1058" s="17">
        <v>171935</v>
      </c>
      <c r="I1058" s="17">
        <v>0</v>
      </c>
      <c r="J1058" s="17">
        <v>171935</v>
      </c>
      <c r="K1058" s="17">
        <v>173810</v>
      </c>
      <c r="L1058" s="17">
        <v>173810</v>
      </c>
      <c r="M1058" s="17">
        <v>173810</v>
      </c>
      <c r="N1058" s="17">
        <v>172310</v>
      </c>
    </row>
    <row r="1059" spans="1:14" x14ac:dyDescent="0.25">
      <c r="A1059" s="15" t="s">
        <v>67</v>
      </c>
      <c r="B1059" s="15" t="s">
        <v>69</v>
      </c>
      <c r="C1059" s="12" t="str">
        <f>VLOOKUP(B1059,Hoja2!B:C,2,FALSE)</f>
        <v>Iniciativas Sociales</v>
      </c>
      <c r="D1059" s="13" t="str">
        <f t="shared" si="38"/>
        <v>4</v>
      </c>
      <c r="E1059" s="13" t="str">
        <f t="shared" si="39"/>
        <v>49</v>
      </c>
      <c r="F1059" s="15" t="s">
        <v>333</v>
      </c>
      <c r="G1059" s="16" t="s">
        <v>665</v>
      </c>
      <c r="H1059" s="17">
        <v>647155</v>
      </c>
      <c r="I1059" s="17">
        <v>18000</v>
      </c>
      <c r="J1059" s="17">
        <v>665155</v>
      </c>
      <c r="K1059" s="17">
        <v>656155</v>
      </c>
      <c r="L1059" s="17">
        <v>175485</v>
      </c>
      <c r="M1059" s="17">
        <v>175485</v>
      </c>
      <c r="N1059" s="17">
        <v>175485</v>
      </c>
    </row>
    <row r="1060" spans="1:14" x14ac:dyDescent="0.25">
      <c r="A1060" s="15" t="s">
        <v>67</v>
      </c>
      <c r="B1060" s="15" t="s">
        <v>69</v>
      </c>
      <c r="C1060" s="12" t="str">
        <f>VLOOKUP(B1060,Hoja2!B:C,2,FALSE)</f>
        <v>Iniciativas Sociales</v>
      </c>
      <c r="D1060" s="13" t="str">
        <f t="shared" si="38"/>
        <v>6</v>
      </c>
      <c r="E1060" s="13" t="str">
        <f t="shared" si="39"/>
        <v>62</v>
      </c>
      <c r="F1060" s="15" t="s">
        <v>256</v>
      </c>
      <c r="G1060" s="16" t="s">
        <v>596</v>
      </c>
      <c r="H1060" s="17">
        <v>548702</v>
      </c>
      <c r="I1060" s="17">
        <v>-80655.38</v>
      </c>
      <c r="J1060" s="17">
        <v>468046.62</v>
      </c>
      <c r="K1060" s="17">
        <v>357740.71</v>
      </c>
      <c r="L1060" s="17">
        <v>357740.71</v>
      </c>
      <c r="M1060" s="17">
        <v>20646.38</v>
      </c>
      <c r="N1060" s="17">
        <v>20646.38</v>
      </c>
    </row>
    <row r="1061" spans="1:14" x14ac:dyDescent="0.25">
      <c r="A1061" s="15" t="s">
        <v>67</v>
      </c>
      <c r="B1061" s="15" t="s">
        <v>69</v>
      </c>
      <c r="C1061" s="12" t="str">
        <f>VLOOKUP(B1061,Hoja2!B:C,2,FALSE)</f>
        <v>Iniciativas Sociales</v>
      </c>
      <c r="D1061" s="13" t="str">
        <f t="shared" si="38"/>
        <v>6</v>
      </c>
      <c r="E1061" s="13" t="str">
        <f t="shared" si="39"/>
        <v>62</v>
      </c>
      <c r="F1061" s="15" t="s">
        <v>241</v>
      </c>
      <c r="G1061" s="16" t="s">
        <v>575</v>
      </c>
      <c r="H1061" s="17">
        <v>2000</v>
      </c>
      <c r="I1061" s="17">
        <v>26107.82</v>
      </c>
      <c r="J1061" s="17">
        <v>28107.82</v>
      </c>
      <c r="K1061" s="17">
        <v>26107.82</v>
      </c>
      <c r="L1061" s="17">
        <v>26107.82</v>
      </c>
      <c r="M1061" s="17">
        <v>26105.07</v>
      </c>
      <c r="N1061" s="17">
        <v>26105.07</v>
      </c>
    </row>
    <row r="1062" spans="1:14" x14ac:dyDescent="0.25">
      <c r="A1062" s="15" t="s">
        <v>67</v>
      </c>
      <c r="B1062" s="15" t="s">
        <v>69</v>
      </c>
      <c r="C1062" s="12" t="str">
        <f>VLOOKUP(B1062,Hoja2!B:C,2,FALSE)</f>
        <v>Iniciativas Sociales</v>
      </c>
      <c r="D1062" s="13" t="str">
        <f t="shared" si="38"/>
        <v>6</v>
      </c>
      <c r="E1062" s="13" t="str">
        <f t="shared" si="39"/>
        <v>63</v>
      </c>
      <c r="F1062" s="15" t="s">
        <v>258</v>
      </c>
      <c r="G1062" s="16" t="s">
        <v>596</v>
      </c>
      <c r="H1062" s="17">
        <v>67000</v>
      </c>
      <c r="I1062" s="17">
        <v>579807.69999999995</v>
      </c>
      <c r="J1062" s="17">
        <v>646807.69999999995</v>
      </c>
      <c r="K1062" s="17">
        <v>594574.11</v>
      </c>
      <c r="L1062" s="17">
        <v>570747.35</v>
      </c>
      <c r="M1062" s="17">
        <v>328974.86</v>
      </c>
      <c r="N1062" s="17">
        <v>308712.88</v>
      </c>
    </row>
    <row r="1063" spans="1:14" x14ac:dyDescent="0.25">
      <c r="A1063" s="15" t="s">
        <v>67</v>
      </c>
      <c r="B1063" s="15" t="s">
        <v>70</v>
      </c>
      <c r="C1063" s="12" t="str">
        <f>VLOOKUP(B1063,Hoja2!B:C,2,FALSE)</f>
        <v>Dirección Área de Servicios Sociales</v>
      </c>
      <c r="D1063" s="13" t="str">
        <f t="shared" si="38"/>
        <v>1</v>
      </c>
      <c r="E1063" s="13" t="str">
        <f t="shared" si="39"/>
        <v>12</v>
      </c>
      <c r="F1063" s="15" t="s">
        <v>223</v>
      </c>
      <c r="G1063" s="16" t="s">
        <v>554</v>
      </c>
      <c r="H1063" s="17">
        <v>31856</v>
      </c>
      <c r="I1063" s="17">
        <v>0</v>
      </c>
      <c r="J1063" s="17">
        <v>31856</v>
      </c>
      <c r="K1063" s="17">
        <v>31900.2</v>
      </c>
      <c r="L1063" s="17">
        <v>31900.2</v>
      </c>
      <c r="M1063" s="17">
        <v>31899.78</v>
      </c>
      <c r="N1063" s="17">
        <v>31899.78</v>
      </c>
    </row>
    <row r="1064" spans="1:14" x14ac:dyDescent="0.25">
      <c r="A1064" s="15" t="s">
        <v>67</v>
      </c>
      <c r="B1064" s="15" t="s">
        <v>70</v>
      </c>
      <c r="C1064" s="12" t="str">
        <f>VLOOKUP(B1064,Hoja2!B:C,2,FALSE)</f>
        <v>Dirección Área de Servicios Sociales</v>
      </c>
      <c r="D1064" s="13" t="str">
        <f t="shared" si="38"/>
        <v>1</v>
      </c>
      <c r="E1064" s="13" t="str">
        <f t="shared" si="39"/>
        <v>12</v>
      </c>
      <c r="F1064" s="15" t="s">
        <v>243</v>
      </c>
      <c r="G1064" s="16" t="s">
        <v>555</v>
      </c>
      <c r="H1064" s="17">
        <v>14006</v>
      </c>
      <c r="I1064" s="17">
        <v>0</v>
      </c>
      <c r="J1064" s="17">
        <v>14006</v>
      </c>
      <c r="K1064" s="17">
        <v>14007.26</v>
      </c>
      <c r="L1064" s="17">
        <v>14007.26</v>
      </c>
      <c r="M1064" s="17">
        <v>14006.28</v>
      </c>
      <c r="N1064" s="17">
        <v>14006.28</v>
      </c>
    </row>
    <row r="1065" spans="1:14" x14ac:dyDescent="0.25">
      <c r="A1065" s="15" t="s">
        <v>67</v>
      </c>
      <c r="B1065" s="15" t="s">
        <v>70</v>
      </c>
      <c r="C1065" s="12" t="str">
        <f>VLOOKUP(B1065,Hoja2!B:C,2,FALSE)</f>
        <v>Dirección Área de Servicios Sociales</v>
      </c>
      <c r="D1065" s="13" t="str">
        <f t="shared" si="38"/>
        <v>1</v>
      </c>
      <c r="E1065" s="13" t="str">
        <f t="shared" si="39"/>
        <v>12</v>
      </c>
      <c r="F1065" s="15" t="s">
        <v>201</v>
      </c>
      <c r="G1065" s="16" t="s">
        <v>540</v>
      </c>
      <c r="H1065" s="17">
        <v>42909</v>
      </c>
      <c r="I1065" s="17">
        <v>0</v>
      </c>
      <c r="J1065" s="17">
        <v>42909</v>
      </c>
      <c r="K1065" s="17">
        <v>32182.720000000001</v>
      </c>
      <c r="L1065" s="17">
        <v>32182.720000000001</v>
      </c>
      <c r="M1065" s="17">
        <v>32182.14</v>
      </c>
      <c r="N1065" s="17">
        <v>32182.14</v>
      </c>
    </row>
    <row r="1066" spans="1:14" x14ac:dyDescent="0.25">
      <c r="A1066" s="15" t="s">
        <v>67</v>
      </c>
      <c r="B1066" s="15" t="s">
        <v>70</v>
      </c>
      <c r="C1066" s="12" t="str">
        <f>VLOOKUP(B1066,Hoja2!B:C,2,FALSE)</f>
        <v>Dirección Área de Servicios Sociales</v>
      </c>
      <c r="D1066" s="13" t="str">
        <f t="shared" si="38"/>
        <v>1</v>
      </c>
      <c r="E1066" s="13" t="str">
        <f t="shared" si="39"/>
        <v>12</v>
      </c>
      <c r="F1066" s="15" t="s">
        <v>226</v>
      </c>
      <c r="G1066" s="16" t="s">
        <v>556</v>
      </c>
      <c r="H1066" s="17">
        <v>0</v>
      </c>
      <c r="I1066" s="17">
        <v>0</v>
      </c>
      <c r="J1066" s="17">
        <v>0</v>
      </c>
      <c r="K1066" s="17">
        <v>1136</v>
      </c>
      <c r="L1066" s="17">
        <v>1136</v>
      </c>
      <c r="M1066" s="17">
        <v>650.33000000000004</v>
      </c>
      <c r="N1066" s="17">
        <v>650.33000000000004</v>
      </c>
    </row>
    <row r="1067" spans="1:14" x14ac:dyDescent="0.25">
      <c r="A1067" s="15" t="s">
        <v>67</v>
      </c>
      <c r="B1067" s="15" t="s">
        <v>70</v>
      </c>
      <c r="C1067" s="12" t="str">
        <f>VLOOKUP(B1067,Hoja2!B:C,2,FALSE)</f>
        <v>Dirección Área de Servicios Sociales</v>
      </c>
      <c r="D1067" s="13" t="str">
        <f t="shared" si="38"/>
        <v>1</v>
      </c>
      <c r="E1067" s="13" t="str">
        <f t="shared" si="39"/>
        <v>12</v>
      </c>
      <c r="F1067" s="15" t="s">
        <v>202</v>
      </c>
      <c r="G1067" s="16" t="s">
        <v>541</v>
      </c>
      <c r="H1067" s="17">
        <v>27753</v>
      </c>
      <c r="I1067" s="17">
        <v>0</v>
      </c>
      <c r="J1067" s="17">
        <v>27753</v>
      </c>
      <c r="K1067" s="17">
        <v>28589.62</v>
      </c>
      <c r="L1067" s="17">
        <v>28589.62</v>
      </c>
      <c r="M1067" s="17">
        <v>28588.98</v>
      </c>
      <c r="N1067" s="17">
        <v>28588.98</v>
      </c>
    </row>
    <row r="1068" spans="1:14" x14ac:dyDescent="0.25">
      <c r="A1068" s="15" t="s">
        <v>67</v>
      </c>
      <c r="B1068" s="15" t="s">
        <v>70</v>
      </c>
      <c r="C1068" s="12" t="str">
        <f>VLOOKUP(B1068,Hoja2!B:C,2,FALSE)</f>
        <v>Dirección Área de Servicios Sociales</v>
      </c>
      <c r="D1068" s="13" t="str">
        <f t="shared" si="38"/>
        <v>1</v>
      </c>
      <c r="E1068" s="13" t="str">
        <f t="shared" si="39"/>
        <v>12</v>
      </c>
      <c r="F1068" s="15" t="s">
        <v>214</v>
      </c>
      <c r="G1068" s="16" t="s">
        <v>542</v>
      </c>
      <c r="H1068" s="17">
        <v>62649</v>
      </c>
      <c r="I1068" s="17">
        <v>0</v>
      </c>
      <c r="J1068" s="17">
        <v>62649</v>
      </c>
      <c r="K1068" s="17">
        <v>57072.3</v>
      </c>
      <c r="L1068" s="17">
        <v>57072.3</v>
      </c>
      <c r="M1068" s="17">
        <v>57072.24</v>
      </c>
      <c r="N1068" s="17">
        <v>57072.24</v>
      </c>
    </row>
    <row r="1069" spans="1:14" x14ac:dyDescent="0.25">
      <c r="A1069" s="15" t="s">
        <v>67</v>
      </c>
      <c r="B1069" s="15" t="s">
        <v>70</v>
      </c>
      <c r="C1069" s="12" t="str">
        <f>VLOOKUP(B1069,Hoja2!B:C,2,FALSE)</f>
        <v>Dirección Área de Servicios Sociales</v>
      </c>
      <c r="D1069" s="13" t="str">
        <f t="shared" si="38"/>
        <v>1</v>
      </c>
      <c r="E1069" s="13" t="str">
        <f t="shared" si="39"/>
        <v>12</v>
      </c>
      <c r="F1069" s="15" t="s">
        <v>219</v>
      </c>
      <c r="G1069" s="16" t="s">
        <v>543</v>
      </c>
      <c r="H1069" s="17">
        <v>149058</v>
      </c>
      <c r="I1069" s="17">
        <v>20000</v>
      </c>
      <c r="J1069" s="17">
        <v>169058</v>
      </c>
      <c r="K1069" s="17">
        <v>138627</v>
      </c>
      <c r="L1069" s="17">
        <v>138627</v>
      </c>
      <c r="M1069" s="17">
        <v>138626.14000000001</v>
      </c>
      <c r="N1069" s="17">
        <v>138626.14000000001</v>
      </c>
    </row>
    <row r="1070" spans="1:14" x14ac:dyDescent="0.25">
      <c r="A1070" s="15" t="s">
        <v>67</v>
      </c>
      <c r="B1070" s="15" t="s">
        <v>70</v>
      </c>
      <c r="C1070" s="12" t="str">
        <f>VLOOKUP(B1070,Hoja2!B:C,2,FALSE)</f>
        <v>Dirección Área de Servicios Sociales</v>
      </c>
      <c r="D1070" s="13" t="str">
        <f t="shared" si="38"/>
        <v>1</v>
      </c>
      <c r="E1070" s="13" t="str">
        <f t="shared" si="39"/>
        <v>12</v>
      </c>
      <c r="F1070" s="15" t="s">
        <v>203</v>
      </c>
      <c r="G1070" s="16" t="s">
        <v>544</v>
      </c>
      <c r="H1070" s="17">
        <v>13539</v>
      </c>
      <c r="I1070" s="17">
        <v>0</v>
      </c>
      <c r="J1070" s="17">
        <v>13539</v>
      </c>
      <c r="K1070" s="17">
        <v>13927</v>
      </c>
      <c r="L1070" s="17">
        <v>13927</v>
      </c>
      <c r="M1070" s="17">
        <v>13433.51</v>
      </c>
      <c r="N1070" s="17">
        <v>13433.51</v>
      </c>
    </row>
    <row r="1071" spans="1:14" x14ac:dyDescent="0.25">
      <c r="A1071" s="15" t="s">
        <v>67</v>
      </c>
      <c r="B1071" s="15" t="s">
        <v>70</v>
      </c>
      <c r="C1071" s="12" t="str">
        <f>VLOOKUP(B1071,Hoja2!B:C,2,FALSE)</f>
        <v>Dirección Área de Servicios Sociales</v>
      </c>
      <c r="D1071" s="13" t="str">
        <f t="shared" si="38"/>
        <v>1</v>
      </c>
      <c r="E1071" s="13" t="str">
        <f t="shared" si="39"/>
        <v>13</v>
      </c>
      <c r="F1071" s="15" t="s">
        <v>244</v>
      </c>
      <c r="G1071" s="16" t="s">
        <v>576</v>
      </c>
      <c r="H1071" s="17">
        <v>10000</v>
      </c>
      <c r="I1071" s="17">
        <v>0</v>
      </c>
      <c r="J1071" s="17">
        <v>10000</v>
      </c>
      <c r="K1071" s="17">
        <v>0</v>
      </c>
      <c r="L1071" s="17">
        <v>0</v>
      </c>
      <c r="M1071" s="17">
        <v>0</v>
      </c>
      <c r="N1071" s="17">
        <v>0</v>
      </c>
    </row>
    <row r="1072" spans="1:14" x14ac:dyDescent="0.25">
      <c r="A1072" s="15" t="s">
        <v>67</v>
      </c>
      <c r="B1072" s="15" t="s">
        <v>70</v>
      </c>
      <c r="C1072" s="12" t="str">
        <f>VLOOKUP(B1072,Hoja2!B:C,2,FALSE)</f>
        <v>Dirección Área de Servicios Sociales</v>
      </c>
      <c r="D1072" s="13" t="str">
        <f t="shared" si="38"/>
        <v>1</v>
      </c>
      <c r="E1072" s="13" t="str">
        <f t="shared" si="39"/>
        <v>14</v>
      </c>
      <c r="F1072" s="15" t="s">
        <v>287</v>
      </c>
      <c r="G1072" s="16" t="s">
        <v>617</v>
      </c>
      <c r="H1072" s="17">
        <v>42000</v>
      </c>
      <c r="I1072" s="17">
        <v>0</v>
      </c>
      <c r="J1072" s="17">
        <v>42000</v>
      </c>
      <c r="K1072" s="17">
        <v>40263.29</v>
      </c>
      <c r="L1072" s="17">
        <v>40263.29</v>
      </c>
      <c r="M1072" s="17">
        <v>40174.400000000001</v>
      </c>
      <c r="N1072" s="17">
        <v>40174.400000000001</v>
      </c>
    </row>
    <row r="1073" spans="1:14" x14ac:dyDescent="0.25">
      <c r="A1073" s="15" t="s">
        <v>67</v>
      </c>
      <c r="B1073" s="15" t="s">
        <v>70</v>
      </c>
      <c r="C1073" s="12" t="str">
        <f>VLOOKUP(B1073,Hoja2!B:C,2,FALSE)</f>
        <v>Dirección Área de Servicios Sociales</v>
      </c>
      <c r="D1073" s="13" t="str">
        <f t="shared" si="38"/>
        <v>2</v>
      </c>
      <c r="E1073" s="13" t="str">
        <f t="shared" si="39"/>
        <v>21</v>
      </c>
      <c r="F1073" s="15" t="s">
        <v>222</v>
      </c>
      <c r="G1073" s="16" t="s">
        <v>558</v>
      </c>
      <c r="H1073" s="17">
        <v>5000</v>
      </c>
      <c r="I1073" s="17">
        <v>0</v>
      </c>
      <c r="J1073" s="17">
        <v>5000</v>
      </c>
      <c r="K1073" s="17">
        <v>3255.72</v>
      </c>
      <c r="L1073" s="17">
        <v>3255.72</v>
      </c>
      <c r="M1073" s="17">
        <v>1418.08</v>
      </c>
      <c r="N1073" s="17">
        <v>1418.08</v>
      </c>
    </row>
    <row r="1074" spans="1:14" x14ac:dyDescent="0.25">
      <c r="A1074" s="15" t="s">
        <v>67</v>
      </c>
      <c r="B1074" s="15" t="s">
        <v>70</v>
      </c>
      <c r="C1074" s="12" t="str">
        <f>VLOOKUP(B1074,Hoja2!B:C,2,FALSE)</f>
        <v>Dirección Área de Servicios Sociales</v>
      </c>
      <c r="D1074" s="13" t="str">
        <f t="shared" si="38"/>
        <v>2</v>
      </c>
      <c r="E1074" s="13" t="str">
        <f t="shared" si="39"/>
        <v>22</v>
      </c>
      <c r="F1074" s="15" t="s">
        <v>235</v>
      </c>
      <c r="G1074" s="16" t="s">
        <v>571</v>
      </c>
      <c r="H1074" s="17">
        <v>0</v>
      </c>
      <c r="I1074" s="17">
        <v>0</v>
      </c>
      <c r="J1074" s="17">
        <v>0</v>
      </c>
      <c r="K1074" s="17">
        <v>0</v>
      </c>
      <c r="L1074" s="17">
        <v>0</v>
      </c>
      <c r="M1074" s="17">
        <v>0</v>
      </c>
      <c r="N1074" s="17">
        <v>0</v>
      </c>
    </row>
    <row r="1075" spans="1:14" x14ac:dyDescent="0.25">
      <c r="A1075" s="15" t="s">
        <v>67</v>
      </c>
      <c r="B1075" s="15" t="s">
        <v>70</v>
      </c>
      <c r="C1075" s="12" t="str">
        <f>VLOOKUP(B1075,Hoja2!B:C,2,FALSE)</f>
        <v>Dirección Área de Servicios Sociales</v>
      </c>
      <c r="D1075" s="13" t="str">
        <f t="shared" si="38"/>
        <v>2</v>
      </c>
      <c r="E1075" s="13" t="str">
        <f t="shared" si="39"/>
        <v>22</v>
      </c>
      <c r="F1075" s="15" t="s">
        <v>229</v>
      </c>
      <c r="G1075" s="16" t="s">
        <v>573</v>
      </c>
      <c r="H1075" s="17">
        <v>2000</v>
      </c>
      <c r="I1075" s="17">
        <v>0</v>
      </c>
      <c r="J1075" s="17">
        <v>2000</v>
      </c>
      <c r="K1075" s="17">
        <v>4040.59</v>
      </c>
      <c r="L1075" s="17">
        <v>4040.59</v>
      </c>
      <c r="M1075" s="17">
        <v>3822.79</v>
      </c>
      <c r="N1075" s="17">
        <v>3822.79</v>
      </c>
    </row>
    <row r="1076" spans="1:14" x14ac:dyDescent="0.25">
      <c r="A1076" s="15" t="s">
        <v>67</v>
      </c>
      <c r="B1076" s="15" t="s">
        <v>70</v>
      </c>
      <c r="C1076" s="12" t="str">
        <f>VLOOKUP(B1076,Hoja2!B:C,2,FALSE)</f>
        <v>Dirección Área de Servicios Sociales</v>
      </c>
      <c r="D1076" s="13" t="str">
        <f t="shared" si="38"/>
        <v>2</v>
      </c>
      <c r="E1076" s="13" t="str">
        <f t="shared" si="39"/>
        <v>22</v>
      </c>
      <c r="F1076" s="15" t="s">
        <v>227</v>
      </c>
      <c r="G1076" s="16" t="s">
        <v>560</v>
      </c>
      <c r="H1076" s="17">
        <v>40000</v>
      </c>
      <c r="I1076" s="17">
        <v>0</v>
      </c>
      <c r="J1076" s="17">
        <v>40000</v>
      </c>
      <c r="K1076" s="17">
        <v>37260</v>
      </c>
      <c r="L1076" s="17">
        <v>37260</v>
      </c>
      <c r="M1076" s="17">
        <v>29788.73</v>
      </c>
      <c r="N1076" s="17">
        <v>29788.73</v>
      </c>
    </row>
    <row r="1077" spans="1:14" x14ac:dyDescent="0.25">
      <c r="A1077" s="15" t="s">
        <v>67</v>
      </c>
      <c r="B1077" s="15" t="s">
        <v>347</v>
      </c>
      <c r="C1077" s="12" t="str">
        <f>VLOOKUP(B1077,Hoja2!B:C,2,FALSE)</f>
        <v>Medicación Comunitaria</v>
      </c>
      <c r="D1077" s="13" t="str">
        <f t="shared" si="38"/>
        <v>1</v>
      </c>
      <c r="E1077" s="13" t="str">
        <f t="shared" si="39"/>
        <v>14</v>
      </c>
      <c r="F1077" s="15" t="s">
        <v>287</v>
      </c>
      <c r="G1077" s="16" t="s">
        <v>617</v>
      </c>
      <c r="H1077" s="17">
        <v>83500</v>
      </c>
      <c r="I1077" s="17">
        <v>0</v>
      </c>
      <c r="J1077" s="17">
        <v>83500</v>
      </c>
      <c r="K1077" s="17">
        <v>79083.83</v>
      </c>
      <c r="L1077" s="17">
        <v>79083.83</v>
      </c>
      <c r="M1077" s="17">
        <v>79054.009999999995</v>
      </c>
      <c r="N1077" s="17">
        <v>79054.009999999995</v>
      </c>
    </row>
    <row r="1078" spans="1:14" x14ac:dyDescent="0.25">
      <c r="A1078" s="15" t="s">
        <v>67</v>
      </c>
      <c r="B1078" s="15" t="s">
        <v>347</v>
      </c>
      <c r="C1078" s="12" t="str">
        <f>VLOOKUP(B1078,Hoja2!B:C,2,FALSE)</f>
        <v>Medicación Comunitaria</v>
      </c>
      <c r="D1078" s="13" t="str">
        <f t="shared" si="38"/>
        <v>2</v>
      </c>
      <c r="E1078" s="13" t="str">
        <f t="shared" si="39"/>
        <v>21</v>
      </c>
      <c r="F1078" s="15" t="s">
        <v>222</v>
      </c>
      <c r="G1078" s="16" t="s">
        <v>558</v>
      </c>
      <c r="H1078" s="17">
        <v>2000</v>
      </c>
      <c r="I1078" s="17">
        <v>0</v>
      </c>
      <c r="J1078" s="17">
        <v>2000</v>
      </c>
      <c r="K1078" s="17">
        <v>800</v>
      </c>
      <c r="L1078" s="17">
        <v>800</v>
      </c>
      <c r="M1078" s="17">
        <v>204.66</v>
      </c>
      <c r="N1078" s="17">
        <v>204.66</v>
      </c>
    </row>
    <row r="1079" spans="1:14" x14ac:dyDescent="0.25">
      <c r="A1079" s="15" t="s">
        <v>67</v>
      </c>
      <c r="B1079" s="15" t="s">
        <v>347</v>
      </c>
      <c r="C1079" s="12" t="str">
        <f>VLOOKUP(B1079,Hoja2!B:C,2,FALSE)</f>
        <v>Medicación Comunitaria</v>
      </c>
      <c r="D1079" s="13" t="str">
        <f t="shared" si="38"/>
        <v>2</v>
      </c>
      <c r="E1079" s="13" t="str">
        <f t="shared" si="39"/>
        <v>21</v>
      </c>
      <c r="F1079" s="15" t="s">
        <v>305</v>
      </c>
      <c r="G1079" s="16" t="s">
        <v>566</v>
      </c>
      <c r="H1079" s="17">
        <v>300</v>
      </c>
      <c r="I1079" s="17">
        <v>0</v>
      </c>
      <c r="J1079" s="17">
        <v>300</v>
      </c>
      <c r="K1079" s="17">
        <v>0</v>
      </c>
      <c r="L1079" s="17">
        <v>0</v>
      </c>
      <c r="M1079" s="17">
        <v>0</v>
      </c>
      <c r="N1079" s="17">
        <v>0</v>
      </c>
    </row>
    <row r="1080" spans="1:14" x14ac:dyDescent="0.25">
      <c r="A1080" s="15" t="s">
        <v>67</v>
      </c>
      <c r="B1080" s="15" t="s">
        <v>347</v>
      </c>
      <c r="C1080" s="12" t="str">
        <f>VLOOKUP(B1080,Hoja2!B:C,2,FALSE)</f>
        <v>Medicación Comunitaria</v>
      </c>
      <c r="D1080" s="13" t="str">
        <f t="shared" si="38"/>
        <v>2</v>
      </c>
      <c r="E1080" s="13" t="str">
        <f t="shared" si="39"/>
        <v>22</v>
      </c>
      <c r="F1080" s="15" t="s">
        <v>233</v>
      </c>
      <c r="G1080" s="16" t="s">
        <v>570</v>
      </c>
      <c r="H1080" s="17">
        <v>2000</v>
      </c>
      <c r="I1080" s="17">
        <v>0</v>
      </c>
      <c r="J1080" s="17">
        <v>2000</v>
      </c>
      <c r="K1080" s="17">
        <v>0</v>
      </c>
      <c r="L1080" s="17">
        <v>0</v>
      </c>
      <c r="M1080" s="17">
        <v>0</v>
      </c>
      <c r="N1080" s="17">
        <v>0</v>
      </c>
    </row>
    <row r="1081" spans="1:14" x14ac:dyDescent="0.25">
      <c r="A1081" s="15" t="s">
        <v>67</v>
      </c>
      <c r="B1081" s="15" t="s">
        <v>347</v>
      </c>
      <c r="C1081" s="12" t="str">
        <f>VLOOKUP(B1081,Hoja2!B:C,2,FALSE)</f>
        <v>Medicación Comunitaria</v>
      </c>
      <c r="D1081" s="13" t="str">
        <f t="shared" si="38"/>
        <v>2</v>
      </c>
      <c r="E1081" s="13" t="str">
        <f t="shared" si="39"/>
        <v>22</v>
      </c>
      <c r="F1081" s="15" t="s">
        <v>330</v>
      </c>
      <c r="G1081" s="16" t="s">
        <v>662</v>
      </c>
      <c r="H1081" s="17">
        <v>50000</v>
      </c>
      <c r="I1081" s="17">
        <v>38500</v>
      </c>
      <c r="J1081" s="17">
        <v>88500</v>
      </c>
      <c r="K1081" s="17">
        <v>33102.160000000003</v>
      </c>
      <c r="L1081" s="17">
        <v>33102.160000000003</v>
      </c>
      <c r="M1081" s="17">
        <v>31093.13</v>
      </c>
      <c r="N1081" s="17">
        <v>28007.89</v>
      </c>
    </row>
    <row r="1082" spans="1:14" x14ac:dyDescent="0.25">
      <c r="A1082" s="15" t="s">
        <v>67</v>
      </c>
      <c r="B1082" s="15" t="s">
        <v>347</v>
      </c>
      <c r="C1082" s="12" t="str">
        <f>VLOOKUP(B1082,Hoja2!B:C,2,FALSE)</f>
        <v>Medicación Comunitaria</v>
      </c>
      <c r="D1082" s="13" t="str">
        <f t="shared" si="38"/>
        <v>2</v>
      </c>
      <c r="E1082" s="13" t="str">
        <f t="shared" si="39"/>
        <v>22</v>
      </c>
      <c r="F1082" s="15" t="s">
        <v>229</v>
      </c>
      <c r="G1082" s="16" t="s">
        <v>573</v>
      </c>
      <c r="H1082" s="17">
        <v>1500</v>
      </c>
      <c r="I1082" s="17">
        <v>0</v>
      </c>
      <c r="J1082" s="17">
        <v>1500</v>
      </c>
      <c r="K1082" s="17">
        <v>0</v>
      </c>
      <c r="L1082" s="17">
        <v>0</v>
      </c>
      <c r="M1082" s="17">
        <v>0</v>
      </c>
      <c r="N1082" s="17">
        <v>0</v>
      </c>
    </row>
    <row r="1083" spans="1:14" x14ac:dyDescent="0.25">
      <c r="A1083" s="15" t="s">
        <v>67</v>
      </c>
      <c r="B1083" s="15" t="s">
        <v>347</v>
      </c>
      <c r="C1083" s="12" t="str">
        <f>VLOOKUP(B1083,Hoja2!B:C,2,FALSE)</f>
        <v>Medicación Comunitaria</v>
      </c>
      <c r="D1083" s="13" t="str">
        <f t="shared" si="38"/>
        <v>2</v>
      </c>
      <c r="E1083" s="13" t="str">
        <f t="shared" si="39"/>
        <v>22</v>
      </c>
      <c r="F1083" s="15" t="s">
        <v>227</v>
      </c>
      <c r="G1083" s="16" t="s">
        <v>560</v>
      </c>
      <c r="H1083" s="17">
        <v>186050</v>
      </c>
      <c r="I1083" s="17">
        <v>0</v>
      </c>
      <c r="J1083" s="17">
        <v>186050</v>
      </c>
      <c r="K1083" s="17">
        <v>52256.2</v>
      </c>
      <c r="L1083" s="17">
        <v>20755</v>
      </c>
      <c r="M1083" s="17">
        <v>17225</v>
      </c>
      <c r="N1083" s="17">
        <v>17225</v>
      </c>
    </row>
    <row r="1084" spans="1:14" x14ac:dyDescent="0.25">
      <c r="A1084" s="15" t="s">
        <v>67</v>
      </c>
      <c r="B1084" s="15" t="s">
        <v>347</v>
      </c>
      <c r="C1084" s="12" t="str">
        <f>VLOOKUP(B1084,Hoja2!B:C,2,FALSE)</f>
        <v>Medicación Comunitaria</v>
      </c>
      <c r="D1084" s="13" t="str">
        <f t="shared" si="38"/>
        <v>2</v>
      </c>
      <c r="E1084" s="13" t="str">
        <f t="shared" si="39"/>
        <v>23</v>
      </c>
      <c r="F1084" s="15" t="s">
        <v>210</v>
      </c>
      <c r="G1084" s="16" t="s">
        <v>551</v>
      </c>
      <c r="H1084" s="17">
        <v>300</v>
      </c>
      <c r="I1084" s="17">
        <v>0</v>
      </c>
      <c r="J1084" s="17">
        <v>300</v>
      </c>
      <c r="K1084" s="17">
        <v>0</v>
      </c>
      <c r="L1084" s="17">
        <v>0</v>
      </c>
      <c r="M1084" s="17">
        <v>0</v>
      </c>
      <c r="N1084" s="17">
        <v>0</v>
      </c>
    </row>
    <row r="1085" spans="1:14" x14ac:dyDescent="0.25">
      <c r="A1085" s="15" t="s">
        <v>67</v>
      </c>
      <c r="B1085" s="15" t="s">
        <v>347</v>
      </c>
      <c r="C1085" s="12" t="str">
        <f>VLOOKUP(B1085,Hoja2!B:C,2,FALSE)</f>
        <v>Medicación Comunitaria</v>
      </c>
      <c r="D1085" s="13" t="str">
        <f t="shared" si="38"/>
        <v>2</v>
      </c>
      <c r="E1085" s="13" t="str">
        <f t="shared" si="39"/>
        <v>23</v>
      </c>
      <c r="F1085" s="15" t="s">
        <v>208</v>
      </c>
      <c r="G1085" s="16" t="s">
        <v>552</v>
      </c>
      <c r="H1085" s="17">
        <v>300</v>
      </c>
      <c r="I1085" s="17">
        <v>0</v>
      </c>
      <c r="J1085" s="17">
        <v>300</v>
      </c>
      <c r="K1085" s="17">
        <v>0</v>
      </c>
      <c r="L1085" s="17">
        <v>0</v>
      </c>
      <c r="M1085" s="17">
        <v>0</v>
      </c>
      <c r="N1085" s="17">
        <v>0</v>
      </c>
    </row>
    <row r="1086" spans="1:14" x14ac:dyDescent="0.25">
      <c r="A1086" s="15" t="s">
        <v>67</v>
      </c>
      <c r="B1086" s="15" t="s">
        <v>347</v>
      </c>
      <c r="C1086" s="12" t="str">
        <f>VLOOKUP(B1086,Hoja2!B:C,2,FALSE)</f>
        <v>Medicación Comunitaria</v>
      </c>
      <c r="D1086" s="13" t="str">
        <f t="shared" ref="D1086:D1149" si="40">LEFT(F1086,1)</f>
        <v>4</v>
      </c>
      <c r="E1086" s="13" t="str">
        <f t="shared" ref="E1086:E1149" si="41">LEFT(F1086,2)</f>
        <v>48</v>
      </c>
      <c r="F1086" s="15" t="s">
        <v>267</v>
      </c>
      <c r="G1086" s="16" t="s">
        <v>640</v>
      </c>
      <c r="H1086" s="17">
        <v>28950</v>
      </c>
      <c r="I1086" s="17">
        <v>0</v>
      </c>
      <c r="J1086" s="17">
        <v>28950</v>
      </c>
      <c r="K1086" s="17">
        <v>8250</v>
      </c>
      <c r="L1086" s="17">
        <v>8250</v>
      </c>
      <c r="M1086" s="17">
        <v>8250</v>
      </c>
      <c r="N1086" s="17">
        <v>8250</v>
      </c>
    </row>
    <row r="1087" spans="1:14" x14ac:dyDescent="0.25">
      <c r="A1087" s="15" t="s">
        <v>67</v>
      </c>
      <c r="B1087" s="15" t="s">
        <v>347</v>
      </c>
      <c r="C1087" s="12" t="str">
        <f>VLOOKUP(B1087,Hoja2!B:C,2,FALSE)</f>
        <v>Medicación Comunitaria</v>
      </c>
      <c r="D1087" s="13" t="str">
        <f t="shared" si="40"/>
        <v>4</v>
      </c>
      <c r="E1087" s="13" t="str">
        <f t="shared" si="41"/>
        <v>48</v>
      </c>
      <c r="F1087" s="15" t="s">
        <v>213</v>
      </c>
      <c r="G1087" s="16" t="s">
        <v>553</v>
      </c>
      <c r="H1087" s="17">
        <v>41800</v>
      </c>
      <c r="I1087" s="17">
        <v>0</v>
      </c>
      <c r="J1087" s="17">
        <v>41800</v>
      </c>
      <c r="K1087" s="17">
        <v>30000</v>
      </c>
      <c r="L1087" s="17">
        <v>30000</v>
      </c>
      <c r="M1087" s="17">
        <v>30000</v>
      </c>
      <c r="N1087" s="17">
        <v>30000</v>
      </c>
    </row>
    <row r="1088" spans="1:14" x14ac:dyDescent="0.25">
      <c r="A1088" s="15" t="s">
        <v>67</v>
      </c>
      <c r="B1088" s="15" t="s">
        <v>71</v>
      </c>
      <c r="C1088" s="12" t="str">
        <f>VLOOKUP(B1088,Hoja2!B:C,2,FALSE)</f>
        <v>Formación para el Empleo</v>
      </c>
      <c r="D1088" s="13" t="str">
        <f t="shared" si="40"/>
        <v>1</v>
      </c>
      <c r="E1088" s="13" t="str">
        <f t="shared" si="41"/>
        <v>12</v>
      </c>
      <c r="F1088" s="15" t="s">
        <v>243</v>
      </c>
      <c r="G1088" s="16" t="s">
        <v>555</v>
      </c>
      <c r="H1088" s="17">
        <v>28013</v>
      </c>
      <c r="I1088" s="17">
        <v>0</v>
      </c>
      <c r="J1088" s="17">
        <v>28013</v>
      </c>
      <c r="K1088" s="17">
        <v>5920.37</v>
      </c>
      <c r="L1088" s="17">
        <v>5920.37</v>
      </c>
      <c r="M1088" s="17">
        <v>5631.64</v>
      </c>
      <c r="N1088" s="17">
        <v>5631.64</v>
      </c>
    </row>
    <row r="1089" spans="1:14" x14ac:dyDescent="0.25">
      <c r="A1089" s="15" t="s">
        <v>67</v>
      </c>
      <c r="B1089" s="15" t="s">
        <v>71</v>
      </c>
      <c r="C1089" s="12" t="str">
        <f>VLOOKUP(B1089,Hoja2!B:C,2,FALSE)</f>
        <v>Formación para el Empleo</v>
      </c>
      <c r="D1089" s="13" t="str">
        <f t="shared" si="40"/>
        <v>1</v>
      </c>
      <c r="E1089" s="13" t="str">
        <f t="shared" si="41"/>
        <v>12</v>
      </c>
      <c r="F1089" s="15" t="s">
        <v>201</v>
      </c>
      <c r="G1089" s="16" t="s">
        <v>540</v>
      </c>
      <c r="H1089" s="17">
        <v>10727</v>
      </c>
      <c r="I1089" s="17">
        <v>0</v>
      </c>
      <c r="J1089" s="17">
        <v>10727</v>
      </c>
      <c r="K1089" s="17">
        <v>10728.24</v>
      </c>
      <c r="L1089" s="17">
        <v>10728.24</v>
      </c>
      <c r="M1089" s="17">
        <v>10727.38</v>
      </c>
      <c r="N1089" s="17">
        <v>10727.38</v>
      </c>
    </row>
    <row r="1090" spans="1:14" x14ac:dyDescent="0.25">
      <c r="A1090" s="15" t="s">
        <v>67</v>
      </c>
      <c r="B1090" s="15" t="s">
        <v>71</v>
      </c>
      <c r="C1090" s="12" t="str">
        <f>VLOOKUP(B1090,Hoja2!B:C,2,FALSE)</f>
        <v>Formación para el Empleo</v>
      </c>
      <c r="D1090" s="13" t="str">
        <f t="shared" si="40"/>
        <v>1</v>
      </c>
      <c r="E1090" s="13" t="str">
        <f t="shared" si="41"/>
        <v>12</v>
      </c>
      <c r="F1090" s="15" t="s">
        <v>202</v>
      </c>
      <c r="G1090" s="16" t="s">
        <v>541</v>
      </c>
      <c r="H1090" s="17">
        <v>3923</v>
      </c>
      <c r="I1090" s="17">
        <v>0</v>
      </c>
      <c r="J1090" s="17">
        <v>3923</v>
      </c>
      <c r="K1090" s="17">
        <v>4423.28</v>
      </c>
      <c r="L1090" s="17">
        <v>4423.28</v>
      </c>
      <c r="M1090" s="17">
        <v>4055.99</v>
      </c>
      <c r="N1090" s="17">
        <v>4055.99</v>
      </c>
    </row>
    <row r="1091" spans="1:14" x14ac:dyDescent="0.25">
      <c r="A1091" s="15" t="s">
        <v>67</v>
      </c>
      <c r="B1091" s="15" t="s">
        <v>71</v>
      </c>
      <c r="C1091" s="12" t="str">
        <f>VLOOKUP(B1091,Hoja2!B:C,2,FALSE)</f>
        <v>Formación para el Empleo</v>
      </c>
      <c r="D1091" s="13" t="str">
        <f t="shared" si="40"/>
        <v>1</v>
      </c>
      <c r="E1091" s="13" t="str">
        <f t="shared" si="41"/>
        <v>12</v>
      </c>
      <c r="F1091" s="15" t="s">
        <v>214</v>
      </c>
      <c r="G1091" s="16" t="s">
        <v>542</v>
      </c>
      <c r="H1091" s="17">
        <v>22218</v>
      </c>
      <c r="I1091" s="17">
        <v>0</v>
      </c>
      <c r="J1091" s="17">
        <v>22218</v>
      </c>
      <c r="K1091" s="17">
        <v>9351.36</v>
      </c>
      <c r="L1091" s="17">
        <v>9351.36</v>
      </c>
      <c r="M1091" s="17">
        <v>9347.6200000000008</v>
      </c>
      <c r="N1091" s="17">
        <v>9347.6200000000008</v>
      </c>
    </row>
    <row r="1092" spans="1:14" x14ac:dyDescent="0.25">
      <c r="A1092" s="15" t="s">
        <v>67</v>
      </c>
      <c r="B1092" s="15" t="s">
        <v>71</v>
      </c>
      <c r="C1092" s="12" t="str">
        <f>VLOOKUP(B1092,Hoja2!B:C,2,FALSE)</f>
        <v>Formación para el Empleo</v>
      </c>
      <c r="D1092" s="13" t="str">
        <f t="shared" si="40"/>
        <v>1</v>
      </c>
      <c r="E1092" s="13" t="str">
        <f t="shared" si="41"/>
        <v>12</v>
      </c>
      <c r="F1092" s="15" t="s">
        <v>219</v>
      </c>
      <c r="G1092" s="16" t="s">
        <v>543</v>
      </c>
      <c r="H1092" s="17">
        <v>54307</v>
      </c>
      <c r="I1092" s="17">
        <v>0</v>
      </c>
      <c r="J1092" s="17">
        <v>54307</v>
      </c>
      <c r="K1092" s="17">
        <v>19684.439999999999</v>
      </c>
      <c r="L1092" s="17">
        <v>19684.439999999999</v>
      </c>
      <c r="M1092" s="17">
        <v>19680.34</v>
      </c>
      <c r="N1092" s="17">
        <v>19680.34</v>
      </c>
    </row>
    <row r="1093" spans="1:14" x14ac:dyDescent="0.25">
      <c r="A1093" s="15" t="s">
        <v>67</v>
      </c>
      <c r="B1093" s="15" t="s">
        <v>71</v>
      </c>
      <c r="C1093" s="12" t="str">
        <f>VLOOKUP(B1093,Hoja2!B:C,2,FALSE)</f>
        <v>Formación para el Empleo</v>
      </c>
      <c r="D1093" s="13" t="str">
        <f t="shared" si="40"/>
        <v>1</v>
      </c>
      <c r="E1093" s="13" t="str">
        <f t="shared" si="41"/>
        <v>12</v>
      </c>
      <c r="F1093" s="15" t="s">
        <v>203</v>
      </c>
      <c r="G1093" s="16" t="s">
        <v>544</v>
      </c>
      <c r="H1093" s="17">
        <v>1844</v>
      </c>
      <c r="I1093" s="17">
        <v>0</v>
      </c>
      <c r="J1093" s="17">
        <v>1844</v>
      </c>
      <c r="K1093" s="17">
        <v>2109.3200000000002</v>
      </c>
      <c r="L1093" s="17">
        <v>2109.3200000000002</v>
      </c>
      <c r="M1093" s="17">
        <v>1901.73</v>
      </c>
      <c r="N1093" s="17">
        <v>1901.73</v>
      </c>
    </row>
    <row r="1094" spans="1:14" x14ac:dyDescent="0.25">
      <c r="A1094" s="15" t="s">
        <v>67</v>
      </c>
      <c r="B1094" s="15" t="s">
        <v>71</v>
      </c>
      <c r="C1094" s="12" t="str">
        <f>VLOOKUP(B1094,Hoja2!B:C,2,FALSE)</f>
        <v>Formación para el Empleo</v>
      </c>
      <c r="D1094" s="13" t="str">
        <f t="shared" si="40"/>
        <v>1</v>
      </c>
      <c r="E1094" s="13" t="str">
        <f t="shared" si="41"/>
        <v>14</v>
      </c>
      <c r="F1094" s="15" t="s">
        <v>287</v>
      </c>
      <c r="G1094" s="16" t="s">
        <v>617</v>
      </c>
      <c r="H1094" s="17">
        <v>524000</v>
      </c>
      <c r="I1094" s="17">
        <v>14841</v>
      </c>
      <c r="J1094" s="17">
        <v>538841</v>
      </c>
      <c r="K1094" s="17">
        <v>468281.58</v>
      </c>
      <c r="L1094" s="17">
        <v>468281.58</v>
      </c>
      <c r="M1094" s="17">
        <v>464512.52</v>
      </c>
      <c r="N1094" s="17">
        <v>464512.52</v>
      </c>
    </row>
    <row r="1095" spans="1:14" x14ac:dyDescent="0.25">
      <c r="A1095" s="15" t="s">
        <v>67</v>
      </c>
      <c r="B1095" s="15" t="s">
        <v>71</v>
      </c>
      <c r="C1095" s="12" t="str">
        <f>VLOOKUP(B1095,Hoja2!B:C,2,FALSE)</f>
        <v>Formación para el Empleo</v>
      </c>
      <c r="D1095" s="13" t="str">
        <f t="shared" si="40"/>
        <v>2</v>
      </c>
      <c r="E1095" s="13" t="str">
        <f t="shared" si="41"/>
        <v>21</v>
      </c>
      <c r="F1095" s="15" t="s">
        <v>263</v>
      </c>
      <c r="G1095" s="16" t="s">
        <v>601</v>
      </c>
      <c r="H1095" s="17">
        <v>6000</v>
      </c>
      <c r="I1095" s="17">
        <v>0</v>
      </c>
      <c r="J1095" s="17">
        <v>6000</v>
      </c>
      <c r="K1095" s="17">
        <v>3317.14</v>
      </c>
      <c r="L1095" s="17">
        <v>2109.5500000000002</v>
      </c>
      <c r="M1095" s="17">
        <v>2109.5500000000002</v>
      </c>
      <c r="N1095" s="17">
        <v>2109.5500000000002</v>
      </c>
    </row>
    <row r="1096" spans="1:14" x14ac:dyDescent="0.25">
      <c r="A1096" s="15" t="s">
        <v>67</v>
      </c>
      <c r="B1096" s="15" t="s">
        <v>71</v>
      </c>
      <c r="C1096" s="12" t="str">
        <f>VLOOKUP(B1096,Hoja2!B:C,2,FALSE)</f>
        <v>Formación para el Empleo</v>
      </c>
      <c r="D1096" s="13" t="str">
        <f t="shared" si="40"/>
        <v>2</v>
      </c>
      <c r="E1096" s="13" t="str">
        <f t="shared" si="41"/>
        <v>21</v>
      </c>
      <c r="F1096" s="15" t="s">
        <v>222</v>
      </c>
      <c r="G1096" s="16" t="s">
        <v>558</v>
      </c>
      <c r="H1096" s="17">
        <v>12100</v>
      </c>
      <c r="I1096" s="17">
        <v>0</v>
      </c>
      <c r="J1096" s="17">
        <v>12100</v>
      </c>
      <c r="K1096" s="17">
        <v>10431.83</v>
      </c>
      <c r="L1096" s="17">
        <v>7931.83</v>
      </c>
      <c r="M1096" s="17">
        <v>6403.08</v>
      </c>
      <c r="N1096" s="17">
        <v>6403.08</v>
      </c>
    </row>
    <row r="1097" spans="1:14" x14ac:dyDescent="0.25">
      <c r="A1097" s="15" t="s">
        <v>67</v>
      </c>
      <c r="B1097" s="15" t="s">
        <v>71</v>
      </c>
      <c r="C1097" s="12" t="str">
        <f>VLOOKUP(B1097,Hoja2!B:C,2,FALSE)</f>
        <v>Formación para el Empleo</v>
      </c>
      <c r="D1097" s="13" t="str">
        <f t="shared" si="40"/>
        <v>2</v>
      </c>
      <c r="E1097" s="13" t="str">
        <f t="shared" si="41"/>
        <v>21</v>
      </c>
      <c r="F1097" s="15" t="s">
        <v>240</v>
      </c>
      <c r="G1097" s="16" t="s">
        <v>565</v>
      </c>
      <c r="H1097" s="17">
        <v>2000</v>
      </c>
      <c r="I1097" s="17">
        <v>0</v>
      </c>
      <c r="J1097" s="17">
        <v>2000</v>
      </c>
      <c r="K1097" s="17">
        <v>2687.18</v>
      </c>
      <c r="L1097" s="17">
        <v>717.31</v>
      </c>
      <c r="M1097" s="17">
        <v>717.31</v>
      </c>
      <c r="N1097" s="17">
        <v>717.31</v>
      </c>
    </row>
    <row r="1098" spans="1:14" x14ac:dyDescent="0.25">
      <c r="A1098" s="15" t="s">
        <v>67</v>
      </c>
      <c r="B1098" s="15" t="s">
        <v>71</v>
      </c>
      <c r="C1098" s="12" t="str">
        <f>VLOOKUP(B1098,Hoja2!B:C,2,FALSE)</f>
        <v>Formación para el Empleo</v>
      </c>
      <c r="D1098" s="13" t="str">
        <f t="shared" si="40"/>
        <v>2</v>
      </c>
      <c r="E1098" s="13" t="str">
        <f t="shared" si="41"/>
        <v>22</v>
      </c>
      <c r="F1098" s="15" t="s">
        <v>220</v>
      </c>
      <c r="G1098" s="16" t="s">
        <v>545</v>
      </c>
      <c r="H1098" s="17">
        <v>200</v>
      </c>
      <c r="I1098" s="17">
        <v>0</v>
      </c>
      <c r="J1098" s="17">
        <v>200</v>
      </c>
      <c r="K1098" s="17">
        <v>0</v>
      </c>
      <c r="L1098" s="17">
        <v>0</v>
      </c>
      <c r="M1098" s="17">
        <v>0</v>
      </c>
      <c r="N1098" s="17">
        <v>0</v>
      </c>
    </row>
    <row r="1099" spans="1:14" x14ac:dyDescent="0.25">
      <c r="A1099" s="15" t="s">
        <v>67</v>
      </c>
      <c r="B1099" s="15" t="s">
        <v>71</v>
      </c>
      <c r="C1099" s="12" t="str">
        <f>VLOOKUP(B1099,Hoja2!B:C,2,FALSE)</f>
        <v>Formación para el Empleo</v>
      </c>
      <c r="D1099" s="13" t="str">
        <f t="shared" si="40"/>
        <v>2</v>
      </c>
      <c r="E1099" s="13" t="str">
        <f t="shared" si="41"/>
        <v>22</v>
      </c>
      <c r="F1099" s="15" t="s">
        <v>212</v>
      </c>
      <c r="G1099" s="16" t="s">
        <v>546</v>
      </c>
      <c r="H1099" s="17">
        <v>7800</v>
      </c>
      <c r="I1099" s="17">
        <v>0</v>
      </c>
      <c r="J1099" s="17">
        <v>7800</v>
      </c>
      <c r="K1099" s="17">
        <v>1224.24</v>
      </c>
      <c r="L1099" s="17">
        <v>1224.24</v>
      </c>
      <c r="M1099" s="17">
        <v>1224.24</v>
      </c>
      <c r="N1099" s="17">
        <v>1224.24</v>
      </c>
    </row>
    <row r="1100" spans="1:14" x14ac:dyDescent="0.25">
      <c r="A1100" s="15" t="s">
        <v>67</v>
      </c>
      <c r="B1100" s="15" t="s">
        <v>71</v>
      </c>
      <c r="C1100" s="12" t="str">
        <f>VLOOKUP(B1100,Hoja2!B:C,2,FALSE)</f>
        <v>Formación para el Empleo</v>
      </c>
      <c r="D1100" s="13" t="str">
        <f t="shared" si="40"/>
        <v>2</v>
      </c>
      <c r="E1100" s="13" t="str">
        <f t="shared" si="41"/>
        <v>22</v>
      </c>
      <c r="F1100" s="15" t="s">
        <v>242</v>
      </c>
      <c r="G1100" s="16" t="s">
        <v>574</v>
      </c>
      <c r="H1100" s="17">
        <v>13500</v>
      </c>
      <c r="I1100" s="17">
        <v>0</v>
      </c>
      <c r="J1100" s="17">
        <v>13500</v>
      </c>
      <c r="K1100" s="17">
        <v>13500</v>
      </c>
      <c r="L1100" s="17">
        <v>13500</v>
      </c>
      <c r="M1100" s="17">
        <v>9952.0400000000009</v>
      </c>
      <c r="N1100" s="17">
        <v>9131.33</v>
      </c>
    </row>
    <row r="1101" spans="1:14" x14ac:dyDescent="0.25">
      <c r="A1101" s="15" t="s">
        <v>67</v>
      </c>
      <c r="B1101" s="15" t="s">
        <v>71</v>
      </c>
      <c r="C1101" s="12" t="str">
        <f>VLOOKUP(B1101,Hoja2!B:C,2,FALSE)</f>
        <v>Formación para el Empleo</v>
      </c>
      <c r="D1101" s="13" t="str">
        <f t="shared" si="40"/>
        <v>2</v>
      </c>
      <c r="E1101" s="13" t="str">
        <f t="shared" si="41"/>
        <v>22</v>
      </c>
      <c r="F1101" s="15" t="s">
        <v>264</v>
      </c>
      <c r="G1101" s="16" t="s">
        <v>602</v>
      </c>
      <c r="H1101" s="17">
        <v>13500</v>
      </c>
      <c r="I1101" s="17">
        <v>0</v>
      </c>
      <c r="J1101" s="17">
        <v>13500</v>
      </c>
      <c r="K1101" s="17">
        <v>13500</v>
      </c>
      <c r="L1101" s="17">
        <v>13500</v>
      </c>
      <c r="M1101" s="17">
        <v>8244.1</v>
      </c>
      <c r="N1101" s="17">
        <v>8244.1</v>
      </c>
    </row>
    <row r="1102" spans="1:14" x14ac:dyDescent="0.25">
      <c r="A1102" s="15" t="s">
        <v>67</v>
      </c>
      <c r="B1102" s="15" t="s">
        <v>71</v>
      </c>
      <c r="C1102" s="12" t="str">
        <f>VLOOKUP(B1102,Hoja2!B:C,2,FALSE)</f>
        <v>Formación para el Empleo</v>
      </c>
      <c r="D1102" s="13" t="str">
        <f t="shared" si="40"/>
        <v>2</v>
      </c>
      <c r="E1102" s="13" t="str">
        <f t="shared" si="41"/>
        <v>22</v>
      </c>
      <c r="F1102" s="15" t="s">
        <v>230</v>
      </c>
      <c r="G1102" s="16" t="s">
        <v>567</v>
      </c>
      <c r="H1102" s="17">
        <v>4550</v>
      </c>
      <c r="I1102" s="17">
        <v>0</v>
      </c>
      <c r="J1102" s="17">
        <v>4550</v>
      </c>
      <c r="K1102" s="17">
        <v>4550</v>
      </c>
      <c r="L1102" s="17">
        <v>4550</v>
      </c>
      <c r="M1102" s="17">
        <v>222.12</v>
      </c>
      <c r="N1102" s="17">
        <v>222.12</v>
      </c>
    </row>
    <row r="1103" spans="1:14" x14ac:dyDescent="0.25">
      <c r="A1103" s="15" t="s">
        <v>67</v>
      </c>
      <c r="B1103" s="15" t="s">
        <v>71</v>
      </c>
      <c r="C1103" s="12" t="str">
        <f>VLOOKUP(B1103,Hoja2!B:C,2,FALSE)</f>
        <v>Formación para el Empleo</v>
      </c>
      <c r="D1103" s="13" t="str">
        <f t="shared" si="40"/>
        <v>2</v>
      </c>
      <c r="E1103" s="13" t="str">
        <f t="shared" si="41"/>
        <v>22</v>
      </c>
      <c r="F1103" s="15" t="s">
        <v>231</v>
      </c>
      <c r="G1103" s="16" t="s">
        <v>568</v>
      </c>
      <c r="H1103" s="17">
        <v>9400</v>
      </c>
      <c r="I1103" s="17">
        <v>0</v>
      </c>
      <c r="J1103" s="17">
        <v>9400</v>
      </c>
      <c r="K1103" s="17">
        <v>4144.88</v>
      </c>
      <c r="L1103" s="17">
        <v>4144.88</v>
      </c>
      <c r="M1103" s="17">
        <v>3689.51</v>
      </c>
      <c r="N1103" s="17">
        <v>1326.03</v>
      </c>
    </row>
    <row r="1104" spans="1:14" x14ac:dyDescent="0.25">
      <c r="A1104" s="15" t="s">
        <v>67</v>
      </c>
      <c r="B1104" s="15" t="s">
        <v>71</v>
      </c>
      <c r="C1104" s="12" t="str">
        <f>VLOOKUP(B1104,Hoja2!B:C,2,FALSE)</f>
        <v>Formación para el Empleo</v>
      </c>
      <c r="D1104" s="13" t="str">
        <f t="shared" si="40"/>
        <v>2</v>
      </c>
      <c r="E1104" s="13" t="str">
        <f t="shared" si="41"/>
        <v>22</v>
      </c>
      <c r="F1104" s="15" t="s">
        <v>291</v>
      </c>
      <c r="G1104" s="16" t="s">
        <v>616</v>
      </c>
      <c r="H1104" s="17">
        <v>800</v>
      </c>
      <c r="I1104" s="17">
        <v>0</v>
      </c>
      <c r="J1104" s="17">
        <v>800</v>
      </c>
      <c r="K1104" s="17">
        <v>184.78</v>
      </c>
      <c r="L1104" s="17">
        <v>184.78</v>
      </c>
      <c r="M1104" s="17">
        <v>184.78</v>
      </c>
      <c r="N1104" s="17">
        <v>184.78</v>
      </c>
    </row>
    <row r="1105" spans="1:14" x14ac:dyDescent="0.25">
      <c r="A1105" s="15" t="s">
        <v>67</v>
      </c>
      <c r="B1105" s="15" t="s">
        <v>71</v>
      </c>
      <c r="C1105" s="12" t="str">
        <f>VLOOKUP(B1105,Hoja2!B:C,2,FALSE)</f>
        <v>Formación para el Empleo</v>
      </c>
      <c r="D1105" s="13" t="str">
        <f t="shared" si="40"/>
        <v>2</v>
      </c>
      <c r="E1105" s="13" t="str">
        <f t="shared" si="41"/>
        <v>22</v>
      </c>
      <c r="F1105" s="15" t="s">
        <v>238</v>
      </c>
      <c r="G1105" s="16" t="s">
        <v>569</v>
      </c>
      <c r="H1105" s="17">
        <v>1100</v>
      </c>
      <c r="I1105" s="17">
        <v>0</v>
      </c>
      <c r="J1105" s="17">
        <v>1100</v>
      </c>
      <c r="K1105" s="17">
        <v>1033.4000000000001</v>
      </c>
      <c r="L1105" s="17">
        <v>1033.4000000000001</v>
      </c>
      <c r="M1105" s="17">
        <v>1033.4000000000001</v>
      </c>
      <c r="N1105" s="17">
        <v>1033.4000000000001</v>
      </c>
    </row>
    <row r="1106" spans="1:14" x14ac:dyDescent="0.25">
      <c r="A1106" s="15" t="s">
        <v>67</v>
      </c>
      <c r="B1106" s="15" t="s">
        <v>71</v>
      </c>
      <c r="C1106" s="12" t="str">
        <f>VLOOKUP(B1106,Hoja2!B:C,2,FALSE)</f>
        <v>Formación para el Empleo</v>
      </c>
      <c r="D1106" s="13" t="str">
        <f t="shared" si="40"/>
        <v>2</v>
      </c>
      <c r="E1106" s="13" t="str">
        <f t="shared" si="41"/>
        <v>22</v>
      </c>
      <c r="F1106" s="15" t="s">
        <v>233</v>
      </c>
      <c r="G1106" s="16" t="s">
        <v>570</v>
      </c>
      <c r="H1106" s="17">
        <v>28230</v>
      </c>
      <c r="I1106" s="17">
        <v>0</v>
      </c>
      <c r="J1106" s="17">
        <v>28230</v>
      </c>
      <c r="K1106" s="17">
        <v>31405.63</v>
      </c>
      <c r="L1106" s="17">
        <v>26872.11</v>
      </c>
      <c r="M1106" s="17">
        <v>17313.45</v>
      </c>
      <c r="N1106" s="17">
        <v>17313.45</v>
      </c>
    </row>
    <row r="1107" spans="1:14" x14ac:dyDescent="0.25">
      <c r="A1107" s="15" t="s">
        <v>67</v>
      </c>
      <c r="B1107" s="15" t="s">
        <v>71</v>
      </c>
      <c r="C1107" s="12" t="str">
        <f>VLOOKUP(B1107,Hoja2!B:C,2,FALSE)</f>
        <v>Formación para el Empleo</v>
      </c>
      <c r="D1107" s="13" t="str">
        <f t="shared" si="40"/>
        <v>2</v>
      </c>
      <c r="E1107" s="13" t="str">
        <f t="shared" si="41"/>
        <v>22</v>
      </c>
      <c r="F1107" s="15" t="s">
        <v>278</v>
      </c>
      <c r="G1107" s="16" t="s">
        <v>609</v>
      </c>
      <c r="H1107" s="17">
        <v>2500</v>
      </c>
      <c r="I1107" s="17">
        <v>0</v>
      </c>
      <c r="J1107" s="17">
        <v>2500</v>
      </c>
      <c r="K1107" s="17">
        <v>2467.42</v>
      </c>
      <c r="L1107" s="17">
        <v>2467.42</v>
      </c>
      <c r="M1107" s="17">
        <v>2056.1999999999998</v>
      </c>
      <c r="N1107" s="17">
        <v>2056.1999999999998</v>
      </c>
    </row>
    <row r="1108" spans="1:14" x14ac:dyDescent="0.25">
      <c r="A1108" s="15" t="s">
        <v>67</v>
      </c>
      <c r="B1108" s="15" t="s">
        <v>71</v>
      </c>
      <c r="C1108" s="12" t="str">
        <f>VLOOKUP(B1108,Hoja2!B:C,2,FALSE)</f>
        <v>Formación para el Empleo</v>
      </c>
      <c r="D1108" s="13" t="str">
        <f t="shared" si="40"/>
        <v>2</v>
      </c>
      <c r="E1108" s="13" t="str">
        <f t="shared" si="41"/>
        <v>22</v>
      </c>
      <c r="F1108" s="15" t="s">
        <v>215</v>
      </c>
      <c r="G1108" s="16" t="s">
        <v>547</v>
      </c>
      <c r="H1108" s="17">
        <v>2250</v>
      </c>
      <c r="I1108" s="17">
        <v>0</v>
      </c>
      <c r="J1108" s="17">
        <v>2250</v>
      </c>
      <c r="K1108" s="17">
        <v>800</v>
      </c>
      <c r="L1108" s="17">
        <v>800</v>
      </c>
      <c r="M1108" s="17">
        <v>468</v>
      </c>
      <c r="N1108" s="17">
        <v>374.17</v>
      </c>
    </row>
    <row r="1109" spans="1:14" x14ac:dyDescent="0.25">
      <c r="A1109" s="15" t="s">
        <v>67</v>
      </c>
      <c r="B1109" s="15" t="s">
        <v>71</v>
      </c>
      <c r="C1109" s="12" t="str">
        <f>VLOOKUP(B1109,Hoja2!B:C,2,FALSE)</f>
        <v>Formación para el Empleo</v>
      </c>
      <c r="D1109" s="13" t="str">
        <f t="shared" si="40"/>
        <v>2</v>
      </c>
      <c r="E1109" s="13" t="str">
        <f t="shared" si="41"/>
        <v>22</v>
      </c>
      <c r="F1109" s="15" t="s">
        <v>289</v>
      </c>
      <c r="G1109" s="16" t="s">
        <v>584</v>
      </c>
      <c r="H1109" s="17">
        <v>0</v>
      </c>
      <c r="I1109" s="17">
        <v>0</v>
      </c>
      <c r="J1109" s="17">
        <v>0</v>
      </c>
      <c r="K1109" s="17">
        <v>250.42</v>
      </c>
      <c r="L1109" s="17">
        <v>250.42</v>
      </c>
      <c r="M1109" s="17">
        <v>234.04</v>
      </c>
      <c r="N1109" s="17">
        <v>234.04</v>
      </c>
    </row>
    <row r="1110" spans="1:14" x14ac:dyDescent="0.25">
      <c r="A1110" s="15" t="s">
        <v>67</v>
      </c>
      <c r="B1110" s="15" t="s">
        <v>71</v>
      </c>
      <c r="C1110" s="12" t="str">
        <f>VLOOKUP(B1110,Hoja2!B:C,2,FALSE)</f>
        <v>Formación para el Empleo</v>
      </c>
      <c r="D1110" s="13" t="str">
        <f t="shared" si="40"/>
        <v>2</v>
      </c>
      <c r="E1110" s="13" t="str">
        <f t="shared" si="41"/>
        <v>22</v>
      </c>
      <c r="F1110" s="15" t="s">
        <v>486</v>
      </c>
      <c r="G1110" s="16" t="s">
        <v>666</v>
      </c>
      <c r="H1110" s="17">
        <v>0</v>
      </c>
      <c r="I1110" s="17">
        <v>0</v>
      </c>
      <c r="J1110" s="17">
        <v>0</v>
      </c>
      <c r="K1110" s="17">
        <v>180</v>
      </c>
      <c r="L1110" s="17">
        <v>180</v>
      </c>
      <c r="M1110" s="17">
        <v>180</v>
      </c>
      <c r="N1110" s="17">
        <v>180</v>
      </c>
    </row>
    <row r="1111" spans="1:14" x14ac:dyDescent="0.25">
      <c r="A1111" s="15" t="s">
        <v>67</v>
      </c>
      <c r="B1111" s="15" t="s">
        <v>71</v>
      </c>
      <c r="C1111" s="12" t="str">
        <f>VLOOKUP(B1111,Hoja2!B:C,2,FALSE)</f>
        <v>Formación para el Empleo</v>
      </c>
      <c r="D1111" s="13" t="str">
        <f t="shared" si="40"/>
        <v>2</v>
      </c>
      <c r="E1111" s="13" t="str">
        <f t="shared" si="41"/>
        <v>22</v>
      </c>
      <c r="F1111" s="15" t="s">
        <v>235</v>
      </c>
      <c r="G1111" s="16" t="s">
        <v>571</v>
      </c>
      <c r="H1111" s="17">
        <v>100</v>
      </c>
      <c r="I1111" s="17">
        <v>0</v>
      </c>
      <c r="J1111" s="17">
        <v>100</v>
      </c>
      <c r="K1111" s="17">
        <v>0</v>
      </c>
      <c r="L1111" s="17">
        <v>0</v>
      </c>
      <c r="M1111" s="17">
        <v>0</v>
      </c>
      <c r="N1111" s="17">
        <v>0</v>
      </c>
    </row>
    <row r="1112" spans="1:14" x14ac:dyDescent="0.25">
      <c r="A1112" s="15" t="s">
        <v>67</v>
      </c>
      <c r="B1112" s="15" t="s">
        <v>71</v>
      </c>
      <c r="C1112" s="12" t="str">
        <f>VLOOKUP(B1112,Hoja2!B:C,2,FALSE)</f>
        <v>Formación para el Empleo</v>
      </c>
      <c r="D1112" s="13" t="str">
        <f t="shared" si="40"/>
        <v>2</v>
      </c>
      <c r="E1112" s="13" t="str">
        <f t="shared" si="41"/>
        <v>22</v>
      </c>
      <c r="F1112" s="15" t="s">
        <v>239</v>
      </c>
      <c r="G1112" s="16" t="s">
        <v>572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  <c r="N1112" s="17">
        <v>0</v>
      </c>
    </row>
    <row r="1113" spans="1:14" x14ac:dyDescent="0.25">
      <c r="A1113" s="15" t="s">
        <v>67</v>
      </c>
      <c r="B1113" s="15" t="s">
        <v>71</v>
      </c>
      <c r="C1113" s="12" t="str">
        <f>VLOOKUP(B1113,Hoja2!B:C,2,FALSE)</f>
        <v>Formación para el Empleo</v>
      </c>
      <c r="D1113" s="13" t="str">
        <f t="shared" si="40"/>
        <v>2</v>
      </c>
      <c r="E1113" s="13" t="str">
        <f t="shared" si="41"/>
        <v>22</v>
      </c>
      <c r="F1113" s="15" t="s">
        <v>331</v>
      </c>
      <c r="G1113" s="16" t="s">
        <v>661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  <c r="N1113" s="17">
        <v>0</v>
      </c>
    </row>
    <row r="1114" spans="1:14" x14ac:dyDescent="0.25">
      <c r="A1114" s="15" t="s">
        <v>67</v>
      </c>
      <c r="B1114" s="15" t="s">
        <v>71</v>
      </c>
      <c r="C1114" s="12" t="str">
        <f>VLOOKUP(B1114,Hoja2!B:C,2,FALSE)</f>
        <v>Formación para el Empleo</v>
      </c>
      <c r="D1114" s="13" t="str">
        <f t="shared" si="40"/>
        <v>2</v>
      </c>
      <c r="E1114" s="13" t="str">
        <f t="shared" si="41"/>
        <v>22</v>
      </c>
      <c r="F1114" s="15" t="s">
        <v>330</v>
      </c>
      <c r="G1114" s="16" t="s">
        <v>662</v>
      </c>
      <c r="H1114" s="17">
        <v>0</v>
      </c>
      <c r="I1114" s="17">
        <v>0</v>
      </c>
      <c r="J1114" s="17">
        <v>0</v>
      </c>
      <c r="K1114" s="17">
        <v>0</v>
      </c>
      <c r="L1114" s="17">
        <v>0</v>
      </c>
      <c r="M1114" s="17">
        <v>0</v>
      </c>
      <c r="N1114" s="17">
        <v>0</v>
      </c>
    </row>
    <row r="1115" spans="1:14" x14ac:dyDescent="0.25">
      <c r="A1115" s="15" t="s">
        <v>67</v>
      </c>
      <c r="B1115" s="15" t="s">
        <v>71</v>
      </c>
      <c r="C1115" s="12" t="str">
        <f>VLOOKUP(B1115,Hoja2!B:C,2,FALSE)</f>
        <v>Formación para el Empleo</v>
      </c>
      <c r="D1115" s="13" t="str">
        <f t="shared" si="40"/>
        <v>2</v>
      </c>
      <c r="E1115" s="13" t="str">
        <f t="shared" si="41"/>
        <v>22</v>
      </c>
      <c r="F1115" s="15" t="s">
        <v>328</v>
      </c>
      <c r="G1115" s="16" t="s">
        <v>663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  <c r="N1115" s="17">
        <v>0</v>
      </c>
    </row>
    <row r="1116" spans="1:14" x14ac:dyDescent="0.25">
      <c r="A1116" s="15" t="s">
        <v>67</v>
      </c>
      <c r="B1116" s="15" t="s">
        <v>71</v>
      </c>
      <c r="C1116" s="12" t="str">
        <f>VLOOKUP(B1116,Hoja2!B:C,2,FALSE)</f>
        <v>Formación para el Empleo</v>
      </c>
      <c r="D1116" s="13" t="str">
        <f t="shared" si="40"/>
        <v>2</v>
      </c>
      <c r="E1116" s="13" t="str">
        <f t="shared" si="41"/>
        <v>22</v>
      </c>
      <c r="F1116" s="15" t="s">
        <v>229</v>
      </c>
      <c r="G1116" s="16" t="s">
        <v>573</v>
      </c>
      <c r="H1116" s="17">
        <v>28808</v>
      </c>
      <c r="I1116" s="17">
        <v>0</v>
      </c>
      <c r="J1116" s="17">
        <v>28808</v>
      </c>
      <c r="K1116" s="17">
        <v>6628.54</v>
      </c>
      <c r="L1116" s="17">
        <v>6628.54</v>
      </c>
      <c r="M1116" s="17">
        <v>4737.28</v>
      </c>
      <c r="N1116" s="17">
        <v>4737.28</v>
      </c>
    </row>
    <row r="1117" spans="1:14" x14ac:dyDescent="0.25">
      <c r="A1117" s="15" t="s">
        <v>67</v>
      </c>
      <c r="B1117" s="15" t="s">
        <v>71</v>
      </c>
      <c r="C1117" s="12" t="str">
        <f>VLOOKUP(B1117,Hoja2!B:C,2,FALSE)</f>
        <v>Formación para el Empleo</v>
      </c>
      <c r="D1117" s="13" t="str">
        <f t="shared" si="40"/>
        <v>2</v>
      </c>
      <c r="E1117" s="13" t="str">
        <f t="shared" si="41"/>
        <v>22</v>
      </c>
      <c r="F1117" s="15" t="s">
        <v>265</v>
      </c>
      <c r="G1117" s="16" t="s">
        <v>603</v>
      </c>
      <c r="H1117" s="17">
        <v>28500</v>
      </c>
      <c r="I1117" s="17">
        <v>0</v>
      </c>
      <c r="J1117" s="17">
        <v>28500</v>
      </c>
      <c r="K1117" s="17">
        <v>23447.93</v>
      </c>
      <c r="L1117" s="17">
        <v>23447.93</v>
      </c>
      <c r="M1117" s="17">
        <v>19635.21</v>
      </c>
      <c r="N1117" s="17">
        <v>19635.21</v>
      </c>
    </row>
    <row r="1118" spans="1:14" x14ac:dyDescent="0.25">
      <c r="A1118" s="15" t="s">
        <v>67</v>
      </c>
      <c r="B1118" s="15" t="s">
        <v>71</v>
      </c>
      <c r="C1118" s="12" t="str">
        <f>VLOOKUP(B1118,Hoja2!B:C,2,FALSE)</f>
        <v>Formación para el Empleo</v>
      </c>
      <c r="D1118" s="13" t="str">
        <f t="shared" si="40"/>
        <v>2</v>
      </c>
      <c r="E1118" s="13" t="str">
        <f t="shared" si="41"/>
        <v>22</v>
      </c>
      <c r="F1118" s="15" t="s">
        <v>217</v>
      </c>
      <c r="G1118" s="16" t="s">
        <v>577</v>
      </c>
      <c r="H1118" s="17">
        <v>7212</v>
      </c>
      <c r="I1118" s="17">
        <v>0</v>
      </c>
      <c r="J1118" s="17">
        <v>7212</v>
      </c>
      <c r="K1118" s="17">
        <v>3960</v>
      </c>
      <c r="L1118" s="17">
        <v>3960</v>
      </c>
      <c r="M1118" s="17">
        <v>2239.9899999999998</v>
      </c>
      <c r="N1118" s="17">
        <v>2239.9899999999998</v>
      </c>
    </row>
    <row r="1119" spans="1:14" x14ac:dyDescent="0.25">
      <c r="A1119" s="15" t="s">
        <v>67</v>
      </c>
      <c r="B1119" s="15" t="s">
        <v>71</v>
      </c>
      <c r="C1119" s="12" t="str">
        <f>VLOOKUP(B1119,Hoja2!B:C,2,FALSE)</f>
        <v>Formación para el Empleo</v>
      </c>
      <c r="D1119" s="13" t="str">
        <f t="shared" si="40"/>
        <v>2</v>
      </c>
      <c r="E1119" s="13" t="str">
        <f t="shared" si="41"/>
        <v>22</v>
      </c>
      <c r="F1119" s="15" t="s">
        <v>227</v>
      </c>
      <c r="G1119" s="16" t="s">
        <v>560</v>
      </c>
      <c r="H1119" s="17">
        <v>120000</v>
      </c>
      <c r="I1119" s="17">
        <v>0</v>
      </c>
      <c r="J1119" s="17">
        <v>120000</v>
      </c>
      <c r="K1119" s="17">
        <v>102406.68</v>
      </c>
      <c r="L1119" s="17">
        <v>95214.18</v>
      </c>
      <c r="M1119" s="17">
        <v>48783.519999999997</v>
      </c>
      <c r="N1119" s="17">
        <v>48783.519999999997</v>
      </c>
    </row>
    <row r="1120" spans="1:14" x14ac:dyDescent="0.25">
      <c r="A1120" s="15" t="s">
        <v>67</v>
      </c>
      <c r="B1120" s="15" t="s">
        <v>71</v>
      </c>
      <c r="C1120" s="12" t="str">
        <f>VLOOKUP(B1120,Hoja2!B:C,2,FALSE)</f>
        <v>Formación para el Empleo</v>
      </c>
      <c r="D1120" s="13" t="str">
        <f t="shared" si="40"/>
        <v>4</v>
      </c>
      <c r="E1120" s="13" t="str">
        <f t="shared" si="41"/>
        <v>48</v>
      </c>
      <c r="F1120" s="15" t="s">
        <v>213</v>
      </c>
      <c r="G1120" s="16" t="s">
        <v>553</v>
      </c>
      <c r="H1120" s="17">
        <v>140562</v>
      </c>
      <c r="I1120" s="17">
        <v>36000</v>
      </c>
      <c r="J1120" s="17">
        <v>176562</v>
      </c>
      <c r="K1120" s="17">
        <v>176561.09</v>
      </c>
      <c r="L1120" s="17">
        <v>176561.09</v>
      </c>
      <c r="M1120" s="17">
        <v>176561.09</v>
      </c>
      <c r="N1120" s="17">
        <v>140561.09</v>
      </c>
    </row>
    <row r="1121" spans="1:14" x14ac:dyDescent="0.25">
      <c r="A1121" s="15" t="s">
        <v>67</v>
      </c>
      <c r="B1121" s="15" t="s">
        <v>71</v>
      </c>
      <c r="C1121" s="12" t="str">
        <f>VLOOKUP(B1121,Hoja2!B:C,2,FALSE)</f>
        <v>Formación para el Empleo</v>
      </c>
      <c r="D1121" s="13" t="str">
        <f t="shared" si="40"/>
        <v>6</v>
      </c>
      <c r="E1121" s="13" t="str">
        <f t="shared" si="41"/>
        <v>63</v>
      </c>
      <c r="F1121" s="15" t="s">
        <v>258</v>
      </c>
      <c r="G1121" s="16" t="s">
        <v>596</v>
      </c>
      <c r="H1121" s="17">
        <v>20000</v>
      </c>
      <c r="I1121" s="17">
        <v>0</v>
      </c>
      <c r="J1121" s="17">
        <v>20000</v>
      </c>
      <c r="K1121" s="17">
        <v>21407.57</v>
      </c>
      <c r="L1121" s="17">
        <v>21407.57</v>
      </c>
      <c r="M1121" s="17">
        <v>509.52</v>
      </c>
      <c r="N1121" s="17">
        <v>0</v>
      </c>
    </row>
    <row r="1122" spans="1:14" x14ac:dyDescent="0.25">
      <c r="A1122" s="15" t="s">
        <v>67</v>
      </c>
      <c r="B1122" s="15" t="s">
        <v>71</v>
      </c>
      <c r="C1122" s="12" t="str">
        <f>VLOOKUP(B1122,Hoja2!B:C,2,FALSE)</f>
        <v>Formación para el Empleo</v>
      </c>
      <c r="D1122" s="13" t="str">
        <f t="shared" si="40"/>
        <v>6</v>
      </c>
      <c r="E1122" s="13" t="str">
        <f t="shared" si="41"/>
        <v>63</v>
      </c>
      <c r="F1122" s="15" t="s">
        <v>253</v>
      </c>
      <c r="G1122" s="16" t="s">
        <v>575</v>
      </c>
      <c r="H1122" s="17">
        <v>10000</v>
      </c>
      <c r="I1122" s="17">
        <v>0</v>
      </c>
      <c r="J1122" s="17">
        <v>10000</v>
      </c>
      <c r="K1122" s="17">
        <v>0</v>
      </c>
      <c r="L1122" s="17">
        <v>0</v>
      </c>
      <c r="M1122" s="17">
        <v>0</v>
      </c>
      <c r="N1122" s="17">
        <v>0</v>
      </c>
    </row>
    <row r="1123" spans="1:14" x14ac:dyDescent="0.25">
      <c r="A1123" s="15" t="s">
        <v>67</v>
      </c>
      <c r="B1123" s="15" t="s">
        <v>71</v>
      </c>
      <c r="C1123" s="12" t="str">
        <f>VLOOKUP(B1123,Hoja2!B:C,2,FALSE)</f>
        <v>Formación para el Empleo</v>
      </c>
      <c r="D1123" s="13" t="str">
        <f t="shared" si="40"/>
        <v>6</v>
      </c>
      <c r="E1123" s="13" t="str">
        <f t="shared" si="41"/>
        <v>63</v>
      </c>
      <c r="F1123" s="15" t="s">
        <v>283</v>
      </c>
      <c r="G1123" s="16" t="s">
        <v>566</v>
      </c>
      <c r="H1123" s="17">
        <v>5000</v>
      </c>
      <c r="I1123" s="17">
        <v>0</v>
      </c>
      <c r="J1123" s="17">
        <v>5000</v>
      </c>
      <c r="K1123" s="17">
        <v>12298.44</v>
      </c>
      <c r="L1123" s="17">
        <v>12298.44</v>
      </c>
      <c r="M1123" s="17">
        <v>1854.93</v>
      </c>
      <c r="N1123" s="17">
        <v>0</v>
      </c>
    </row>
    <row r="1124" spans="1:14" x14ac:dyDescent="0.25">
      <c r="A1124" s="15" t="s">
        <v>348</v>
      </c>
      <c r="B1124" s="15" t="s">
        <v>349</v>
      </c>
      <c r="C1124" s="12" t="str">
        <f>VLOOKUP(B1124,Hoja2!B:C,2,FALSE)</f>
        <v>Dirección del Área de Salud Pública y Seguridad Ciudadana</v>
      </c>
      <c r="D1124" s="13" t="str">
        <f t="shared" si="40"/>
        <v>1</v>
      </c>
      <c r="E1124" s="13" t="str">
        <f t="shared" si="41"/>
        <v>12</v>
      </c>
      <c r="F1124" s="15" t="s">
        <v>223</v>
      </c>
      <c r="G1124" s="16" t="s">
        <v>554</v>
      </c>
      <c r="H1124" s="17">
        <v>63712</v>
      </c>
      <c r="I1124" s="17">
        <v>0</v>
      </c>
      <c r="J1124" s="17">
        <v>63712</v>
      </c>
      <c r="K1124" s="17">
        <v>63713.4</v>
      </c>
      <c r="L1124" s="17">
        <v>63713.4</v>
      </c>
      <c r="M1124" s="17">
        <v>63712.49</v>
      </c>
      <c r="N1124" s="17">
        <v>63712.49</v>
      </c>
    </row>
    <row r="1125" spans="1:14" x14ac:dyDescent="0.25">
      <c r="A1125" s="15" t="s">
        <v>348</v>
      </c>
      <c r="B1125" s="15" t="s">
        <v>349</v>
      </c>
      <c r="C1125" s="12" t="str">
        <f>VLOOKUP(B1125,Hoja2!B:C,2,FALSE)</f>
        <v>Dirección del Área de Salud Pública y Seguridad Ciudadana</v>
      </c>
      <c r="D1125" s="13" t="str">
        <f t="shared" si="40"/>
        <v>1</v>
      </c>
      <c r="E1125" s="13" t="str">
        <f t="shared" si="41"/>
        <v>12</v>
      </c>
      <c r="F1125" s="15" t="s">
        <v>201</v>
      </c>
      <c r="G1125" s="16" t="s">
        <v>540</v>
      </c>
      <c r="H1125" s="17">
        <v>21454</v>
      </c>
      <c r="I1125" s="17">
        <v>0</v>
      </c>
      <c r="J1125" s="17">
        <v>21454</v>
      </c>
      <c r="K1125" s="17">
        <v>19454.48</v>
      </c>
      <c r="L1125" s="17">
        <v>19454.48</v>
      </c>
      <c r="M1125" s="17">
        <v>17144.02</v>
      </c>
      <c r="N1125" s="17">
        <v>17144.02</v>
      </c>
    </row>
    <row r="1126" spans="1:14" x14ac:dyDescent="0.25">
      <c r="A1126" s="15" t="s">
        <v>348</v>
      </c>
      <c r="B1126" s="15" t="s">
        <v>349</v>
      </c>
      <c r="C1126" s="12" t="str">
        <f>VLOOKUP(B1126,Hoja2!B:C,2,FALSE)</f>
        <v>Dirección del Área de Salud Pública y Seguridad Ciudadana</v>
      </c>
      <c r="D1126" s="13" t="str">
        <f t="shared" si="40"/>
        <v>1</v>
      </c>
      <c r="E1126" s="13" t="str">
        <f t="shared" si="41"/>
        <v>12</v>
      </c>
      <c r="F1126" s="15" t="s">
        <v>202</v>
      </c>
      <c r="G1126" s="16" t="s">
        <v>541</v>
      </c>
      <c r="H1126" s="17">
        <v>29129</v>
      </c>
      <c r="I1126" s="17">
        <v>0</v>
      </c>
      <c r="J1126" s="17">
        <v>29129</v>
      </c>
      <c r="K1126" s="17">
        <v>28629.200000000001</v>
      </c>
      <c r="L1126" s="17">
        <v>28629.200000000001</v>
      </c>
      <c r="M1126" s="17">
        <v>26524.13</v>
      </c>
      <c r="N1126" s="17">
        <v>26524.13</v>
      </c>
    </row>
    <row r="1127" spans="1:14" x14ac:dyDescent="0.25">
      <c r="A1127" s="15" t="s">
        <v>348</v>
      </c>
      <c r="B1127" s="15" t="s">
        <v>349</v>
      </c>
      <c r="C1127" s="12" t="str">
        <f>VLOOKUP(B1127,Hoja2!B:C,2,FALSE)</f>
        <v>Dirección del Área de Salud Pública y Seguridad Ciudadana</v>
      </c>
      <c r="D1127" s="13" t="str">
        <f t="shared" si="40"/>
        <v>1</v>
      </c>
      <c r="E1127" s="13" t="str">
        <f t="shared" si="41"/>
        <v>12</v>
      </c>
      <c r="F1127" s="15" t="s">
        <v>214</v>
      </c>
      <c r="G1127" s="16" t="s">
        <v>542</v>
      </c>
      <c r="H1127" s="17">
        <v>61942</v>
      </c>
      <c r="I1127" s="17">
        <v>0</v>
      </c>
      <c r="J1127" s="17">
        <v>61942</v>
      </c>
      <c r="K1127" s="17">
        <v>59934.44</v>
      </c>
      <c r="L1127" s="17">
        <v>59934.44</v>
      </c>
      <c r="M1127" s="17">
        <v>58150.51</v>
      </c>
      <c r="N1127" s="17">
        <v>58150.51</v>
      </c>
    </row>
    <row r="1128" spans="1:14" x14ac:dyDescent="0.25">
      <c r="A1128" s="15" t="s">
        <v>348</v>
      </c>
      <c r="B1128" s="15" t="s">
        <v>349</v>
      </c>
      <c r="C1128" s="12" t="str">
        <f>VLOOKUP(B1128,Hoja2!B:C,2,FALSE)</f>
        <v>Dirección del Área de Salud Pública y Seguridad Ciudadana</v>
      </c>
      <c r="D1128" s="13" t="str">
        <f t="shared" si="40"/>
        <v>1</v>
      </c>
      <c r="E1128" s="13" t="str">
        <f t="shared" si="41"/>
        <v>12</v>
      </c>
      <c r="F1128" s="15" t="s">
        <v>219</v>
      </c>
      <c r="G1128" s="16" t="s">
        <v>543</v>
      </c>
      <c r="H1128" s="17">
        <v>151668</v>
      </c>
      <c r="I1128" s="17">
        <v>0</v>
      </c>
      <c r="J1128" s="17">
        <v>151668</v>
      </c>
      <c r="K1128" s="17">
        <v>145668.29999999999</v>
      </c>
      <c r="L1128" s="17">
        <v>145668.29999999999</v>
      </c>
      <c r="M1128" s="17">
        <v>143804.78</v>
      </c>
      <c r="N1128" s="17">
        <v>143804.78</v>
      </c>
    </row>
    <row r="1129" spans="1:14" x14ac:dyDescent="0.25">
      <c r="A1129" s="15" t="s">
        <v>348</v>
      </c>
      <c r="B1129" s="15" t="s">
        <v>349</v>
      </c>
      <c r="C1129" s="12" t="str">
        <f>VLOOKUP(B1129,Hoja2!B:C,2,FALSE)</f>
        <v>Dirección del Área de Salud Pública y Seguridad Ciudadana</v>
      </c>
      <c r="D1129" s="13" t="str">
        <f t="shared" si="40"/>
        <v>1</v>
      </c>
      <c r="E1129" s="13" t="str">
        <f t="shared" si="41"/>
        <v>12</v>
      </c>
      <c r="F1129" s="15" t="s">
        <v>203</v>
      </c>
      <c r="G1129" s="16" t="s">
        <v>544</v>
      </c>
      <c r="H1129" s="17">
        <v>14771</v>
      </c>
      <c r="I1129" s="17">
        <v>0</v>
      </c>
      <c r="J1129" s="17">
        <v>14771</v>
      </c>
      <c r="K1129" s="17">
        <v>14770.7</v>
      </c>
      <c r="L1129" s="17">
        <v>14770.7</v>
      </c>
      <c r="M1129" s="17">
        <v>13460.39</v>
      </c>
      <c r="N1129" s="17">
        <v>13460.39</v>
      </c>
    </row>
    <row r="1130" spans="1:14" x14ac:dyDescent="0.25">
      <c r="A1130" s="15" t="s">
        <v>348</v>
      </c>
      <c r="B1130" s="15" t="s">
        <v>349</v>
      </c>
      <c r="C1130" s="12" t="str">
        <f>VLOOKUP(B1130,Hoja2!B:C,2,FALSE)</f>
        <v>Dirección del Área de Salud Pública y Seguridad Ciudadana</v>
      </c>
      <c r="D1130" s="13" t="str">
        <f t="shared" si="40"/>
        <v>2</v>
      </c>
      <c r="E1130" s="13" t="str">
        <f t="shared" si="41"/>
        <v>20</v>
      </c>
      <c r="F1130" s="15" t="s">
        <v>224</v>
      </c>
      <c r="G1130" s="16" t="s">
        <v>557</v>
      </c>
      <c r="H1130" s="17">
        <v>1500</v>
      </c>
      <c r="I1130" s="17">
        <v>0</v>
      </c>
      <c r="J1130" s="17">
        <v>1500</v>
      </c>
      <c r="K1130" s="17">
        <v>0</v>
      </c>
      <c r="L1130" s="17">
        <v>0</v>
      </c>
      <c r="M1130" s="17">
        <v>0</v>
      </c>
      <c r="N1130" s="17">
        <v>0</v>
      </c>
    </row>
    <row r="1131" spans="1:14" x14ac:dyDescent="0.25">
      <c r="A1131" s="15" t="s">
        <v>348</v>
      </c>
      <c r="B1131" s="15" t="s">
        <v>349</v>
      </c>
      <c r="C1131" s="12" t="str">
        <f>VLOOKUP(B1131,Hoja2!B:C,2,FALSE)</f>
        <v>Dirección del Área de Salud Pública y Seguridad Ciudadana</v>
      </c>
      <c r="D1131" s="13" t="str">
        <f t="shared" si="40"/>
        <v>2</v>
      </c>
      <c r="E1131" s="13" t="str">
        <f t="shared" si="41"/>
        <v>21</v>
      </c>
      <c r="F1131" s="15" t="s">
        <v>222</v>
      </c>
      <c r="G1131" s="16" t="s">
        <v>558</v>
      </c>
      <c r="H1131" s="17">
        <v>1000</v>
      </c>
      <c r="I1131" s="17">
        <v>0</v>
      </c>
      <c r="J1131" s="17">
        <v>1000</v>
      </c>
      <c r="K1131" s="17">
        <v>0</v>
      </c>
      <c r="L1131" s="17">
        <v>0</v>
      </c>
      <c r="M1131" s="17">
        <v>0</v>
      </c>
      <c r="N1131" s="17">
        <v>0</v>
      </c>
    </row>
    <row r="1132" spans="1:14" x14ac:dyDescent="0.25">
      <c r="A1132" s="15" t="s">
        <v>348</v>
      </c>
      <c r="B1132" s="15" t="s">
        <v>349</v>
      </c>
      <c r="C1132" s="12" t="str">
        <f>VLOOKUP(B1132,Hoja2!B:C,2,FALSE)</f>
        <v>Dirección del Área de Salud Pública y Seguridad Ciudadana</v>
      </c>
      <c r="D1132" s="13" t="str">
        <f t="shared" si="40"/>
        <v>2</v>
      </c>
      <c r="E1132" s="13" t="str">
        <f t="shared" si="41"/>
        <v>22</v>
      </c>
      <c r="F1132" s="15" t="s">
        <v>235</v>
      </c>
      <c r="G1132" s="16" t="s">
        <v>571</v>
      </c>
      <c r="H1132" s="17">
        <v>10000</v>
      </c>
      <c r="I1132" s="17">
        <v>0</v>
      </c>
      <c r="J1132" s="17">
        <v>10000</v>
      </c>
      <c r="K1132" s="17">
        <v>5855.18</v>
      </c>
      <c r="L1132" s="17">
        <v>5855.18</v>
      </c>
      <c r="M1132" s="17">
        <v>2255.4299999999998</v>
      </c>
      <c r="N1132" s="17">
        <v>1175.08</v>
      </c>
    </row>
    <row r="1133" spans="1:14" x14ac:dyDescent="0.25">
      <c r="A1133" s="15" t="s">
        <v>348</v>
      </c>
      <c r="B1133" s="15" t="s">
        <v>349</v>
      </c>
      <c r="C1133" s="12" t="str">
        <f>VLOOKUP(B1133,Hoja2!B:C,2,FALSE)</f>
        <v>Dirección del Área de Salud Pública y Seguridad Ciudadana</v>
      </c>
      <c r="D1133" s="13" t="str">
        <f t="shared" si="40"/>
        <v>2</v>
      </c>
      <c r="E1133" s="13" t="str">
        <f t="shared" si="41"/>
        <v>22</v>
      </c>
      <c r="F1133" s="15" t="s">
        <v>229</v>
      </c>
      <c r="G1133" s="16" t="s">
        <v>573</v>
      </c>
      <c r="H1133" s="17">
        <v>0</v>
      </c>
      <c r="I1133" s="17">
        <v>0</v>
      </c>
      <c r="J1133" s="17">
        <v>0</v>
      </c>
      <c r="K1133" s="17">
        <v>315.31</v>
      </c>
      <c r="L1133" s="17">
        <v>315.31</v>
      </c>
      <c r="M1133" s="17">
        <v>315.31</v>
      </c>
      <c r="N1133" s="17">
        <v>315.31</v>
      </c>
    </row>
    <row r="1134" spans="1:14" x14ac:dyDescent="0.25">
      <c r="A1134" s="15" t="s">
        <v>348</v>
      </c>
      <c r="B1134" s="15" t="s">
        <v>349</v>
      </c>
      <c r="C1134" s="12" t="str">
        <f>VLOOKUP(B1134,Hoja2!B:C,2,FALSE)</f>
        <v>Dirección del Área de Salud Pública y Seguridad Ciudadana</v>
      </c>
      <c r="D1134" s="13" t="str">
        <f t="shared" si="40"/>
        <v>2</v>
      </c>
      <c r="E1134" s="13" t="str">
        <f t="shared" si="41"/>
        <v>23</v>
      </c>
      <c r="F1134" s="15" t="s">
        <v>210</v>
      </c>
      <c r="G1134" s="16" t="s">
        <v>551</v>
      </c>
      <c r="H1134" s="17">
        <v>1000</v>
      </c>
      <c r="I1134" s="17">
        <v>0</v>
      </c>
      <c r="J1134" s="17">
        <v>1000</v>
      </c>
      <c r="K1134" s="17">
        <v>0</v>
      </c>
      <c r="L1134" s="17">
        <v>0</v>
      </c>
      <c r="M1134" s="17">
        <v>0</v>
      </c>
      <c r="N1134" s="17">
        <v>0</v>
      </c>
    </row>
    <row r="1135" spans="1:14" x14ac:dyDescent="0.25">
      <c r="A1135" s="15" t="s">
        <v>348</v>
      </c>
      <c r="B1135" s="15" t="s">
        <v>349</v>
      </c>
      <c r="C1135" s="12" t="str">
        <f>VLOOKUP(B1135,Hoja2!B:C,2,FALSE)</f>
        <v>Dirección del Área de Salud Pública y Seguridad Ciudadana</v>
      </c>
      <c r="D1135" s="13" t="str">
        <f t="shared" si="40"/>
        <v>2</v>
      </c>
      <c r="E1135" s="13" t="str">
        <f t="shared" si="41"/>
        <v>23</v>
      </c>
      <c r="F1135" s="15" t="s">
        <v>208</v>
      </c>
      <c r="G1135" s="16" t="s">
        <v>552</v>
      </c>
      <c r="H1135" s="17">
        <v>1000</v>
      </c>
      <c r="I1135" s="17">
        <v>0</v>
      </c>
      <c r="J1135" s="17">
        <v>1000</v>
      </c>
      <c r="K1135" s="17">
        <v>0</v>
      </c>
      <c r="L1135" s="17">
        <v>0</v>
      </c>
      <c r="M1135" s="17">
        <v>0</v>
      </c>
      <c r="N1135" s="17">
        <v>0</v>
      </c>
    </row>
    <row r="1136" spans="1:14" x14ac:dyDescent="0.25">
      <c r="A1136" s="15" t="s">
        <v>348</v>
      </c>
      <c r="B1136" s="15" t="s">
        <v>349</v>
      </c>
      <c r="C1136" s="12" t="str">
        <f>VLOOKUP(B1136,Hoja2!B:C,2,FALSE)</f>
        <v>Dirección del Área de Salud Pública y Seguridad Ciudadana</v>
      </c>
      <c r="D1136" s="13" t="str">
        <f t="shared" si="40"/>
        <v>8</v>
      </c>
      <c r="E1136" s="13" t="str">
        <f t="shared" si="41"/>
        <v>83</v>
      </c>
      <c r="F1136" s="15" t="s">
        <v>247</v>
      </c>
      <c r="G1136" s="16" t="s">
        <v>591</v>
      </c>
      <c r="H1136" s="17">
        <v>15000</v>
      </c>
      <c r="I1136" s="17">
        <v>0</v>
      </c>
      <c r="J1136" s="17">
        <v>15000</v>
      </c>
      <c r="K1136" s="17">
        <v>124.8</v>
      </c>
      <c r="L1136" s="17">
        <v>124.8</v>
      </c>
      <c r="M1136" s="17">
        <v>124.8</v>
      </c>
      <c r="N1136" s="17">
        <v>124.8</v>
      </c>
    </row>
    <row r="1137" spans="1:14" x14ac:dyDescent="0.25">
      <c r="A1137" s="15" t="s">
        <v>348</v>
      </c>
      <c r="B1137" s="15" t="s">
        <v>58</v>
      </c>
      <c r="C1137" s="12" t="str">
        <f>VLOOKUP(B1137,Hoja2!B:C,2,FALSE)</f>
        <v>Policía Municipal</v>
      </c>
      <c r="D1137" s="13" t="str">
        <f t="shared" si="40"/>
        <v>1</v>
      </c>
      <c r="E1137" s="13" t="str">
        <f t="shared" si="41"/>
        <v>12</v>
      </c>
      <c r="F1137" s="15" t="s">
        <v>223</v>
      </c>
      <c r="G1137" s="16" t="s">
        <v>554</v>
      </c>
      <c r="H1137" s="17">
        <v>82295</v>
      </c>
      <c r="I1137" s="17">
        <v>0</v>
      </c>
      <c r="J1137" s="17">
        <v>82295</v>
      </c>
      <c r="K1137" s="17">
        <v>53784.3</v>
      </c>
      <c r="L1137" s="17">
        <v>53784.3</v>
      </c>
      <c r="M1137" s="17">
        <v>53770.86</v>
      </c>
      <c r="N1137" s="17">
        <v>53770.86</v>
      </c>
    </row>
    <row r="1138" spans="1:14" x14ac:dyDescent="0.25">
      <c r="A1138" s="15" t="s">
        <v>348</v>
      </c>
      <c r="B1138" s="15" t="s">
        <v>58</v>
      </c>
      <c r="C1138" s="12" t="str">
        <f>VLOOKUP(B1138,Hoja2!B:C,2,FALSE)</f>
        <v>Policía Municipal</v>
      </c>
      <c r="D1138" s="13" t="str">
        <f t="shared" si="40"/>
        <v>1</v>
      </c>
      <c r="E1138" s="13" t="str">
        <f t="shared" si="41"/>
        <v>12</v>
      </c>
      <c r="F1138" s="15" t="s">
        <v>243</v>
      </c>
      <c r="G1138" s="16" t="s">
        <v>555</v>
      </c>
      <c r="H1138" s="17">
        <v>212576</v>
      </c>
      <c r="I1138" s="17">
        <v>0</v>
      </c>
      <c r="J1138" s="17">
        <v>212576</v>
      </c>
      <c r="K1138" s="17">
        <v>186990.7</v>
      </c>
      <c r="L1138" s="17">
        <v>186990.7</v>
      </c>
      <c r="M1138" s="17">
        <v>186348.34</v>
      </c>
      <c r="N1138" s="17">
        <v>186348.34</v>
      </c>
    </row>
    <row r="1139" spans="1:14" x14ac:dyDescent="0.25">
      <c r="A1139" s="15" t="s">
        <v>348</v>
      </c>
      <c r="B1139" s="15" t="s">
        <v>58</v>
      </c>
      <c r="C1139" s="12" t="str">
        <f>VLOOKUP(B1139,Hoja2!B:C,2,FALSE)</f>
        <v>Policía Municipal</v>
      </c>
      <c r="D1139" s="13" t="str">
        <f t="shared" si="40"/>
        <v>1</v>
      </c>
      <c r="E1139" s="13" t="str">
        <f t="shared" si="41"/>
        <v>12</v>
      </c>
      <c r="F1139" s="15" t="s">
        <v>201</v>
      </c>
      <c r="G1139" s="16" t="s">
        <v>540</v>
      </c>
      <c r="H1139" s="17">
        <v>5126449</v>
      </c>
      <c r="I1139" s="17">
        <v>-809280</v>
      </c>
      <c r="J1139" s="17">
        <v>4317169</v>
      </c>
      <c r="K1139" s="17">
        <v>3677798.16</v>
      </c>
      <c r="L1139" s="17">
        <v>3677798.16</v>
      </c>
      <c r="M1139" s="17">
        <v>3677795.22</v>
      </c>
      <c r="N1139" s="17">
        <v>3677795.22</v>
      </c>
    </row>
    <row r="1140" spans="1:14" x14ac:dyDescent="0.25">
      <c r="A1140" s="15" t="s">
        <v>348</v>
      </c>
      <c r="B1140" s="15" t="s">
        <v>58</v>
      </c>
      <c r="C1140" s="12" t="str">
        <f>VLOOKUP(B1140,Hoja2!B:C,2,FALSE)</f>
        <v>Policía Municipal</v>
      </c>
      <c r="D1140" s="13" t="str">
        <f t="shared" si="40"/>
        <v>1</v>
      </c>
      <c r="E1140" s="13" t="str">
        <f t="shared" si="41"/>
        <v>12</v>
      </c>
      <c r="F1140" s="15" t="s">
        <v>226</v>
      </c>
      <c r="G1140" s="16" t="s">
        <v>556</v>
      </c>
      <c r="H1140" s="17">
        <v>72741</v>
      </c>
      <c r="I1140" s="17">
        <v>0</v>
      </c>
      <c r="J1140" s="17">
        <v>72741</v>
      </c>
      <c r="K1140" s="17">
        <v>69010.31</v>
      </c>
      <c r="L1140" s="17">
        <v>69010.31</v>
      </c>
      <c r="M1140" s="17">
        <v>66231.570000000007</v>
      </c>
      <c r="N1140" s="17">
        <v>66231.570000000007</v>
      </c>
    </row>
    <row r="1141" spans="1:14" x14ac:dyDescent="0.25">
      <c r="A1141" s="15" t="s">
        <v>348</v>
      </c>
      <c r="B1141" s="15" t="s">
        <v>58</v>
      </c>
      <c r="C1141" s="12" t="str">
        <f>VLOOKUP(B1141,Hoja2!B:C,2,FALSE)</f>
        <v>Policía Municipal</v>
      </c>
      <c r="D1141" s="13" t="str">
        <f t="shared" si="40"/>
        <v>1</v>
      </c>
      <c r="E1141" s="13" t="str">
        <f t="shared" si="41"/>
        <v>12</v>
      </c>
      <c r="F1141" s="15" t="s">
        <v>202</v>
      </c>
      <c r="G1141" s="16" t="s">
        <v>541</v>
      </c>
      <c r="H1141" s="17">
        <v>1129791</v>
      </c>
      <c r="I1141" s="17">
        <v>0</v>
      </c>
      <c r="J1141" s="17">
        <v>1129791</v>
      </c>
      <c r="K1141" s="17">
        <v>999790.8</v>
      </c>
      <c r="L1141" s="17">
        <v>999790.8</v>
      </c>
      <c r="M1141" s="17">
        <v>987702.08</v>
      </c>
      <c r="N1141" s="17">
        <v>987702.08</v>
      </c>
    </row>
    <row r="1142" spans="1:14" x14ac:dyDescent="0.25">
      <c r="A1142" s="15" t="s">
        <v>348</v>
      </c>
      <c r="B1142" s="15" t="s">
        <v>58</v>
      </c>
      <c r="C1142" s="12" t="str">
        <f>VLOOKUP(B1142,Hoja2!B:C,2,FALSE)</f>
        <v>Policía Municipal</v>
      </c>
      <c r="D1142" s="13" t="str">
        <f t="shared" si="40"/>
        <v>1</v>
      </c>
      <c r="E1142" s="13" t="str">
        <f t="shared" si="41"/>
        <v>12</v>
      </c>
      <c r="F1142" s="15" t="s">
        <v>214</v>
      </c>
      <c r="G1142" s="16" t="s">
        <v>542</v>
      </c>
      <c r="H1142" s="17">
        <v>2668820</v>
      </c>
      <c r="I1142" s="17">
        <v>-50000</v>
      </c>
      <c r="J1142" s="17">
        <v>2618820</v>
      </c>
      <c r="K1142" s="17">
        <v>1928994.56</v>
      </c>
      <c r="L1142" s="17">
        <v>1928994.56</v>
      </c>
      <c r="M1142" s="17">
        <v>1928936.33</v>
      </c>
      <c r="N1142" s="17">
        <v>1928936.33</v>
      </c>
    </row>
    <row r="1143" spans="1:14" x14ac:dyDescent="0.25">
      <c r="A1143" s="15" t="s">
        <v>348</v>
      </c>
      <c r="B1143" s="15" t="s">
        <v>58</v>
      </c>
      <c r="C1143" s="12" t="str">
        <f>VLOOKUP(B1143,Hoja2!B:C,2,FALSE)</f>
        <v>Policía Municipal</v>
      </c>
      <c r="D1143" s="13" t="str">
        <f t="shared" si="40"/>
        <v>1</v>
      </c>
      <c r="E1143" s="13" t="str">
        <f t="shared" si="41"/>
        <v>12</v>
      </c>
      <c r="F1143" s="15" t="s">
        <v>219</v>
      </c>
      <c r="G1143" s="16" t="s">
        <v>543</v>
      </c>
      <c r="H1143" s="17">
        <v>9805260</v>
      </c>
      <c r="I1143" s="17">
        <v>-585900</v>
      </c>
      <c r="J1143" s="17">
        <v>9219360</v>
      </c>
      <c r="K1143" s="17">
        <v>8463528.0500000007</v>
      </c>
      <c r="L1143" s="17">
        <v>8463528.0500000007</v>
      </c>
      <c r="M1143" s="17">
        <v>8463458.0800000001</v>
      </c>
      <c r="N1143" s="17">
        <v>8463458.0800000001</v>
      </c>
    </row>
    <row r="1144" spans="1:14" x14ac:dyDescent="0.25">
      <c r="A1144" s="15" t="s">
        <v>348</v>
      </c>
      <c r="B1144" s="15" t="s">
        <v>58</v>
      </c>
      <c r="C1144" s="12" t="str">
        <f>VLOOKUP(B1144,Hoja2!B:C,2,FALSE)</f>
        <v>Policía Municipal</v>
      </c>
      <c r="D1144" s="13" t="str">
        <f t="shared" si="40"/>
        <v>1</v>
      </c>
      <c r="E1144" s="13" t="str">
        <f t="shared" si="41"/>
        <v>12</v>
      </c>
      <c r="F1144" s="15" t="s">
        <v>203</v>
      </c>
      <c r="G1144" s="16" t="s">
        <v>544</v>
      </c>
      <c r="H1144" s="17">
        <v>523362</v>
      </c>
      <c r="I1144" s="17">
        <v>0</v>
      </c>
      <c r="J1144" s="17">
        <v>523362</v>
      </c>
      <c r="K1144" s="17">
        <v>473361.76</v>
      </c>
      <c r="L1144" s="17">
        <v>473361.76</v>
      </c>
      <c r="M1144" s="17">
        <v>465032.61</v>
      </c>
      <c r="N1144" s="17">
        <v>465032.61</v>
      </c>
    </row>
    <row r="1145" spans="1:14" x14ac:dyDescent="0.25">
      <c r="A1145" s="15" t="s">
        <v>348</v>
      </c>
      <c r="B1145" s="15" t="s">
        <v>58</v>
      </c>
      <c r="C1145" s="12" t="str">
        <f>VLOOKUP(B1145,Hoja2!B:C,2,FALSE)</f>
        <v>Policía Municipal</v>
      </c>
      <c r="D1145" s="13" t="str">
        <f t="shared" si="40"/>
        <v>1</v>
      </c>
      <c r="E1145" s="13" t="str">
        <f t="shared" si="41"/>
        <v>12</v>
      </c>
      <c r="F1145" s="15" t="s">
        <v>316</v>
      </c>
      <c r="G1145" s="16" t="s">
        <v>667</v>
      </c>
      <c r="H1145" s="17">
        <v>64363</v>
      </c>
      <c r="I1145" s="17">
        <v>0</v>
      </c>
      <c r="J1145" s="17">
        <v>64363</v>
      </c>
      <c r="K1145" s="17">
        <v>342903</v>
      </c>
      <c r="L1145" s="17">
        <v>342903</v>
      </c>
      <c r="M1145" s="17">
        <v>339655.23</v>
      </c>
      <c r="N1145" s="17">
        <v>339655.23</v>
      </c>
    </row>
    <row r="1146" spans="1:14" x14ac:dyDescent="0.25">
      <c r="A1146" s="15" t="s">
        <v>348</v>
      </c>
      <c r="B1146" s="15" t="s">
        <v>58</v>
      </c>
      <c r="C1146" s="12" t="str">
        <f>VLOOKUP(B1146,Hoja2!B:C,2,FALSE)</f>
        <v>Policía Municipal</v>
      </c>
      <c r="D1146" s="13" t="str">
        <f t="shared" si="40"/>
        <v>1</v>
      </c>
      <c r="E1146" s="13" t="str">
        <f t="shared" si="41"/>
        <v>13</v>
      </c>
      <c r="F1146" s="15" t="s">
        <v>232</v>
      </c>
      <c r="G1146" s="16" t="s">
        <v>538</v>
      </c>
      <c r="H1146" s="17">
        <v>420610</v>
      </c>
      <c r="I1146" s="17">
        <v>0</v>
      </c>
      <c r="J1146" s="17">
        <v>420610</v>
      </c>
      <c r="K1146" s="17">
        <v>267732.78999999998</v>
      </c>
      <c r="L1146" s="17">
        <v>267732.78999999998</v>
      </c>
      <c r="M1146" s="17">
        <v>260584.93</v>
      </c>
      <c r="N1146" s="17">
        <v>260584.93</v>
      </c>
    </row>
    <row r="1147" spans="1:14" x14ac:dyDescent="0.25">
      <c r="A1147" s="15" t="s">
        <v>348</v>
      </c>
      <c r="B1147" s="15" t="s">
        <v>58</v>
      </c>
      <c r="C1147" s="12" t="str">
        <f>VLOOKUP(B1147,Hoja2!B:C,2,FALSE)</f>
        <v>Policía Municipal</v>
      </c>
      <c r="D1147" s="13" t="str">
        <f t="shared" si="40"/>
        <v>1</v>
      </c>
      <c r="E1147" s="13" t="str">
        <f t="shared" si="41"/>
        <v>13</v>
      </c>
      <c r="F1147" s="15" t="s">
        <v>234</v>
      </c>
      <c r="G1147" s="16" t="s">
        <v>562</v>
      </c>
      <c r="H1147" s="17">
        <v>35000</v>
      </c>
      <c r="I1147" s="17">
        <v>0</v>
      </c>
      <c r="J1147" s="17">
        <v>35000</v>
      </c>
      <c r="K1147" s="17">
        <v>117222.3</v>
      </c>
      <c r="L1147" s="17">
        <v>117222.3</v>
      </c>
      <c r="M1147" s="17">
        <v>11402.76</v>
      </c>
      <c r="N1147" s="17">
        <v>11402.76</v>
      </c>
    </row>
    <row r="1148" spans="1:14" x14ac:dyDescent="0.25">
      <c r="A1148" s="15" t="s">
        <v>348</v>
      </c>
      <c r="B1148" s="15" t="s">
        <v>58</v>
      </c>
      <c r="C1148" s="12" t="str">
        <f>VLOOKUP(B1148,Hoja2!B:C,2,FALSE)</f>
        <v>Policía Municipal</v>
      </c>
      <c r="D1148" s="13" t="str">
        <f t="shared" si="40"/>
        <v>1</v>
      </c>
      <c r="E1148" s="13" t="str">
        <f t="shared" si="41"/>
        <v>13</v>
      </c>
      <c r="F1148" s="15" t="s">
        <v>228</v>
      </c>
      <c r="G1148" s="16" t="s">
        <v>563</v>
      </c>
      <c r="H1148" s="17">
        <v>434560</v>
      </c>
      <c r="I1148" s="17">
        <v>0</v>
      </c>
      <c r="J1148" s="17">
        <v>434560</v>
      </c>
      <c r="K1148" s="17">
        <v>323634.34000000003</v>
      </c>
      <c r="L1148" s="17">
        <v>323634.34000000003</v>
      </c>
      <c r="M1148" s="17">
        <v>317307.53000000003</v>
      </c>
      <c r="N1148" s="17">
        <v>317307.53000000003</v>
      </c>
    </row>
    <row r="1149" spans="1:14" x14ac:dyDescent="0.25">
      <c r="A1149" s="15" t="s">
        <v>348</v>
      </c>
      <c r="B1149" s="15" t="s">
        <v>58</v>
      </c>
      <c r="C1149" s="12" t="str">
        <f>VLOOKUP(B1149,Hoja2!B:C,2,FALSE)</f>
        <v>Policía Municipal</v>
      </c>
      <c r="D1149" s="13" t="str">
        <f t="shared" si="40"/>
        <v>1</v>
      </c>
      <c r="E1149" s="13" t="str">
        <f t="shared" si="41"/>
        <v>15</v>
      </c>
      <c r="F1149" s="15" t="s">
        <v>298</v>
      </c>
      <c r="G1149" s="16" t="s">
        <v>618</v>
      </c>
      <c r="H1149" s="17">
        <v>400000</v>
      </c>
      <c r="I1149" s="17">
        <v>0</v>
      </c>
      <c r="J1149" s="17">
        <v>400000</v>
      </c>
      <c r="K1149" s="17">
        <v>381702.88</v>
      </c>
      <c r="L1149" s="17">
        <v>381702.88</v>
      </c>
      <c r="M1149" s="17">
        <v>378581.45</v>
      </c>
      <c r="N1149" s="17">
        <v>378581.45</v>
      </c>
    </row>
    <row r="1150" spans="1:14" x14ac:dyDescent="0.25">
      <c r="A1150" s="15" t="s">
        <v>348</v>
      </c>
      <c r="B1150" s="15" t="s">
        <v>58</v>
      </c>
      <c r="C1150" s="12" t="str">
        <f>VLOOKUP(B1150,Hoja2!B:C,2,FALSE)</f>
        <v>Policía Municipal</v>
      </c>
      <c r="D1150" s="13" t="str">
        <f t="shared" ref="D1150:D1158" si="42">LEFT(F1150,1)</f>
        <v>1</v>
      </c>
      <c r="E1150" s="13" t="str">
        <f t="shared" ref="E1150:E1158" si="43">LEFT(F1150,2)</f>
        <v>15</v>
      </c>
      <c r="F1150" s="15" t="s">
        <v>236</v>
      </c>
      <c r="G1150" s="16" t="s">
        <v>564</v>
      </c>
      <c r="H1150" s="17">
        <v>580000</v>
      </c>
      <c r="I1150" s="17">
        <v>80000</v>
      </c>
      <c r="J1150" s="17">
        <v>660000</v>
      </c>
      <c r="K1150" s="17">
        <v>628861</v>
      </c>
      <c r="L1150" s="17">
        <v>628861</v>
      </c>
      <c r="M1150" s="17">
        <v>461036.09</v>
      </c>
      <c r="N1150" s="17">
        <v>461036.09</v>
      </c>
    </row>
    <row r="1151" spans="1:14" x14ac:dyDescent="0.25">
      <c r="A1151" s="15" t="s">
        <v>348</v>
      </c>
      <c r="B1151" s="15" t="s">
        <v>58</v>
      </c>
      <c r="C1151" s="12" t="str">
        <f>VLOOKUP(B1151,Hoja2!B:C,2,FALSE)</f>
        <v>Policía Municipal</v>
      </c>
      <c r="D1151" s="13" t="str">
        <f t="shared" si="42"/>
        <v>1</v>
      </c>
      <c r="E1151" s="13" t="str">
        <f t="shared" si="43"/>
        <v>16</v>
      </c>
      <c r="F1151" s="15" t="s">
        <v>301</v>
      </c>
      <c r="G1151" s="16" t="s">
        <v>621</v>
      </c>
      <c r="H1151" s="17">
        <v>150000</v>
      </c>
      <c r="I1151" s="17">
        <v>0</v>
      </c>
      <c r="J1151" s="17">
        <v>150000</v>
      </c>
      <c r="K1151" s="17">
        <v>115631</v>
      </c>
      <c r="L1151" s="17">
        <v>115631</v>
      </c>
      <c r="M1151" s="17">
        <v>109944</v>
      </c>
      <c r="N1151" s="17">
        <v>109944</v>
      </c>
    </row>
    <row r="1152" spans="1:14" x14ac:dyDescent="0.25">
      <c r="A1152" s="15" t="s">
        <v>348</v>
      </c>
      <c r="B1152" s="15" t="s">
        <v>58</v>
      </c>
      <c r="C1152" s="12" t="str">
        <f>VLOOKUP(B1152,Hoja2!B:C,2,FALSE)</f>
        <v>Policía Municipal</v>
      </c>
      <c r="D1152" s="13" t="str">
        <f t="shared" si="42"/>
        <v>2</v>
      </c>
      <c r="E1152" s="13" t="str">
        <f t="shared" si="43"/>
        <v>20</v>
      </c>
      <c r="F1152" s="15" t="s">
        <v>281</v>
      </c>
      <c r="G1152" s="16" t="s">
        <v>583</v>
      </c>
      <c r="H1152" s="17">
        <v>3500</v>
      </c>
      <c r="I1152" s="17">
        <v>0</v>
      </c>
      <c r="J1152" s="17">
        <v>3500</v>
      </c>
      <c r="K1152" s="17">
        <v>3800</v>
      </c>
      <c r="L1152" s="17">
        <v>3800</v>
      </c>
      <c r="M1152" s="17">
        <v>1293.5999999999999</v>
      </c>
      <c r="N1152" s="17">
        <v>1293.5999999999999</v>
      </c>
    </row>
    <row r="1153" spans="1:14" x14ac:dyDescent="0.25">
      <c r="A1153" s="15" t="s">
        <v>348</v>
      </c>
      <c r="B1153" s="15" t="s">
        <v>58</v>
      </c>
      <c r="C1153" s="12" t="str">
        <f>VLOOKUP(B1153,Hoja2!B:C,2,FALSE)</f>
        <v>Policía Municipal</v>
      </c>
      <c r="D1153" s="13" t="str">
        <f t="shared" si="42"/>
        <v>2</v>
      </c>
      <c r="E1153" s="13" t="str">
        <f t="shared" si="43"/>
        <v>20</v>
      </c>
      <c r="F1153" s="15" t="s">
        <v>262</v>
      </c>
      <c r="G1153" s="16" t="s">
        <v>600</v>
      </c>
      <c r="H1153" s="17">
        <v>160000</v>
      </c>
      <c r="I1153" s="17">
        <v>-44700</v>
      </c>
      <c r="J1153" s="17">
        <v>115300</v>
      </c>
      <c r="K1153" s="17">
        <v>110327.64</v>
      </c>
      <c r="L1153" s="17">
        <v>110327.64</v>
      </c>
      <c r="M1153" s="17">
        <v>102741.97</v>
      </c>
      <c r="N1153" s="17">
        <v>102741.97</v>
      </c>
    </row>
    <row r="1154" spans="1:14" x14ac:dyDescent="0.25">
      <c r="A1154" s="15" t="s">
        <v>348</v>
      </c>
      <c r="B1154" s="15" t="s">
        <v>58</v>
      </c>
      <c r="C1154" s="12" t="str">
        <f>VLOOKUP(B1154,Hoja2!B:C,2,FALSE)</f>
        <v>Policía Municipal</v>
      </c>
      <c r="D1154" s="13" t="str">
        <f t="shared" si="42"/>
        <v>2</v>
      </c>
      <c r="E1154" s="13" t="str">
        <f t="shared" si="43"/>
        <v>21</v>
      </c>
      <c r="F1154" s="15" t="s">
        <v>263</v>
      </c>
      <c r="G1154" s="16" t="s">
        <v>601</v>
      </c>
      <c r="H1154" s="17">
        <v>15000</v>
      </c>
      <c r="I1154" s="17">
        <v>0</v>
      </c>
      <c r="J1154" s="17">
        <v>15000</v>
      </c>
      <c r="K1154" s="17">
        <v>17886.05</v>
      </c>
      <c r="L1154" s="17">
        <v>17886.05</v>
      </c>
      <c r="M1154" s="17">
        <v>9803.99</v>
      </c>
      <c r="N1154" s="17">
        <v>9803.99</v>
      </c>
    </row>
    <row r="1155" spans="1:14" x14ac:dyDescent="0.25">
      <c r="A1155" s="15" t="s">
        <v>348</v>
      </c>
      <c r="B1155" s="15" t="s">
        <v>58</v>
      </c>
      <c r="C1155" s="12" t="str">
        <f>VLOOKUP(B1155,Hoja2!B:C,2,FALSE)</f>
        <v>Policía Municipal</v>
      </c>
      <c r="D1155" s="13" t="str">
        <f t="shared" si="42"/>
        <v>2</v>
      </c>
      <c r="E1155" s="13" t="str">
        <f t="shared" si="43"/>
        <v>21</v>
      </c>
      <c r="F1155" s="15" t="s">
        <v>222</v>
      </c>
      <c r="G1155" s="16" t="s">
        <v>558</v>
      </c>
      <c r="H1155" s="17">
        <v>120000</v>
      </c>
      <c r="I1155" s="17">
        <v>0</v>
      </c>
      <c r="J1155" s="17">
        <v>120000</v>
      </c>
      <c r="K1155" s="17">
        <v>130970.25</v>
      </c>
      <c r="L1155" s="17">
        <v>130339.73</v>
      </c>
      <c r="M1155" s="17">
        <v>92767.16</v>
      </c>
      <c r="N1155" s="17">
        <v>92767.16</v>
      </c>
    </row>
    <row r="1156" spans="1:14" x14ac:dyDescent="0.25">
      <c r="A1156" s="15" t="s">
        <v>348</v>
      </c>
      <c r="B1156" s="15" t="s">
        <v>58</v>
      </c>
      <c r="C1156" s="12" t="str">
        <f>VLOOKUP(B1156,Hoja2!B:C,2,FALSE)</f>
        <v>Policía Municipal</v>
      </c>
      <c r="D1156" s="13" t="str">
        <f t="shared" si="42"/>
        <v>2</v>
      </c>
      <c r="E1156" s="13" t="str">
        <f t="shared" si="43"/>
        <v>21</v>
      </c>
      <c r="F1156" s="15" t="s">
        <v>240</v>
      </c>
      <c r="G1156" s="16" t="s">
        <v>565</v>
      </c>
      <c r="H1156" s="17">
        <v>110000</v>
      </c>
      <c r="I1156" s="17">
        <v>6093</v>
      </c>
      <c r="J1156" s="17">
        <v>116093</v>
      </c>
      <c r="K1156" s="17">
        <v>94938.97</v>
      </c>
      <c r="L1156" s="17">
        <v>89733.2</v>
      </c>
      <c r="M1156" s="17">
        <v>84667.56</v>
      </c>
      <c r="N1156" s="17">
        <v>84615.53</v>
      </c>
    </row>
    <row r="1157" spans="1:14" x14ac:dyDescent="0.25">
      <c r="A1157" s="15" t="s">
        <v>348</v>
      </c>
      <c r="B1157" s="15" t="s">
        <v>58</v>
      </c>
      <c r="C1157" s="12" t="str">
        <f>VLOOKUP(B1157,Hoja2!B:C,2,FALSE)</f>
        <v>Policía Municipal</v>
      </c>
      <c r="D1157" s="13" t="str">
        <f t="shared" si="42"/>
        <v>2</v>
      </c>
      <c r="E1157" s="13" t="str">
        <f t="shared" si="43"/>
        <v>22</v>
      </c>
      <c r="F1157" s="15" t="s">
        <v>242</v>
      </c>
      <c r="G1157" s="16" t="s">
        <v>574</v>
      </c>
      <c r="H1157" s="17">
        <v>100000</v>
      </c>
      <c r="I1157" s="17">
        <v>0</v>
      </c>
      <c r="J1157" s="17">
        <v>100000</v>
      </c>
      <c r="K1157" s="17">
        <v>95000</v>
      </c>
      <c r="L1157" s="17">
        <v>95000</v>
      </c>
      <c r="M1157" s="17">
        <v>86550.24</v>
      </c>
      <c r="N1157" s="17">
        <v>79907.259999999995</v>
      </c>
    </row>
    <row r="1158" spans="1:14" x14ac:dyDescent="0.25">
      <c r="A1158" s="15" t="s">
        <v>348</v>
      </c>
      <c r="B1158" s="15" t="s">
        <v>58</v>
      </c>
      <c r="C1158" s="12" t="str">
        <f>VLOOKUP(B1158,Hoja2!B:C,2,FALSE)</f>
        <v>Policía Municipal</v>
      </c>
      <c r="D1158" s="13" t="str">
        <f t="shared" si="42"/>
        <v>2</v>
      </c>
      <c r="E1158" s="13" t="str">
        <f t="shared" si="43"/>
        <v>22</v>
      </c>
      <c r="F1158" s="15" t="s">
        <v>341</v>
      </c>
      <c r="G1158" s="16" t="s">
        <v>641</v>
      </c>
      <c r="H1158" s="17">
        <v>0</v>
      </c>
      <c r="I1158" s="17">
        <v>0</v>
      </c>
      <c r="J1158" s="17">
        <v>0</v>
      </c>
      <c r="K1158" s="17">
        <v>968.5</v>
      </c>
      <c r="L1158" s="17">
        <v>968.5</v>
      </c>
      <c r="M1158" s="17">
        <v>968.5</v>
      </c>
      <c r="N1158" s="17">
        <v>968.5</v>
      </c>
    </row>
    <row r="1159" spans="1:14" x14ac:dyDescent="0.25">
      <c r="A1159" s="15" t="s">
        <v>348</v>
      </c>
      <c r="B1159" s="15" t="s">
        <v>58</v>
      </c>
      <c r="C1159" s="12" t="str">
        <f>VLOOKUP(B1159,Hoja2!B:C,2,FALSE)</f>
        <v>Policía Municipal</v>
      </c>
      <c r="D1159" s="13" t="str">
        <f t="shared" ref="D1159:D1222" si="44">LEFT(F1159,1)</f>
        <v>2</v>
      </c>
      <c r="E1159" s="13" t="str">
        <f t="shared" ref="E1159:E1222" si="45">LEFT(F1159,2)</f>
        <v>22</v>
      </c>
      <c r="F1159" s="15" t="s">
        <v>264</v>
      </c>
      <c r="G1159" s="16" t="s">
        <v>602</v>
      </c>
      <c r="H1159" s="17">
        <v>75000</v>
      </c>
      <c r="I1159" s="17">
        <v>0</v>
      </c>
      <c r="J1159" s="17">
        <v>75000</v>
      </c>
      <c r="K1159" s="17">
        <v>66000</v>
      </c>
      <c r="L1159" s="17">
        <v>66000</v>
      </c>
      <c r="M1159" s="17">
        <v>64487.11</v>
      </c>
      <c r="N1159" s="17">
        <v>64487.11</v>
      </c>
    </row>
    <row r="1160" spans="1:14" x14ac:dyDescent="0.25">
      <c r="A1160" s="15" t="s">
        <v>348</v>
      </c>
      <c r="B1160" s="15" t="s">
        <v>58</v>
      </c>
      <c r="C1160" s="12" t="str">
        <f>VLOOKUP(B1160,Hoja2!B:C,2,FALSE)</f>
        <v>Policía Municipal</v>
      </c>
      <c r="D1160" s="13" t="str">
        <f t="shared" si="44"/>
        <v>2</v>
      </c>
      <c r="E1160" s="13" t="str">
        <f t="shared" si="45"/>
        <v>22</v>
      </c>
      <c r="F1160" s="15" t="s">
        <v>230</v>
      </c>
      <c r="G1160" s="16" t="s">
        <v>567</v>
      </c>
      <c r="H1160" s="17">
        <v>160000</v>
      </c>
      <c r="I1160" s="17">
        <v>0</v>
      </c>
      <c r="J1160" s="17">
        <v>160000</v>
      </c>
      <c r="K1160" s="17">
        <v>145018.54</v>
      </c>
      <c r="L1160" s="17">
        <v>145018.54</v>
      </c>
      <c r="M1160" s="17">
        <v>120982.49</v>
      </c>
      <c r="N1160" s="17">
        <v>119613.87</v>
      </c>
    </row>
    <row r="1161" spans="1:14" x14ac:dyDescent="0.25">
      <c r="A1161" s="15" t="s">
        <v>348</v>
      </c>
      <c r="B1161" s="15" t="s">
        <v>58</v>
      </c>
      <c r="C1161" s="12" t="str">
        <f>VLOOKUP(B1161,Hoja2!B:C,2,FALSE)</f>
        <v>Policía Municipal</v>
      </c>
      <c r="D1161" s="13" t="str">
        <f t="shared" si="44"/>
        <v>2</v>
      </c>
      <c r="E1161" s="13" t="str">
        <f t="shared" si="45"/>
        <v>22</v>
      </c>
      <c r="F1161" s="15" t="s">
        <v>231</v>
      </c>
      <c r="G1161" s="16" t="s">
        <v>568</v>
      </c>
      <c r="H1161" s="17">
        <v>340000</v>
      </c>
      <c r="I1161" s="17">
        <v>0</v>
      </c>
      <c r="J1161" s="17">
        <v>340000</v>
      </c>
      <c r="K1161" s="17">
        <v>347353.5</v>
      </c>
      <c r="L1161" s="17">
        <v>347353.5</v>
      </c>
      <c r="M1161" s="17">
        <v>174755.7</v>
      </c>
      <c r="N1161" s="17">
        <v>174755.7</v>
      </c>
    </row>
    <row r="1162" spans="1:14" x14ac:dyDescent="0.25">
      <c r="A1162" s="15" t="s">
        <v>348</v>
      </c>
      <c r="B1162" s="15" t="s">
        <v>58</v>
      </c>
      <c r="C1162" s="12" t="str">
        <f>VLOOKUP(B1162,Hoja2!B:C,2,FALSE)</f>
        <v>Policía Municipal</v>
      </c>
      <c r="D1162" s="13" t="str">
        <f t="shared" si="44"/>
        <v>2</v>
      </c>
      <c r="E1162" s="13" t="str">
        <f t="shared" si="45"/>
        <v>22</v>
      </c>
      <c r="F1162" s="15" t="s">
        <v>291</v>
      </c>
      <c r="G1162" s="16" t="s">
        <v>616</v>
      </c>
      <c r="H1162" s="17">
        <v>3000</v>
      </c>
      <c r="I1162" s="17">
        <v>0</v>
      </c>
      <c r="J1162" s="17">
        <v>3000</v>
      </c>
      <c r="K1162" s="17">
        <v>0</v>
      </c>
      <c r="L1162" s="17">
        <v>0</v>
      </c>
      <c r="M1162" s="17">
        <v>0</v>
      </c>
      <c r="N1162" s="17">
        <v>0</v>
      </c>
    </row>
    <row r="1163" spans="1:14" x14ac:dyDescent="0.25">
      <c r="A1163" s="15" t="s">
        <v>348</v>
      </c>
      <c r="B1163" s="15" t="s">
        <v>58</v>
      </c>
      <c r="C1163" s="12" t="str">
        <f>VLOOKUP(B1163,Hoja2!B:C,2,FALSE)</f>
        <v>Policía Municipal</v>
      </c>
      <c r="D1163" s="13" t="str">
        <f t="shared" si="44"/>
        <v>2</v>
      </c>
      <c r="E1163" s="13" t="str">
        <f t="shared" si="45"/>
        <v>22</v>
      </c>
      <c r="F1163" s="15" t="s">
        <v>238</v>
      </c>
      <c r="G1163" s="16" t="s">
        <v>569</v>
      </c>
      <c r="H1163" s="17">
        <v>1000</v>
      </c>
      <c r="I1163" s="17">
        <v>0</v>
      </c>
      <c r="J1163" s="17">
        <v>1000</v>
      </c>
      <c r="K1163" s="17">
        <v>0</v>
      </c>
      <c r="L1163" s="17">
        <v>0</v>
      </c>
      <c r="M1163" s="17">
        <v>0</v>
      </c>
      <c r="N1163" s="17">
        <v>0</v>
      </c>
    </row>
    <row r="1164" spans="1:14" x14ac:dyDescent="0.25">
      <c r="A1164" s="15" t="s">
        <v>348</v>
      </c>
      <c r="B1164" s="15" t="s">
        <v>58</v>
      </c>
      <c r="C1164" s="12" t="str">
        <f>VLOOKUP(B1164,Hoja2!B:C,2,FALSE)</f>
        <v>Policía Municipal</v>
      </c>
      <c r="D1164" s="13" t="str">
        <f t="shared" si="44"/>
        <v>2</v>
      </c>
      <c r="E1164" s="13" t="str">
        <f t="shared" si="45"/>
        <v>22</v>
      </c>
      <c r="F1164" s="15" t="s">
        <v>233</v>
      </c>
      <c r="G1164" s="16" t="s">
        <v>570</v>
      </c>
      <c r="H1164" s="17">
        <v>75000</v>
      </c>
      <c r="I1164" s="17">
        <v>29137</v>
      </c>
      <c r="J1164" s="17">
        <v>104137</v>
      </c>
      <c r="K1164" s="17">
        <v>68982.649999999994</v>
      </c>
      <c r="L1164" s="17">
        <v>63630.97</v>
      </c>
      <c r="M1164" s="17">
        <v>51558.73</v>
      </c>
      <c r="N1164" s="17">
        <v>51558.73</v>
      </c>
    </row>
    <row r="1165" spans="1:14" x14ac:dyDescent="0.25">
      <c r="A1165" s="15" t="s">
        <v>348</v>
      </c>
      <c r="B1165" s="15" t="s">
        <v>58</v>
      </c>
      <c r="C1165" s="12" t="str">
        <f>VLOOKUP(B1165,Hoja2!B:C,2,FALSE)</f>
        <v>Policía Municipal</v>
      </c>
      <c r="D1165" s="13" t="str">
        <f t="shared" si="44"/>
        <v>2</v>
      </c>
      <c r="E1165" s="13" t="str">
        <f t="shared" si="45"/>
        <v>22</v>
      </c>
      <c r="F1165" s="15" t="s">
        <v>278</v>
      </c>
      <c r="G1165" s="16" t="s">
        <v>609</v>
      </c>
      <c r="H1165" s="17">
        <v>17000</v>
      </c>
      <c r="I1165" s="17">
        <v>0</v>
      </c>
      <c r="J1165" s="17">
        <v>17000</v>
      </c>
      <c r="K1165" s="17">
        <v>16860.759999999998</v>
      </c>
      <c r="L1165" s="17">
        <v>16860.759999999998</v>
      </c>
      <c r="M1165" s="17">
        <v>14263.5</v>
      </c>
      <c r="N1165" s="17">
        <v>14263.5</v>
      </c>
    </row>
    <row r="1166" spans="1:14" x14ac:dyDescent="0.25">
      <c r="A1166" s="15" t="s">
        <v>348</v>
      </c>
      <c r="B1166" s="15" t="s">
        <v>58</v>
      </c>
      <c r="C1166" s="12" t="str">
        <f>VLOOKUP(B1166,Hoja2!B:C,2,FALSE)</f>
        <v>Policía Municipal</v>
      </c>
      <c r="D1166" s="13" t="str">
        <f t="shared" si="44"/>
        <v>2</v>
      </c>
      <c r="E1166" s="13" t="str">
        <f t="shared" si="45"/>
        <v>22</v>
      </c>
      <c r="F1166" s="15" t="s">
        <v>215</v>
      </c>
      <c r="G1166" s="16" t="s">
        <v>547</v>
      </c>
      <c r="H1166" s="17">
        <v>3000</v>
      </c>
      <c r="I1166" s="17">
        <v>0</v>
      </c>
      <c r="J1166" s="17">
        <v>3000</v>
      </c>
      <c r="K1166" s="17">
        <v>100</v>
      </c>
      <c r="L1166" s="17">
        <v>100</v>
      </c>
      <c r="M1166" s="17">
        <v>81.41</v>
      </c>
      <c r="N1166" s="17">
        <v>81.41</v>
      </c>
    </row>
    <row r="1167" spans="1:14" x14ac:dyDescent="0.25">
      <c r="A1167" s="15" t="s">
        <v>348</v>
      </c>
      <c r="B1167" s="15" t="s">
        <v>58</v>
      </c>
      <c r="C1167" s="12" t="str">
        <f>VLOOKUP(B1167,Hoja2!B:C,2,FALSE)</f>
        <v>Policía Municipal</v>
      </c>
      <c r="D1167" s="13" t="str">
        <f t="shared" si="44"/>
        <v>2</v>
      </c>
      <c r="E1167" s="13" t="str">
        <f t="shared" si="45"/>
        <v>22</v>
      </c>
      <c r="F1167" s="15" t="s">
        <v>289</v>
      </c>
      <c r="G1167" s="16" t="s">
        <v>584</v>
      </c>
      <c r="H1167" s="17">
        <v>3000</v>
      </c>
      <c r="I1167" s="17">
        <v>0</v>
      </c>
      <c r="J1167" s="17">
        <v>3000</v>
      </c>
      <c r="K1167" s="17">
        <v>426.39</v>
      </c>
      <c r="L1167" s="17">
        <v>426.39</v>
      </c>
      <c r="M1167" s="17">
        <v>426.39</v>
      </c>
      <c r="N1167" s="17">
        <v>426.39</v>
      </c>
    </row>
    <row r="1168" spans="1:14" x14ac:dyDescent="0.25">
      <c r="A1168" s="15" t="s">
        <v>348</v>
      </c>
      <c r="B1168" s="15" t="s">
        <v>58</v>
      </c>
      <c r="C1168" s="12" t="str">
        <f>VLOOKUP(B1168,Hoja2!B:C,2,FALSE)</f>
        <v>Policía Municipal</v>
      </c>
      <c r="D1168" s="13" t="str">
        <f t="shared" si="44"/>
        <v>2</v>
      </c>
      <c r="E1168" s="13" t="str">
        <f t="shared" si="45"/>
        <v>22</v>
      </c>
      <c r="F1168" s="15" t="s">
        <v>304</v>
      </c>
      <c r="G1168" s="16" t="s">
        <v>630</v>
      </c>
      <c r="H1168" s="17">
        <v>15000</v>
      </c>
      <c r="I1168" s="17">
        <v>0</v>
      </c>
      <c r="J1168" s="17">
        <v>15000</v>
      </c>
      <c r="K1168" s="17">
        <v>3898.86</v>
      </c>
      <c r="L1168" s="17">
        <v>3898.86</v>
      </c>
      <c r="M1168" s="17">
        <v>3898.86</v>
      </c>
      <c r="N1168" s="17">
        <v>3898.86</v>
      </c>
    </row>
    <row r="1169" spans="1:14" x14ac:dyDescent="0.25">
      <c r="A1169" s="15" t="s">
        <v>348</v>
      </c>
      <c r="B1169" s="15" t="s">
        <v>58</v>
      </c>
      <c r="C1169" s="12" t="str">
        <f>VLOOKUP(B1169,Hoja2!B:C,2,FALSE)</f>
        <v>Policía Municipal</v>
      </c>
      <c r="D1169" s="13" t="str">
        <f t="shared" si="44"/>
        <v>2</v>
      </c>
      <c r="E1169" s="13" t="str">
        <f t="shared" si="45"/>
        <v>22</v>
      </c>
      <c r="F1169" s="15" t="s">
        <v>206</v>
      </c>
      <c r="G1169" s="16" t="s">
        <v>548</v>
      </c>
      <c r="H1169" s="17">
        <v>10000</v>
      </c>
      <c r="I1169" s="17">
        <v>0</v>
      </c>
      <c r="J1169" s="17">
        <v>10000</v>
      </c>
      <c r="K1169" s="17">
        <v>0</v>
      </c>
      <c r="L1169" s="17">
        <v>0</v>
      </c>
      <c r="M1169" s="17">
        <v>0</v>
      </c>
      <c r="N1169" s="17">
        <v>0</v>
      </c>
    </row>
    <row r="1170" spans="1:14" x14ac:dyDescent="0.25">
      <c r="A1170" s="15" t="s">
        <v>348</v>
      </c>
      <c r="B1170" s="15" t="s">
        <v>58</v>
      </c>
      <c r="C1170" s="12" t="str">
        <f>VLOOKUP(B1170,Hoja2!B:C,2,FALSE)</f>
        <v>Policía Municipal</v>
      </c>
      <c r="D1170" s="13" t="str">
        <f t="shared" si="44"/>
        <v>2</v>
      </c>
      <c r="E1170" s="13" t="str">
        <f t="shared" si="45"/>
        <v>22</v>
      </c>
      <c r="F1170" s="15" t="s">
        <v>235</v>
      </c>
      <c r="G1170" s="16" t="s">
        <v>571</v>
      </c>
      <c r="H1170" s="17">
        <v>30000</v>
      </c>
      <c r="I1170" s="17">
        <v>0</v>
      </c>
      <c r="J1170" s="17">
        <v>30000</v>
      </c>
      <c r="K1170" s="17">
        <v>4537.5</v>
      </c>
      <c r="L1170" s="17">
        <v>4537.5</v>
      </c>
      <c r="M1170" s="17">
        <v>4537.5</v>
      </c>
      <c r="N1170" s="17">
        <v>4537.5</v>
      </c>
    </row>
    <row r="1171" spans="1:14" x14ac:dyDescent="0.25">
      <c r="A1171" s="15" t="s">
        <v>348</v>
      </c>
      <c r="B1171" s="15" t="s">
        <v>58</v>
      </c>
      <c r="C1171" s="12" t="str">
        <f>VLOOKUP(B1171,Hoja2!B:C,2,FALSE)</f>
        <v>Policía Municipal</v>
      </c>
      <c r="D1171" s="13" t="str">
        <f t="shared" si="44"/>
        <v>2</v>
      </c>
      <c r="E1171" s="13" t="str">
        <f t="shared" si="45"/>
        <v>22</v>
      </c>
      <c r="F1171" s="15" t="s">
        <v>225</v>
      </c>
      <c r="G1171" s="16" t="s">
        <v>559</v>
      </c>
      <c r="H1171" s="17">
        <v>2000</v>
      </c>
      <c r="I1171" s="17">
        <v>0</v>
      </c>
      <c r="J1171" s="17">
        <v>2000</v>
      </c>
      <c r="K1171" s="17">
        <v>0</v>
      </c>
      <c r="L1171" s="17">
        <v>0</v>
      </c>
      <c r="M1171" s="17">
        <v>0</v>
      </c>
      <c r="N1171" s="17">
        <v>0</v>
      </c>
    </row>
    <row r="1172" spans="1:14" x14ac:dyDescent="0.25">
      <c r="A1172" s="15" t="s">
        <v>348</v>
      </c>
      <c r="B1172" s="15" t="s">
        <v>58</v>
      </c>
      <c r="C1172" s="12" t="str">
        <f>VLOOKUP(B1172,Hoja2!B:C,2,FALSE)</f>
        <v>Policía Municipal</v>
      </c>
      <c r="D1172" s="13" t="str">
        <f t="shared" si="44"/>
        <v>2</v>
      </c>
      <c r="E1172" s="13" t="str">
        <f t="shared" si="45"/>
        <v>22</v>
      </c>
      <c r="F1172" s="15" t="s">
        <v>229</v>
      </c>
      <c r="G1172" s="16" t="s">
        <v>573</v>
      </c>
      <c r="H1172" s="17">
        <v>25000</v>
      </c>
      <c r="I1172" s="17">
        <v>0</v>
      </c>
      <c r="J1172" s="17">
        <v>25000</v>
      </c>
      <c r="K1172" s="17">
        <v>60106.29</v>
      </c>
      <c r="L1172" s="17">
        <v>54544.86</v>
      </c>
      <c r="M1172" s="17">
        <v>31813.91</v>
      </c>
      <c r="N1172" s="17">
        <v>31813.91</v>
      </c>
    </row>
    <row r="1173" spans="1:14" x14ac:dyDescent="0.25">
      <c r="A1173" s="15" t="s">
        <v>348</v>
      </c>
      <c r="B1173" s="15" t="s">
        <v>58</v>
      </c>
      <c r="C1173" s="12" t="str">
        <f>VLOOKUP(B1173,Hoja2!B:C,2,FALSE)</f>
        <v>Policía Municipal</v>
      </c>
      <c r="D1173" s="13" t="str">
        <f t="shared" si="44"/>
        <v>2</v>
      </c>
      <c r="E1173" s="13" t="str">
        <f t="shared" si="45"/>
        <v>22</v>
      </c>
      <c r="F1173" s="15" t="s">
        <v>265</v>
      </c>
      <c r="G1173" s="16" t="s">
        <v>603</v>
      </c>
      <c r="H1173" s="17">
        <v>171000</v>
      </c>
      <c r="I1173" s="17">
        <v>0</v>
      </c>
      <c r="J1173" s="17">
        <v>171000</v>
      </c>
      <c r="K1173" s="17">
        <v>157916.25</v>
      </c>
      <c r="L1173" s="17">
        <v>157916.25</v>
      </c>
      <c r="M1173" s="17">
        <v>144756.48000000001</v>
      </c>
      <c r="N1173" s="17">
        <v>144756.48000000001</v>
      </c>
    </row>
    <row r="1174" spans="1:14" x14ac:dyDescent="0.25">
      <c r="A1174" s="15" t="s">
        <v>348</v>
      </c>
      <c r="B1174" s="15" t="s">
        <v>58</v>
      </c>
      <c r="C1174" s="12" t="str">
        <f>VLOOKUP(B1174,Hoja2!B:C,2,FALSE)</f>
        <v>Policía Municipal</v>
      </c>
      <c r="D1174" s="13" t="str">
        <f t="shared" si="44"/>
        <v>2</v>
      </c>
      <c r="E1174" s="13" t="str">
        <f t="shared" si="45"/>
        <v>22</v>
      </c>
      <c r="F1174" s="15" t="s">
        <v>273</v>
      </c>
      <c r="G1174" s="16" t="s">
        <v>611</v>
      </c>
      <c r="H1174" s="17">
        <v>771000</v>
      </c>
      <c r="I1174" s="17">
        <v>0</v>
      </c>
      <c r="J1174" s="17">
        <v>771000</v>
      </c>
      <c r="K1174" s="17">
        <v>810515.07</v>
      </c>
      <c r="L1174" s="17">
        <v>810515.07</v>
      </c>
      <c r="M1174" s="17">
        <v>705857.25</v>
      </c>
      <c r="N1174" s="17">
        <v>668422.74</v>
      </c>
    </row>
    <row r="1175" spans="1:14" x14ac:dyDescent="0.25">
      <c r="A1175" s="15" t="s">
        <v>348</v>
      </c>
      <c r="B1175" s="15" t="s">
        <v>58</v>
      </c>
      <c r="C1175" s="12" t="str">
        <f>VLOOKUP(B1175,Hoja2!B:C,2,FALSE)</f>
        <v>Policía Municipal</v>
      </c>
      <c r="D1175" s="13" t="str">
        <f t="shared" si="44"/>
        <v>2</v>
      </c>
      <c r="E1175" s="13" t="str">
        <f t="shared" si="45"/>
        <v>22</v>
      </c>
      <c r="F1175" s="15" t="s">
        <v>217</v>
      </c>
      <c r="G1175" s="16" t="s">
        <v>577</v>
      </c>
      <c r="H1175" s="17">
        <v>40000</v>
      </c>
      <c r="I1175" s="17">
        <v>5687</v>
      </c>
      <c r="J1175" s="17">
        <v>45687</v>
      </c>
      <c r="K1175" s="17">
        <v>20853.34</v>
      </c>
      <c r="L1175" s="17">
        <v>20853.34</v>
      </c>
      <c r="M1175" s="17">
        <v>17848.91</v>
      </c>
      <c r="N1175" s="17">
        <v>17848.91</v>
      </c>
    </row>
    <row r="1176" spans="1:14" x14ac:dyDescent="0.25">
      <c r="A1176" s="15" t="s">
        <v>348</v>
      </c>
      <c r="B1176" s="15" t="s">
        <v>58</v>
      </c>
      <c r="C1176" s="12" t="str">
        <f>VLOOKUP(B1176,Hoja2!B:C,2,FALSE)</f>
        <v>Policía Municipal</v>
      </c>
      <c r="D1176" s="13" t="str">
        <f t="shared" si="44"/>
        <v>2</v>
      </c>
      <c r="E1176" s="13" t="str">
        <f t="shared" si="45"/>
        <v>22</v>
      </c>
      <c r="F1176" s="15" t="s">
        <v>227</v>
      </c>
      <c r="G1176" s="16" t="s">
        <v>560</v>
      </c>
      <c r="H1176" s="17">
        <v>447558</v>
      </c>
      <c r="I1176" s="17">
        <v>199734.48</v>
      </c>
      <c r="J1176" s="17">
        <v>647292.48</v>
      </c>
      <c r="K1176" s="17">
        <v>629153.81999999995</v>
      </c>
      <c r="L1176" s="17">
        <v>629153.81999999995</v>
      </c>
      <c r="M1176" s="17">
        <v>554693.34</v>
      </c>
      <c r="N1176" s="17">
        <v>554693.34</v>
      </c>
    </row>
    <row r="1177" spans="1:14" x14ac:dyDescent="0.25">
      <c r="A1177" s="15" t="s">
        <v>348</v>
      </c>
      <c r="B1177" s="15" t="s">
        <v>58</v>
      </c>
      <c r="C1177" s="12" t="str">
        <f>VLOOKUP(B1177,Hoja2!B:C,2,FALSE)</f>
        <v>Policía Municipal</v>
      </c>
      <c r="D1177" s="13" t="str">
        <f t="shared" si="44"/>
        <v>2</v>
      </c>
      <c r="E1177" s="13" t="str">
        <f t="shared" si="45"/>
        <v>23</v>
      </c>
      <c r="F1177" s="15" t="s">
        <v>210</v>
      </c>
      <c r="G1177" s="16" t="s">
        <v>551</v>
      </c>
      <c r="H1177" s="17">
        <v>6000</v>
      </c>
      <c r="I1177" s="17">
        <v>0</v>
      </c>
      <c r="J1177" s="17">
        <v>6000</v>
      </c>
      <c r="K1177" s="17">
        <v>1982.2</v>
      </c>
      <c r="L1177" s="17">
        <v>1982.2</v>
      </c>
      <c r="M1177" s="17">
        <v>1982.2</v>
      </c>
      <c r="N1177" s="17">
        <v>1982.2</v>
      </c>
    </row>
    <row r="1178" spans="1:14" x14ac:dyDescent="0.25">
      <c r="A1178" s="15" t="s">
        <v>348</v>
      </c>
      <c r="B1178" s="15" t="s">
        <v>58</v>
      </c>
      <c r="C1178" s="12" t="str">
        <f>VLOOKUP(B1178,Hoja2!B:C,2,FALSE)</f>
        <v>Policía Municipal</v>
      </c>
      <c r="D1178" s="13" t="str">
        <f t="shared" si="44"/>
        <v>2</v>
      </c>
      <c r="E1178" s="13" t="str">
        <f t="shared" si="45"/>
        <v>23</v>
      </c>
      <c r="F1178" s="15" t="s">
        <v>208</v>
      </c>
      <c r="G1178" s="16" t="s">
        <v>552</v>
      </c>
      <c r="H1178" s="17">
        <v>1500</v>
      </c>
      <c r="I1178" s="17">
        <v>0</v>
      </c>
      <c r="J1178" s="17">
        <v>1500</v>
      </c>
      <c r="K1178" s="17">
        <v>312.74</v>
      </c>
      <c r="L1178" s="17">
        <v>312.74</v>
      </c>
      <c r="M1178" s="17">
        <v>312.74</v>
      </c>
      <c r="N1178" s="17">
        <v>312.74</v>
      </c>
    </row>
    <row r="1179" spans="1:14" x14ac:dyDescent="0.25">
      <c r="A1179" s="15" t="s">
        <v>348</v>
      </c>
      <c r="B1179" s="15" t="s">
        <v>58</v>
      </c>
      <c r="C1179" s="12" t="str">
        <f>VLOOKUP(B1179,Hoja2!B:C,2,FALSE)</f>
        <v>Policía Municipal</v>
      </c>
      <c r="D1179" s="13" t="str">
        <f t="shared" si="44"/>
        <v>2</v>
      </c>
      <c r="E1179" s="13" t="str">
        <f t="shared" si="45"/>
        <v>23</v>
      </c>
      <c r="F1179" s="15" t="s">
        <v>207</v>
      </c>
      <c r="G1179" s="16" t="s">
        <v>579</v>
      </c>
      <c r="H1179" s="17">
        <v>0</v>
      </c>
      <c r="I1179" s="17">
        <v>0</v>
      </c>
      <c r="J1179" s="17">
        <v>0</v>
      </c>
      <c r="K1179" s="17">
        <v>29.75</v>
      </c>
      <c r="L1179" s="17">
        <v>29.75</v>
      </c>
      <c r="M1179" s="17">
        <v>29.75</v>
      </c>
      <c r="N1179" s="17">
        <v>29.75</v>
      </c>
    </row>
    <row r="1180" spans="1:14" x14ac:dyDescent="0.25">
      <c r="A1180" s="15" t="s">
        <v>348</v>
      </c>
      <c r="B1180" s="15" t="s">
        <v>58</v>
      </c>
      <c r="C1180" s="12" t="str">
        <f>VLOOKUP(B1180,Hoja2!B:C,2,FALSE)</f>
        <v>Policía Municipal</v>
      </c>
      <c r="D1180" s="13" t="str">
        <f t="shared" si="44"/>
        <v>6</v>
      </c>
      <c r="E1180" s="13" t="str">
        <f t="shared" si="45"/>
        <v>61</v>
      </c>
      <c r="F1180" s="15" t="s">
        <v>259</v>
      </c>
      <c r="G1180" s="16" t="s">
        <v>595</v>
      </c>
      <c r="H1180" s="17">
        <v>210250</v>
      </c>
      <c r="I1180" s="17">
        <v>-207442.48</v>
      </c>
      <c r="J1180" s="17">
        <v>2807.52</v>
      </c>
      <c r="K1180" s="17">
        <v>0</v>
      </c>
      <c r="L1180" s="17">
        <v>0</v>
      </c>
      <c r="M1180" s="17">
        <v>0</v>
      </c>
      <c r="N1180" s="17">
        <v>0</v>
      </c>
    </row>
    <row r="1181" spans="1:14" x14ac:dyDescent="0.25">
      <c r="A1181" s="15" t="s">
        <v>348</v>
      </c>
      <c r="B1181" s="15" t="s">
        <v>58</v>
      </c>
      <c r="C1181" s="12" t="str">
        <f>VLOOKUP(B1181,Hoja2!B:C,2,FALSE)</f>
        <v>Policía Municipal</v>
      </c>
      <c r="D1181" s="13" t="str">
        <f t="shared" si="44"/>
        <v>6</v>
      </c>
      <c r="E1181" s="13" t="str">
        <f t="shared" si="45"/>
        <v>62</v>
      </c>
      <c r="F1181" s="15" t="s">
        <v>241</v>
      </c>
      <c r="G1181" s="16" t="s">
        <v>575</v>
      </c>
      <c r="H1181" s="17">
        <v>0</v>
      </c>
      <c r="I1181" s="17">
        <v>12700</v>
      </c>
      <c r="J1181" s="17">
        <v>12700</v>
      </c>
      <c r="K1181" s="17">
        <v>11988.77</v>
      </c>
      <c r="L1181" s="17">
        <v>11988.77</v>
      </c>
      <c r="M1181" s="17">
        <v>417.75</v>
      </c>
      <c r="N1181" s="17">
        <v>417.75</v>
      </c>
    </row>
    <row r="1182" spans="1:14" x14ac:dyDescent="0.25">
      <c r="A1182" s="15" t="s">
        <v>348</v>
      </c>
      <c r="B1182" s="15" t="s">
        <v>58</v>
      </c>
      <c r="C1182" s="12" t="str">
        <f>VLOOKUP(B1182,Hoja2!B:C,2,FALSE)</f>
        <v>Policía Municipal</v>
      </c>
      <c r="D1182" s="13" t="str">
        <f t="shared" si="44"/>
        <v>6</v>
      </c>
      <c r="E1182" s="13" t="str">
        <f t="shared" si="45"/>
        <v>62</v>
      </c>
      <c r="F1182" s="15" t="s">
        <v>487</v>
      </c>
      <c r="G1182" s="16" t="s">
        <v>597</v>
      </c>
      <c r="H1182" s="17">
        <v>0</v>
      </c>
      <c r="I1182" s="17">
        <v>289000</v>
      </c>
      <c r="J1182" s="17">
        <v>289000</v>
      </c>
      <c r="K1182" s="17">
        <v>296757.63</v>
      </c>
      <c r="L1182" s="17">
        <v>218153.8</v>
      </c>
      <c r="M1182" s="17">
        <v>106478.79</v>
      </c>
      <c r="N1182" s="17">
        <v>106478.79</v>
      </c>
    </row>
    <row r="1183" spans="1:14" x14ac:dyDescent="0.25">
      <c r="A1183" s="15" t="s">
        <v>348</v>
      </c>
      <c r="B1183" s="15" t="s">
        <v>58</v>
      </c>
      <c r="C1183" s="12" t="str">
        <f>VLOOKUP(B1183,Hoja2!B:C,2,FALSE)</f>
        <v>Policía Municipal</v>
      </c>
      <c r="D1183" s="13" t="str">
        <f t="shared" si="44"/>
        <v>6</v>
      </c>
      <c r="E1183" s="13" t="str">
        <f t="shared" si="45"/>
        <v>62</v>
      </c>
      <c r="F1183" s="15" t="s">
        <v>275</v>
      </c>
      <c r="G1183" s="16" t="s">
        <v>592</v>
      </c>
      <c r="H1183" s="17">
        <v>0</v>
      </c>
      <c r="I1183" s="17">
        <v>449000</v>
      </c>
      <c r="J1183" s="17">
        <v>449000</v>
      </c>
      <c r="K1183" s="17">
        <v>18501.150000000001</v>
      </c>
      <c r="L1183" s="17">
        <v>18501.150000000001</v>
      </c>
      <c r="M1183" s="17">
        <v>7987.63</v>
      </c>
      <c r="N1183" s="17">
        <v>7987.63</v>
      </c>
    </row>
    <row r="1184" spans="1:14" x14ac:dyDescent="0.25">
      <c r="A1184" s="15" t="s">
        <v>348</v>
      </c>
      <c r="B1184" s="15" t="s">
        <v>58</v>
      </c>
      <c r="C1184" s="12" t="str">
        <f>VLOOKUP(B1184,Hoja2!B:C,2,FALSE)</f>
        <v>Policía Municipal</v>
      </c>
      <c r="D1184" s="13" t="str">
        <f t="shared" si="44"/>
        <v>6</v>
      </c>
      <c r="E1184" s="13" t="str">
        <f t="shared" si="45"/>
        <v>63</v>
      </c>
      <c r="F1184" s="15" t="s">
        <v>258</v>
      </c>
      <c r="G1184" s="16" t="s">
        <v>596</v>
      </c>
      <c r="H1184" s="17">
        <v>0</v>
      </c>
      <c r="I1184" s="17">
        <v>417840.72</v>
      </c>
      <c r="J1184" s="17">
        <v>417840.72</v>
      </c>
      <c r="K1184" s="17">
        <v>417840.72</v>
      </c>
      <c r="L1184" s="17">
        <v>352551.57</v>
      </c>
      <c r="M1184" s="17">
        <v>47673.77</v>
      </c>
      <c r="N1184" s="17">
        <v>47673.77</v>
      </c>
    </row>
    <row r="1185" spans="1:14" x14ac:dyDescent="0.25">
      <c r="A1185" s="15" t="s">
        <v>348</v>
      </c>
      <c r="B1185" s="15" t="s">
        <v>60</v>
      </c>
      <c r="C1185" s="12" t="str">
        <f>VLOOKUP(B1185,Hoja2!B:C,2,FALSE)</f>
        <v>Protección Civil</v>
      </c>
      <c r="D1185" s="13" t="str">
        <f t="shared" si="44"/>
        <v>1</v>
      </c>
      <c r="E1185" s="13" t="str">
        <f t="shared" si="45"/>
        <v>12</v>
      </c>
      <c r="F1185" s="15" t="s">
        <v>243</v>
      </c>
      <c r="G1185" s="16" t="s">
        <v>555</v>
      </c>
      <c r="H1185" s="17">
        <v>14006</v>
      </c>
      <c r="I1185" s="17">
        <v>0</v>
      </c>
      <c r="J1185" s="17">
        <v>14006</v>
      </c>
      <c r="K1185" s="17">
        <v>10006.26</v>
      </c>
      <c r="L1185" s="17">
        <v>10006.26</v>
      </c>
      <c r="M1185" s="17">
        <v>7946.68</v>
      </c>
      <c r="N1185" s="17">
        <v>7946.68</v>
      </c>
    </row>
    <row r="1186" spans="1:14" x14ac:dyDescent="0.25">
      <c r="A1186" s="15" t="s">
        <v>348</v>
      </c>
      <c r="B1186" s="15" t="s">
        <v>60</v>
      </c>
      <c r="C1186" s="12" t="str">
        <f>VLOOKUP(B1186,Hoja2!B:C,2,FALSE)</f>
        <v>Protección Civil</v>
      </c>
      <c r="D1186" s="13" t="str">
        <f t="shared" si="44"/>
        <v>1</v>
      </c>
      <c r="E1186" s="13" t="str">
        <f t="shared" si="45"/>
        <v>12</v>
      </c>
      <c r="F1186" s="15" t="s">
        <v>202</v>
      </c>
      <c r="G1186" s="16" t="s">
        <v>541</v>
      </c>
      <c r="H1186" s="17">
        <v>5592</v>
      </c>
      <c r="I1186" s="17">
        <v>0</v>
      </c>
      <c r="J1186" s="17">
        <v>5592</v>
      </c>
      <c r="K1186" s="17">
        <v>4591.6400000000003</v>
      </c>
      <c r="L1186" s="17">
        <v>4591.6400000000003</v>
      </c>
      <c r="M1186" s="17">
        <v>3173.16</v>
      </c>
      <c r="N1186" s="17">
        <v>3173.16</v>
      </c>
    </row>
    <row r="1187" spans="1:14" x14ac:dyDescent="0.25">
      <c r="A1187" s="15" t="s">
        <v>348</v>
      </c>
      <c r="B1187" s="15" t="s">
        <v>60</v>
      </c>
      <c r="C1187" s="12" t="str">
        <f>VLOOKUP(B1187,Hoja2!B:C,2,FALSE)</f>
        <v>Protección Civil</v>
      </c>
      <c r="D1187" s="13" t="str">
        <f t="shared" si="44"/>
        <v>1</v>
      </c>
      <c r="E1187" s="13" t="str">
        <f t="shared" si="45"/>
        <v>12</v>
      </c>
      <c r="F1187" s="15" t="s">
        <v>214</v>
      </c>
      <c r="G1187" s="16" t="s">
        <v>542</v>
      </c>
      <c r="H1187" s="17">
        <v>8856</v>
      </c>
      <c r="I1187" s="17">
        <v>0</v>
      </c>
      <c r="J1187" s="17">
        <v>8856</v>
      </c>
      <c r="K1187" s="17">
        <v>6856.26</v>
      </c>
      <c r="L1187" s="17">
        <v>6856.26</v>
      </c>
      <c r="M1187" s="17">
        <v>5050.26</v>
      </c>
      <c r="N1187" s="17">
        <v>5050.26</v>
      </c>
    </row>
    <row r="1188" spans="1:14" x14ac:dyDescent="0.25">
      <c r="A1188" s="15" t="s">
        <v>348</v>
      </c>
      <c r="B1188" s="15" t="s">
        <v>60</v>
      </c>
      <c r="C1188" s="12" t="str">
        <f>VLOOKUP(B1188,Hoja2!B:C,2,FALSE)</f>
        <v>Protección Civil</v>
      </c>
      <c r="D1188" s="13" t="str">
        <f t="shared" si="44"/>
        <v>1</v>
      </c>
      <c r="E1188" s="13" t="str">
        <f t="shared" si="45"/>
        <v>12</v>
      </c>
      <c r="F1188" s="15" t="s">
        <v>219</v>
      </c>
      <c r="G1188" s="16" t="s">
        <v>543</v>
      </c>
      <c r="H1188" s="17">
        <v>24908</v>
      </c>
      <c r="I1188" s="17">
        <v>0</v>
      </c>
      <c r="J1188" s="17">
        <v>24908</v>
      </c>
      <c r="K1188" s="17">
        <v>18907.68</v>
      </c>
      <c r="L1188" s="17">
        <v>18907.68</v>
      </c>
      <c r="M1188" s="17">
        <v>15147.72</v>
      </c>
      <c r="N1188" s="17">
        <v>15147.72</v>
      </c>
    </row>
    <row r="1189" spans="1:14" x14ac:dyDescent="0.25">
      <c r="A1189" s="15" t="s">
        <v>348</v>
      </c>
      <c r="B1189" s="15" t="s">
        <v>60</v>
      </c>
      <c r="C1189" s="12" t="str">
        <f>VLOOKUP(B1189,Hoja2!B:C,2,FALSE)</f>
        <v>Protección Civil</v>
      </c>
      <c r="D1189" s="13" t="str">
        <f t="shared" si="44"/>
        <v>1</v>
      </c>
      <c r="E1189" s="13" t="str">
        <f t="shared" si="45"/>
        <v>12</v>
      </c>
      <c r="F1189" s="15" t="s">
        <v>203</v>
      </c>
      <c r="G1189" s="16" t="s">
        <v>544</v>
      </c>
      <c r="H1189" s="17">
        <v>2401</v>
      </c>
      <c r="I1189" s="17">
        <v>0</v>
      </c>
      <c r="J1189" s="17">
        <v>2401</v>
      </c>
      <c r="K1189" s="17">
        <v>2400.66</v>
      </c>
      <c r="L1189" s="17">
        <v>2400.66</v>
      </c>
      <c r="M1189" s="17">
        <v>1308.5999999999999</v>
      </c>
      <c r="N1189" s="17">
        <v>1308.5999999999999</v>
      </c>
    </row>
    <row r="1190" spans="1:14" x14ac:dyDescent="0.25">
      <c r="A1190" s="15" t="s">
        <v>348</v>
      </c>
      <c r="B1190" s="15" t="s">
        <v>60</v>
      </c>
      <c r="C1190" s="12" t="str">
        <f>VLOOKUP(B1190,Hoja2!B:C,2,FALSE)</f>
        <v>Protección Civil</v>
      </c>
      <c r="D1190" s="13" t="str">
        <f t="shared" si="44"/>
        <v>1</v>
      </c>
      <c r="E1190" s="13" t="str">
        <f t="shared" si="45"/>
        <v>15</v>
      </c>
      <c r="F1190" s="15" t="s">
        <v>236</v>
      </c>
      <c r="G1190" s="16" t="s">
        <v>564</v>
      </c>
      <c r="H1190" s="17">
        <v>5000</v>
      </c>
      <c r="I1190" s="17">
        <v>0</v>
      </c>
      <c r="J1190" s="17">
        <v>5000</v>
      </c>
      <c r="K1190" s="17">
        <v>2500</v>
      </c>
      <c r="L1190" s="17">
        <v>2500</v>
      </c>
      <c r="M1190" s="17">
        <v>0</v>
      </c>
      <c r="N1190" s="17">
        <v>0</v>
      </c>
    </row>
    <row r="1191" spans="1:14" x14ac:dyDescent="0.25">
      <c r="A1191" s="15" t="s">
        <v>348</v>
      </c>
      <c r="B1191" s="15" t="s">
        <v>60</v>
      </c>
      <c r="C1191" s="12" t="str">
        <f>VLOOKUP(B1191,Hoja2!B:C,2,FALSE)</f>
        <v>Protección Civil</v>
      </c>
      <c r="D1191" s="13" t="str">
        <f t="shared" si="44"/>
        <v>2</v>
      </c>
      <c r="E1191" s="13" t="str">
        <f t="shared" si="45"/>
        <v>20</v>
      </c>
      <c r="F1191" s="15" t="s">
        <v>224</v>
      </c>
      <c r="G1191" s="16" t="s">
        <v>557</v>
      </c>
      <c r="H1191" s="17">
        <v>618</v>
      </c>
      <c r="I1191" s="17">
        <v>0</v>
      </c>
      <c r="J1191" s="17">
        <v>618</v>
      </c>
      <c r="K1191" s="17">
        <v>0</v>
      </c>
      <c r="L1191" s="17">
        <v>0</v>
      </c>
      <c r="M1191" s="17">
        <v>0</v>
      </c>
      <c r="N1191" s="17">
        <v>0</v>
      </c>
    </row>
    <row r="1192" spans="1:14" x14ac:dyDescent="0.25">
      <c r="A1192" s="15" t="s">
        <v>348</v>
      </c>
      <c r="B1192" s="15" t="s">
        <v>60</v>
      </c>
      <c r="C1192" s="12" t="str">
        <f>VLOOKUP(B1192,Hoja2!B:C,2,FALSE)</f>
        <v>Protección Civil</v>
      </c>
      <c r="D1192" s="13" t="str">
        <f t="shared" si="44"/>
        <v>2</v>
      </c>
      <c r="E1192" s="13" t="str">
        <f t="shared" si="45"/>
        <v>21</v>
      </c>
      <c r="F1192" s="15" t="s">
        <v>240</v>
      </c>
      <c r="G1192" s="16" t="s">
        <v>565</v>
      </c>
      <c r="H1192" s="17">
        <v>1030</v>
      </c>
      <c r="I1192" s="17">
        <v>0</v>
      </c>
      <c r="J1192" s="17">
        <v>1030</v>
      </c>
      <c r="K1192" s="17">
        <v>0</v>
      </c>
      <c r="L1192" s="17">
        <v>0</v>
      </c>
      <c r="M1192" s="17">
        <v>0</v>
      </c>
      <c r="N1192" s="17">
        <v>0</v>
      </c>
    </row>
    <row r="1193" spans="1:14" x14ac:dyDescent="0.25">
      <c r="A1193" s="15" t="s">
        <v>348</v>
      </c>
      <c r="B1193" s="15" t="s">
        <v>60</v>
      </c>
      <c r="C1193" s="12" t="str">
        <f>VLOOKUP(B1193,Hoja2!B:C,2,FALSE)</f>
        <v>Protección Civil</v>
      </c>
      <c r="D1193" s="13" t="str">
        <f t="shared" si="44"/>
        <v>2</v>
      </c>
      <c r="E1193" s="13" t="str">
        <f t="shared" si="45"/>
        <v>22</v>
      </c>
      <c r="F1193" s="15" t="s">
        <v>230</v>
      </c>
      <c r="G1193" s="16" t="s">
        <v>567</v>
      </c>
      <c r="H1193" s="17">
        <v>618</v>
      </c>
      <c r="I1193" s="17">
        <v>0</v>
      </c>
      <c r="J1193" s="17">
        <v>618</v>
      </c>
      <c r="K1193" s="17">
        <v>0</v>
      </c>
      <c r="L1193" s="17">
        <v>0</v>
      </c>
      <c r="M1193" s="17">
        <v>0</v>
      </c>
      <c r="N1193" s="17">
        <v>0</v>
      </c>
    </row>
    <row r="1194" spans="1:14" x14ac:dyDescent="0.25">
      <c r="A1194" s="15" t="s">
        <v>348</v>
      </c>
      <c r="B1194" s="15" t="s">
        <v>60</v>
      </c>
      <c r="C1194" s="12" t="str">
        <f>VLOOKUP(B1194,Hoja2!B:C,2,FALSE)</f>
        <v>Protección Civil</v>
      </c>
      <c r="D1194" s="13" t="str">
        <f t="shared" si="44"/>
        <v>2</v>
      </c>
      <c r="E1194" s="13" t="str">
        <f t="shared" si="45"/>
        <v>22</v>
      </c>
      <c r="F1194" s="15" t="s">
        <v>231</v>
      </c>
      <c r="G1194" s="16" t="s">
        <v>568</v>
      </c>
      <c r="H1194" s="17">
        <v>1030</v>
      </c>
      <c r="I1194" s="17">
        <v>0</v>
      </c>
      <c r="J1194" s="17">
        <v>1030</v>
      </c>
      <c r="K1194" s="17">
        <v>0</v>
      </c>
      <c r="L1194" s="17">
        <v>0</v>
      </c>
      <c r="M1194" s="17">
        <v>0</v>
      </c>
      <c r="N1194" s="17">
        <v>0</v>
      </c>
    </row>
    <row r="1195" spans="1:14" x14ac:dyDescent="0.25">
      <c r="A1195" s="15" t="s">
        <v>348</v>
      </c>
      <c r="B1195" s="15" t="s">
        <v>60</v>
      </c>
      <c r="C1195" s="12" t="str">
        <f>VLOOKUP(B1195,Hoja2!B:C,2,FALSE)</f>
        <v>Protección Civil</v>
      </c>
      <c r="D1195" s="13" t="str">
        <f t="shared" si="44"/>
        <v>2</v>
      </c>
      <c r="E1195" s="13" t="str">
        <f t="shared" si="45"/>
        <v>22</v>
      </c>
      <c r="F1195" s="15" t="s">
        <v>289</v>
      </c>
      <c r="G1195" s="16" t="s">
        <v>584</v>
      </c>
      <c r="H1195" s="17">
        <v>2233</v>
      </c>
      <c r="I1195" s="17">
        <v>0</v>
      </c>
      <c r="J1195" s="17">
        <v>2233</v>
      </c>
      <c r="K1195" s="17">
        <v>1587.87</v>
      </c>
      <c r="L1195" s="17">
        <v>1587.87</v>
      </c>
      <c r="M1195" s="17">
        <v>1587.87</v>
      </c>
      <c r="N1195" s="17">
        <v>1587.87</v>
      </c>
    </row>
    <row r="1196" spans="1:14" x14ac:dyDescent="0.25">
      <c r="A1196" s="15" t="s">
        <v>348</v>
      </c>
      <c r="B1196" s="15" t="s">
        <v>60</v>
      </c>
      <c r="C1196" s="12" t="str">
        <f>VLOOKUP(B1196,Hoja2!B:C,2,FALSE)</f>
        <v>Protección Civil</v>
      </c>
      <c r="D1196" s="13" t="str">
        <f t="shared" si="44"/>
        <v>2</v>
      </c>
      <c r="E1196" s="13" t="str">
        <f t="shared" si="45"/>
        <v>22</v>
      </c>
      <c r="F1196" s="15" t="s">
        <v>229</v>
      </c>
      <c r="G1196" s="16" t="s">
        <v>573</v>
      </c>
      <c r="H1196" s="17">
        <v>258</v>
      </c>
      <c r="I1196" s="17">
        <v>0</v>
      </c>
      <c r="J1196" s="17">
        <v>258</v>
      </c>
      <c r="K1196" s="17">
        <v>0</v>
      </c>
      <c r="L1196" s="17">
        <v>0</v>
      </c>
      <c r="M1196" s="17">
        <v>0</v>
      </c>
      <c r="N1196" s="17">
        <v>0</v>
      </c>
    </row>
    <row r="1197" spans="1:14" x14ac:dyDescent="0.25">
      <c r="A1197" s="15" t="s">
        <v>348</v>
      </c>
      <c r="B1197" s="15" t="s">
        <v>60</v>
      </c>
      <c r="C1197" s="12" t="str">
        <f>VLOOKUP(B1197,Hoja2!B:C,2,FALSE)</f>
        <v>Protección Civil</v>
      </c>
      <c r="D1197" s="13" t="str">
        <f t="shared" si="44"/>
        <v>4</v>
      </c>
      <c r="E1197" s="13" t="str">
        <f t="shared" si="45"/>
        <v>48</v>
      </c>
      <c r="F1197" s="15" t="s">
        <v>213</v>
      </c>
      <c r="G1197" s="16" t="s">
        <v>553</v>
      </c>
      <c r="H1197" s="17">
        <v>33000</v>
      </c>
      <c r="I1197" s="17">
        <v>0</v>
      </c>
      <c r="J1197" s="17">
        <v>33000</v>
      </c>
      <c r="K1197" s="17">
        <v>28908</v>
      </c>
      <c r="L1197" s="17">
        <v>28908</v>
      </c>
      <c r="M1197" s="17">
        <v>28908</v>
      </c>
      <c r="N1197" s="17">
        <v>28908</v>
      </c>
    </row>
    <row r="1198" spans="1:14" x14ac:dyDescent="0.25">
      <c r="A1198" s="15" t="s">
        <v>348</v>
      </c>
      <c r="B1198" s="15" t="s">
        <v>61</v>
      </c>
      <c r="C1198" s="12" t="str">
        <f>VLOOKUP(B1198,Hoja2!B:C,2,FALSE)</f>
        <v>Prevención y Extinción de Incendios</v>
      </c>
      <c r="D1198" s="13" t="str">
        <f t="shared" si="44"/>
        <v>1</v>
      </c>
      <c r="E1198" s="13" t="str">
        <f t="shared" si="45"/>
        <v>12</v>
      </c>
      <c r="F1198" s="15" t="s">
        <v>223</v>
      </c>
      <c r="G1198" s="16" t="s">
        <v>554</v>
      </c>
      <c r="H1198" s="17">
        <v>15928</v>
      </c>
      <c r="I1198" s="17">
        <v>0</v>
      </c>
      <c r="J1198" s="17">
        <v>15928</v>
      </c>
      <c r="K1198" s="17">
        <v>15938.1</v>
      </c>
      <c r="L1198" s="17">
        <v>15938.1</v>
      </c>
      <c r="M1198" s="17">
        <v>15928.12</v>
      </c>
      <c r="N1198" s="17">
        <v>15928.12</v>
      </c>
    </row>
    <row r="1199" spans="1:14" x14ac:dyDescent="0.25">
      <c r="A1199" s="15" t="s">
        <v>348</v>
      </c>
      <c r="B1199" s="15" t="s">
        <v>61</v>
      </c>
      <c r="C1199" s="12" t="str">
        <f>VLOOKUP(B1199,Hoja2!B:C,2,FALSE)</f>
        <v>Prevención y Extinción de Incendios</v>
      </c>
      <c r="D1199" s="13" t="str">
        <f t="shared" si="44"/>
        <v>1</v>
      </c>
      <c r="E1199" s="13" t="str">
        <f t="shared" si="45"/>
        <v>12</v>
      </c>
      <c r="F1199" s="15" t="s">
        <v>243</v>
      </c>
      <c r="G1199" s="16" t="s">
        <v>555</v>
      </c>
      <c r="H1199" s="17">
        <v>28013</v>
      </c>
      <c r="I1199" s="17">
        <v>0</v>
      </c>
      <c r="J1199" s="17">
        <v>28013</v>
      </c>
      <c r="K1199" s="17">
        <v>12500</v>
      </c>
      <c r="L1199" s="17">
        <v>12500</v>
      </c>
      <c r="M1199" s="17">
        <v>11643.21</v>
      </c>
      <c r="N1199" s="17">
        <v>11643.21</v>
      </c>
    </row>
    <row r="1200" spans="1:14" x14ac:dyDescent="0.25">
      <c r="A1200" s="15" t="s">
        <v>348</v>
      </c>
      <c r="B1200" s="15" t="s">
        <v>61</v>
      </c>
      <c r="C1200" s="12" t="str">
        <f>VLOOKUP(B1200,Hoja2!B:C,2,FALSE)</f>
        <v>Prevención y Extinción de Incendios</v>
      </c>
      <c r="D1200" s="13" t="str">
        <f t="shared" si="44"/>
        <v>1</v>
      </c>
      <c r="E1200" s="13" t="str">
        <f t="shared" si="45"/>
        <v>12</v>
      </c>
      <c r="F1200" s="15" t="s">
        <v>201</v>
      </c>
      <c r="G1200" s="16" t="s">
        <v>540</v>
      </c>
      <c r="H1200" s="17">
        <v>257454</v>
      </c>
      <c r="I1200" s="17">
        <v>0</v>
      </c>
      <c r="J1200" s="17">
        <v>257454</v>
      </c>
      <c r="K1200" s="17">
        <v>634817.56000000006</v>
      </c>
      <c r="L1200" s="17">
        <v>634817.56000000006</v>
      </c>
      <c r="M1200" s="17">
        <v>632667.1</v>
      </c>
      <c r="N1200" s="17">
        <v>632667.1</v>
      </c>
    </row>
    <row r="1201" spans="1:14" x14ac:dyDescent="0.25">
      <c r="A1201" s="15" t="s">
        <v>348</v>
      </c>
      <c r="B1201" s="15" t="s">
        <v>61</v>
      </c>
      <c r="C1201" s="12" t="str">
        <f>VLOOKUP(B1201,Hoja2!B:C,2,FALSE)</f>
        <v>Prevención y Extinción de Incendios</v>
      </c>
      <c r="D1201" s="13" t="str">
        <f t="shared" si="44"/>
        <v>1</v>
      </c>
      <c r="E1201" s="13" t="str">
        <f t="shared" si="45"/>
        <v>12</v>
      </c>
      <c r="F1201" s="15" t="s">
        <v>226</v>
      </c>
      <c r="G1201" s="16" t="s">
        <v>556</v>
      </c>
      <c r="H1201" s="17">
        <v>1509107</v>
      </c>
      <c r="I1201" s="17">
        <v>-150000</v>
      </c>
      <c r="J1201" s="17">
        <v>1359107</v>
      </c>
      <c r="K1201" s="17">
        <v>881489.59</v>
      </c>
      <c r="L1201" s="17">
        <v>881489.59</v>
      </c>
      <c r="M1201" s="17">
        <v>720132.79</v>
      </c>
      <c r="N1201" s="17">
        <v>720132.79</v>
      </c>
    </row>
    <row r="1202" spans="1:14" x14ac:dyDescent="0.25">
      <c r="A1202" s="15" t="s">
        <v>348</v>
      </c>
      <c r="B1202" s="15" t="s">
        <v>61</v>
      </c>
      <c r="C1202" s="12" t="str">
        <f>VLOOKUP(B1202,Hoja2!B:C,2,FALSE)</f>
        <v>Prevención y Extinción de Incendios</v>
      </c>
      <c r="D1202" s="13" t="str">
        <f t="shared" si="44"/>
        <v>1</v>
      </c>
      <c r="E1202" s="13" t="str">
        <f t="shared" si="45"/>
        <v>12</v>
      </c>
      <c r="F1202" s="15" t="s">
        <v>202</v>
      </c>
      <c r="G1202" s="16" t="s">
        <v>541</v>
      </c>
      <c r="H1202" s="17">
        <v>303013</v>
      </c>
      <c r="I1202" s="17">
        <v>0</v>
      </c>
      <c r="J1202" s="17">
        <v>303013</v>
      </c>
      <c r="K1202" s="17">
        <v>327012.90000000002</v>
      </c>
      <c r="L1202" s="17">
        <v>327012.90000000002</v>
      </c>
      <c r="M1202" s="17">
        <v>324150.65000000002</v>
      </c>
      <c r="N1202" s="17">
        <v>324150.65000000002</v>
      </c>
    </row>
    <row r="1203" spans="1:14" x14ac:dyDescent="0.25">
      <c r="A1203" s="15" t="s">
        <v>348</v>
      </c>
      <c r="B1203" s="15" t="s">
        <v>61</v>
      </c>
      <c r="C1203" s="12" t="str">
        <f>VLOOKUP(B1203,Hoja2!B:C,2,FALSE)</f>
        <v>Prevención y Extinción de Incendios</v>
      </c>
      <c r="D1203" s="13" t="str">
        <f t="shared" si="44"/>
        <v>1</v>
      </c>
      <c r="E1203" s="13" t="str">
        <f t="shared" si="45"/>
        <v>12</v>
      </c>
      <c r="F1203" s="15" t="s">
        <v>214</v>
      </c>
      <c r="G1203" s="16" t="s">
        <v>542</v>
      </c>
      <c r="H1203" s="17">
        <v>1042029</v>
      </c>
      <c r="I1203" s="17">
        <v>0</v>
      </c>
      <c r="J1203" s="17">
        <v>1042029</v>
      </c>
      <c r="K1203" s="17">
        <v>752274.3</v>
      </c>
      <c r="L1203" s="17">
        <v>752274.3</v>
      </c>
      <c r="M1203" s="17">
        <v>745864.96</v>
      </c>
      <c r="N1203" s="17">
        <v>745864.96</v>
      </c>
    </row>
    <row r="1204" spans="1:14" x14ac:dyDescent="0.25">
      <c r="A1204" s="15" t="s">
        <v>348</v>
      </c>
      <c r="B1204" s="15" t="s">
        <v>61</v>
      </c>
      <c r="C1204" s="12" t="str">
        <f>VLOOKUP(B1204,Hoja2!B:C,2,FALSE)</f>
        <v>Prevención y Extinción de Incendios</v>
      </c>
      <c r="D1204" s="13" t="str">
        <f t="shared" si="44"/>
        <v>1</v>
      </c>
      <c r="E1204" s="13" t="str">
        <f t="shared" si="45"/>
        <v>12</v>
      </c>
      <c r="F1204" s="15" t="s">
        <v>219</v>
      </c>
      <c r="G1204" s="16" t="s">
        <v>543</v>
      </c>
      <c r="H1204" s="17">
        <v>3588091</v>
      </c>
      <c r="I1204" s="17">
        <v>-250000</v>
      </c>
      <c r="J1204" s="17">
        <v>3338091</v>
      </c>
      <c r="K1204" s="17">
        <v>3102224.86</v>
      </c>
      <c r="L1204" s="17">
        <v>3102224.86</v>
      </c>
      <c r="M1204" s="17">
        <v>3102217.38</v>
      </c>
      <c r="N1204" s="17">
        <v>3102217.38</v>
      </c>
    </row>
    <row r="1205" spans="1:14" x14ac:dyDescent="0.25">
      <c r="A1205" s="15" t="s">
        <v>348</v>
      </c>
      <c r="B1205" s="15" t="s">
        <v>61</v>
      </c>
      <c r="C1205" s="12" t="str">
        <f>VLOOKUP(B1205,Hoja2!B:C,2,FALSE)</f>
        <v>Prevención y Extinción de Incendios</v>
      </c>
      <c r="D1205" s="13" t="str">
        <f t="shared" si="44"/>
        <v>1</v>
      </c>
      <c r="E1205" s="13" t="str">
        <f t="shared" si="45"/>
        <v>12</v>
      </c>
      <c r="F1205" s="15" t="s">
        <v>203</v>
      </c>
      <c r="G1205" s="16" t="s">
        <v>544</v>
      </c>
      <c r="H1205" s="17">
        <v>281191</v>
      </c>
      <c r="I1205" s="17">
        <v>0</v>
      </c>
      <c r="J1205" s="17">
        <v>281191</v>
      </c>
      <c r="K1205" s="17">
        <v>251191.3</v>
      </c>
      <c r="L1205" s="17">
        <v>251191.3</v>
      </c>
      <c r="M1205" s="17">
        <v>237974.43</v>
      </c>
      <c r="N1205" s="17">
        <v>237974.43</v>
      </c>
    </row>
    <row r="1206" spans="1:14" x14ac:dyDescent="0.25">
      <c r="A1206" s="15" t="s">
        <v>348</v>
      </c>
      <c r="B1206" s="15" t="s">
        <v>61</v>
      </c>
      <c r="C1206" s="12" t="str">
        <f>VLOOKUP(B1206,Hoja2!B:C,2,FALSE)</f>
        <v>Prevención y Extinción de Incendios</v>
      </c>
      <c r="D1206" s="13" t="str">
        <f t="shared" si="44"/>
        <v>1</v>
      </c>
      <c r="E1206" s="13" t="str">
        <f t="shared" si="45"/>
        <v>12</v>
      </c>
      <c r="F1206" s="15" t="s">
        <v>316</v>
      </c>
      <c r="G1206" s="16" t="s">
        <v>667</v>
      </c>
      <c r="H1206" s="17">
        <v>0</v>
      </c>
      <c r="I1206" s="17">
        <v>0</v>
      </c>
      <c r="J1206" s="17">
        <v>0</v>
      </c>
      <c r="K1206" s="17">
        <v>3985.11</v>
      </c>
      <c r="L1206" s="17">
        <v>3985.11</v>
      </c>
      <c r="M1206" s="17">
        <v>3985.11</v>
      </c>
      <c r="N1206" s="17">
        <v>3985.11</v>
      </c>
    </row>
    <row r="1207" spans="1:14" x14ac:dyDescent="0.25">
      <c r="A1207" s="15" t="s">
        <v>348</v>
      </c>
      <c r="B1207" s="15" t="s">
        <v>61</v>
      </c>
      <c r="C1207" s="12" t="str">
        <f>VLOOKUP(B1207,Hoja2!B:C,2,FALSE)</f>
        <v>Prevención y Extinción de Incendios</v>
      </c>
      <c r="D1207" s="13" t="str">
        <f t="shared" si="44"/>
        <v>1</v>
      </c>
      <c r="E1207" s="13" t="str">
        <f t="shared" si="45"/>
        <v>15</v>
      </c>
      <c r="F1207" s="15" t="s">
        <v>298</v>
      </c>
      <c r="G1207" s="16" t="s">
        <v>618</v>
      </c>
      <c r="H1207" s="17">
        <v>470000</v>
      </c>
      <c r="I1207" s="17">
        <v>0</v>
      </c>
      <c r="J1207" s="17">
        <v>470000</v>
      </c>
      <c r="K1207" s="17">
        <v>458528.33</v>
      </c>
      <c r="L1207" s="17">
        <v>458528.33</v>
      </c>
      <c r="M1207" s="17">
        <v>457395.16</v>
      </c>
      <c r="N1207" s="17">
        <v>457395.16</v>
      </c>
    </row>
    <row r="1208" spans="1:14" x14ac:dyDescent="0.25">
      <c r="A1208" s="15" t="s">
        <v>348</v>
      </c>
      <c r="B1208" s="15" t="s">
        <v>61</v>
      </c>
      <c r="C1208" s="12" t="str">
        <f>VLOOKUP(B1208,Hoja2!B:C,2,FALSE)</f>
        <v>Prevención y Extinción de Incendios</v>
      </c>
      <c r="D1208" s="13" t="str">
        <f t="shared" si="44"/>
        <v>1</v>
      </c>
      <c r="E1208" s="13" t="str">
        <f t="shared" si="45"/>
        <v>15</v>
      </c>
      <c r="F1208" s="15" t="s">
        <v>236</v>
      </c>
      <c r="G1208" s="16" t="s">
        <v>564</v>
      </c>
      <c r="H1208" s="17">
        <v>400000</v>
      </c>
      <c r="I1208" s="17">
        <v>250000</v>
      </c>
      <c r="J1208" s="17">
        <v>650000</v>
      </c>
      <c r="K1208" s="17">
        <v>612812.74</v>
      </c>
      <c r="L1208" s="17">
        <v>612812.74</v>
      </c>
      <c r="M1208" s="17">
        <v>606727.93999999994</v>
      </c>
      <c r="N1208" s="17">
        <v>606727.93999999994</v>
      </c>
    </row>
    <row r="1209" spans="1:14" x14ac:dyDescent="0.25">
      <c r="A1209" s="15" t="s">
        <v>348</v>
      </c>
      <c r="B1209" s="15" t="s">
        <v>61</v>
      </c>
      <c r="C1209" s="12" t="str">
        <f>VLOOKUP(B1209,Hoja2!B:C,2,FALSE)</f>
        <v>Prevención y Extinción de Incendios</v>
      </c>
      <c r="D1209" s="13" t="str">
        <f t="shared" si="44"/>
        <v>1</v>
      </c>
      <c r="E1209" s="13" t="str">
        <f t="shared" si="45"/>
        <v>16</v>
      </c>
      <c r="F1209" s="15" t="s">
        <v>301</v>
      </c>
      <c r="G1209" s="16" t="s">
        <v>621</v>
      </c>
      <c r="H1209" s="17">
        <v>60000</v>
      </c>
      <c r="I1209" s="17">
        <v>0</v>
      </c>
      <c r="J1209" s="17">
        <v>60000</v>
      </c>
      <c r="K1209" s="17">
        <v>32966</v>
      </c>
      <c r="L1209" s="17">
        <v>32966</v>
      </c>
      <c r="M1209" s="17">
        <v>29586</v>
      </c>
      <c r="N1209" s="17">
        <v>29586</v>
      </c>
    </row>
    <row r="1210" spans="1:14" x14ac:dyDescent="0.25">
      <c r="A1210" s="15" t="s">
        <v>348</v>
      </c>
      <c r="B1210" s="15" t="s">
        <v>61</v>
      </c>
      <c r="C1210" s="12" t="str">
        <f>VLOOKUP(B1210,Hoja2!B:C,2,FALSE)</f>
        <v>Prevención y Extinción de Incendios</v>
      </c>
      <c r="D1210" s="13" t="str">
        <f t="shared" si="44"/>
        <v>2</v>
      </c>
      <c r="E1210" s="13" t="str">
        <f t="shared" si="45"/>
        <v>20</v>
      </c>
      <c r="F1210" s="15" t="s">
        <v>224</v>
      </c>
      <c r="G1210" s="16" t="s">
        <v>557</v>
      </c>
      <c r="H1210" s="17">
        <v>1361</v>
      </c>
      <c r="I1210" s="17">
        <v>0</v>
      </c>
      <c r="J1210" s="17">
        <v>1361</v>
      </c>
      <c r="K1210" s="17">
        <v>1572.18</v>
      </c>
      <c r="L1210" s="17">
        <v>1572.18</v>
      </c>
      <c r="M1210" s="17">
        <v>1572.18</v>
      </c>
      <c r="N1210" s="17">
        <v>1572.18</v>
      </c>
    </row>
    <row r="1211" spans="1:14" x14ac:dyDescent="0.25">
      <c r="A1211" s="15" t="s">
        <v>348</v>
      </c>
      <c r="B1211" s="15" t="s">
        <v>61</v>
      </c>
      <c r="C1211" s="12" t="str">
        <f>VLOOKUP(B1211,Hoja2!B:C,2,FALSE)</f>
        <v>Prevención y Extinción de Incendios</v>
      </c>
      <c r="D1211" s="13" t="str">
        <f t="shared" si="44"/>
        <v>2</v>
      </c>
      <c r="E1211" s="13" t="str">
        <f t="shared" si="45"/>
        <v>20</v>
      </c>
      <c r="F1211" s="15" t="s">
        <v>262</v>
      </c>
      <c r="G1211" s="16" t="s">
        <v>600</v>
      </c>
      <c r="H1211" s="17">
        <v>1236</v>
      </c>
      <c r="I1211" s="17">
        <v>0</v>
      </c>
      <c r="J1211" s="17">
        <v>1236</v>
      </c>
      <c r="K1211" s="17">
        <v>438.62</v>
      </c>
      <c r="L1211" s="17">
        <v>438.62</v>
      </c>
      <c r="M1211" s="17">
        <v>0</v>
      </c>
      <c r="N1211" s="17">
        <v>0</v>
      </c>
    </row>
    <row r="1212" spans="1:14" x14ac:dyDescent="0.25">
      <c r="A1212" s="15" t="s">
        <v>348</v>
      </c>
      <c r="B1212" s="15" t="s">
        <v>61</v>
      </c>
      <c r="C1212" s="12" t="str">
        <f>VLOOKUP(B1212,Hoja2!B:C,2,FALSE)</f>
        <v>Prevención y Extinción de Incendios</v>
      </c>
      <c r="D1212" s="13" t="str">
        <f t="shared" si="44"/>
        <v>2</v>
      </c>
      <c r="E1212" s="13" t="str">
        <f t="shared" si="45"/>
        <v>21</v>
      </c>
      <c r="F1212" s="15" t="s">
        <v>263</v>
      </c>
      <c r="G1212" s="16" t="s">
        <v>601</v>
      </c>
      <c r="H1212" s="17">
        <v>988</v>
      </c>
      <c r="I1212" s="17">
        <v>0</v>
      </c>
      <c r="J1212" s="17">
        <v>988</v>
      </c>
      <c r="K1212" s="17">
        <v>2505.42</v>
      </c>
      <c r="L1212" s="17">
        <v>2505.42</v>
      </c>
      <c r="M1212" s="17">
        <v>0</v>
      </c>
      <c r="N1212" s="17">
        <v>0</v>
      </c>
    </row>
    <row r="1213" spans="1:14" x14ac:dyDescent="0.25">
      <c r="A1213" s="15" t="s">
        <v>348</v>
      </c>
      <c r="B1213" s="15" t="s">
        <v>61</v>
      </c>
      <c r="C1213" s="12" t="str">
        <f>VLOOKUP(B1213,Hoja2!B:C,2,FALSE)</f>
        <v>Prevención y Extinción de Incendios</v>
      </c>
      <c r="D1213" s="13" t="str">
        <f t="shared" si="44"/>
        <v>2</v>
      </c>
      <c r="E1213" s="13" t="str">
        <f t="shared" si="45"/>
        <v>21</v>
      </c>
      <c r="F1213" s="15" t="s">
        <v>222</v>
      </c>
      <c r="G1213" s="16" t="s">
        <v>558</v>
      </c>
      <c r="H1213" s="17">
        <v>37220</v>
      </c>
      <c r="I1213" s="17">
        <v>0</v>
      </c>
      <c r="J1213" s="17">
        <v>37220</v>
      </c>
      <c r="K1213" s="17">
        <v>25408.03</v>
      </c>
      <c r="L1213" s="17">
        <v>24089.17</v>
      </c>
      <c r="M1213" s="17">
        <v>14892.85</v>
      </c>
      <c r="N1213" s="17">
        <v>14892.85</v>
      </c>
    </row>
    <row r="1214" spans="1:14" x14ac:dyDescent="0.25">
      <c r="A1214" s="15" t="s">
        <v>348</v>
      </c>
      <c r="B1214" s="15" t="s">
        <v>61</v>
      </c>
      <c r="C1214" s="12" t="str">
        <f>VLOOKUP(B1214,Hoja2!B:C,2,FALSE)</f>
        <v>Prevención y Extinción de Incendios</v>
      </c>
      <c r="D1214" s="13" t="str">
        <f t="shared" si="44"/>
        <v>2</v>
      </c>
      <c r="E1214" s="13" t="str">
        <f t="shared" si="45"/>
        <v>21</v>
      </c>
      <c r="F1214" s="15" t="s">
        <v>240</v>
      </c>
      <c r="G1214" s="16" t="s">
        <v>565</v>
      </c>
      <c r="H1214" s="17">
        <v>47590</v>
      </c>
      <c r="I1214" s="17">
        <v>0</v>
      </c>
      <c r="J1214" s="17">
        <v>47590</v>
      </c>
      <c r="K1214" s="17">
        <v>43929.77</v>
      </c>
      <c r="L1214" s="17">
        <v>42179.19</v>
      </c>
      <c r="M1214" s="17">
        <v>30663.3</v>
      </c>
      <c r="N1214" s="17">
        <v>30663.3</v>
      </c>
    </row>
    <row r="1215" spans="1:14" x14ac:dyDescent="0.25">
      <c r="A1215" s="15" t="s">
        <v>348</v>
      </c>
      <c r="B1215" s="15" t="s">
        <v>61</v>
      </c>
      <c r="C1215" s="12" t="str">
        <f>VLOOKUP(B1215,Hoja2!B:C,2,FALSE)</f>
        <v>Prevención y Extinción de Incendios</v>
      </c>
      <c r="D1215" s="13" t="str">
        <f t="shared" si="44"/>
        <v>2</v>
      </c>
      <c r="E1215" s="13" t="str">
        <f t="shared" si="45"/>
        <v>22</v>
      </c>
      <c r="F1215" s="15" t="s">
        <v>212</v>
      </c>
      <c r="G1215" s="16" t="s">
        <v>546</v>
      </c>
      <c r="H1215" s="17">
        <v>0</v>
      </c>
      <c r="I1215" s="17">
        <v>0</v>
      </c>
      <c r="J1215" s="17">
        <v>0</v>
      </c>
      <c r="K1215" s="17">
        <v>0</v>
      </c>
      <c r="L1215" s="17">
        <v>0</v>
      </c>
      <c r="M1215" s="17">
        <v>0</v>
      </c>
      <c r="N1215" s="17">
        <v>0</v>
      </c>
    </row>
    <row r="1216" spans="1:14" x14ac:dyDescent="0.25">
      <c r="A1216" s="15" t="s">
        <v>348</v>
      </c>
      <c r="B1216" s="15" t="s">
        <v>61</v>
      </c>
      <c r="C1216" s="12" t="str">
        <f>VLOOKUP(B1216,Hoja2!B:C,2,FALSE)</f>
        <v>Prevención y Extinción de Incendios</v>
      </c>
      <c r="D1216" s="13" t="str">
        <f t="shared" si="44"/>
        <v>2</v>
      </c>
      <c r="E1216" s="13" t="str">
        <f t="shared" si="45"/>
        <v>22</v>
      </c>
      <c r="F1216" s="15" t="s">
        <v>242</v>
      </c>
      <c r="G1216" s="16" t="s">
        <v>574</v>
      </c>
      <c r="H1216" s="17">
        <v>48000</v>
      </c>
      <c r="I1216" s="17">
        <v>0</v>
      </c>
      <c r="J1216" s="17">
        <v>48000</v>
      </c>
      <c r="K1216" s="17">
        <v>38000</v>
      </c>
      <c r="L1216" s="17">
        <v>38000</v>
      </c>
      <c r="M1216" s="17">
        <v>36000.86</v>
      </c>
      <c r="N1216" s="17">
        <v>32824.230000000003</v>
      </c>
    </row>
    <row r="1217" spans="1:14" x14ac:dyDescent="0.25">
      <c r="A1217" s="15" t="s">
        <v>348</v>
      </c>
      <c r="B1217" s="15" t="s">
        <v>61</v>
      </c>
      <c r="C1217" s="12" t="str">
        <f>VLOOKUP(B1217,Hoja2!B:C,2,FALSE)</f>
        <v>Prevención y Extinción de Incendios</v>
      </c>
      <c r="D1217" s="13" t="str">
        <f t="shared" si="44"/>
        <v>2</v>
      </c>
      <c r="E1217" s="13" t="str">
        <f t="shared" si="45"/>
        <v>22</v>
      </c>
      <c r="F1217" s="15" t="s">
        <v>264</v>
      </c>
      <c r="G1217" s="16" t="s">
        <v>602</v>
      </c>
      <c r="H1217" s="17">
        <v>53000</v>
      </c>
      <c r="I1217" s="17">
        <v>0</v>
      </c>
      <c r="J1217" s="17">
        <v>53000</v>
      </c>
      <c r="K1217" s="17">
        <v>33249.96</v>
      </c>
      <c r="L1217" s="17">
        <v>33249.96</v>
      </c>
      <c r="M1217" s="17">
        <v>31212.57</v>
      </c>
      <c r="N1217" s="17">
        <v>31212.57</v>
      </c>
    </row>
    <row r="1218" spans="1:14" x14ac:dyDescent="0.25">
      <c r="A1218" s="15" t="s">
        <v>348</v>
      </c>
      <c r="B1218" s="15" t="s">
        <v>61</v>
      </c>
      <c r="C1218" s="12" t="str">
        <f>VLOOKUP(B1218,Hoja2!B:C,2,FALSE)</f>
        <v>Prevención y Extinción de Incendios</v>
      </c>
      <c r="D1218" s="13" t="str">
        <f t="shared" si="44"/>
        <v>2</v>
      </c>
      <c r="E1218" s="13" t="str">
        <f t="shared" si="45"/>
        <v>22</v>
      </c>
      <c r="F1218" s="15" t="s">
        <v>230</v>
      </c>
      <c r="G1218" s="16" t="s">
        <v>567</v>
      </c>
      <c r="H1218" s="17">
        <v>35210</v>
      </c>
      <c r="I1218" s="17">
        <v>0</v>
      </c>
      <c r="J1218" s="17">
        <v>35210</v>
      </c>
      <c r="K1218" s="17">
        <v>26500</v>
      </c>
      <c r="L1218" s="17">
        <v>26500</v>
      </c>
      <c r="M1218" s="17">
        <v>619.48</v>
      </c>
      <c r="N1218" s="17">
        <v>619.48</v>
      </c>
    </row>
    <row r="1219" spans="1:14" x14ac:dyDescent="0.25">
      <c r="A1219" s="15" t="s">
        <v>348</v>
      </c>
      <c r="B1219" s="15" t="s">
        <v>61</v>
      </c>
      <c r="C1219" s="12" t="str">
        <f>VLOOKUP(B1219,Hoja2!B:C,2,FALSE)</f>
        <v>Prevención y Extinción de Incendios</v>
      </c>
      <c r="D1219" s="13" t="str">
        <f t="shared" si="44"/>
        <v>2</v>
      </c>
      <c r="E1219" s="13" t="str">
        <f t="shared" si="45"/>
        <v>22</v>
      </c>
      <c r="F1219" s="15" t="s">
        <v>231</v>
      </c>
      <c r="G1219" s="16" t="s">
        <v>568</v>
      </c>
      <c r="H1219" s="17">
        <v>110000</v>
      </c>
      <c r="I1219" s="17">
        <v>0</v>
      </c>
      <c r="J1219" s="17">
        <v>110000</v>
      </c>
      <c r="K1219" s="17">
        <v>99208.14</v>
      </c>
      <c r="L1219" s="17">
        <v>99208.14</v>
      </c>
      <c r="M1219" s="17">
        <v>2646.04</v>
      </c>
      <c r="N1219" s="17">
        <v>2646.04</v>
      </c>
    </row>
    <row r="1220" spans="1:14" x14ac:dyDescent="0.25">
      <c r="A1220" s="15" t="s">
        <v>348</v>
      </c>
      <c r="B1220" s="15" t="s">
        <v>61</v>
      </c>
      <c r="C1220" s="12" t="str">
        <f>VLOOKUP(B1220,Hoja2!B:C,2,FALSE)</f>
        <v>Prevención y Extinción de Incendios</v>
      </c>
      <c r="D1220" s="13" t="str">
        <f t="shared" si="44"/>
        <v>2</v>
      </c>
      <c r="E1220" s="13" t="str">
        <f t="shared" si="45"/>
        <v>22</v>
      </c>
      <c r="F1220" s="15" t="s">
        <v>317</v>
      </c>
      <c r="G1220" s="16" t="s">
        <v>668</v>
      </c>
      <c r="H1220" s="17">
        <v>0</v>
      </c>
      <c r="I1220" s="17">
        <v>0</v>
      </c>
      <c r="J1220" s="17">
        <v>0</v>
      </c>
      <c r="K1220" s="17">
        <v>90.75</v>
      </c>
      <c r="L1220" s="17">
        <v>90.75</v>
      </c>
      <c r="M1220" s="17">
        <v>90.75</v>
      </c>
      <c r="N1220" s="17">
        <v>90.75</v>
      </c>
    </row>
    <row r="1221" spans="1:14" x14ac:dyDescent="0.25">
      <c r="A1221" s="15" t="s">
        <v>348</v>
      </c>
      <c r="B1221" s="15" t="s">
        <v>61</v>
      </c>
      <c r="C1221" s="12" t="str">
        <f>VLOOKUP(B1221,Hoja2!B:C,2,FALSE)</f>
        <v>Prevención y Extinción de Incendios</v>
      </c>
      <c r="D1221" s="13" t="str">
        <f t="shared" si="44"/>
        <v>2</v>
      </c>
      <c r="E1221" s="13" t="str">
        <f t="shared" si="45"/>
        <v>22</v>
      </c>
      <c r="F1221" s="15" t="s">
        <v>291</v>
      </c>
      <c r="G1221" s="16" t="s">
        <v>616</v>
      </c>
      <c r="H1221" s="17">
        <v>385</v>
      </c>
      <c r="I1221" s="17">
        <v>0</v>
      </c>
      <c r="J1221" s="17">
        <v>385</v>
      </c>
      <c r="K1221" s="17">
        <v>72.48</v>
      </c>
      <c r="L1221" s="17">
        <v>72.48</v>
      </c>
      <c r="M1221" s="17">
        <v>72.48</v>
      </c>
      <c r="N1221" s="17">
        <v>72.48</v>
      </c>
    </row>
    <row r="1222" spans="1:14" x14ac:dyDescent="0.25">
      <c r="A1222" s="15" t="s">
        <v>348</v>
      </c>
      <c r="B1222" s="15" t="s">
        <v>61</v>
      </c>
      <c r="C1222" s="12" t="str">
        <f>VLOOKUP(B1222,Hoja2!B:C,2,FALSE)</f>
        <v>Prevención y Extinción de Incendios</v>
      </c>
      <c r="D1222" s="13" t="str">
        <f t="shared" si="44"/>
        <v>2</v>
      </c>
      <c r="E1222" s="13" t="str">
        <f t="shared" si="45"/>
        <v>22</v>
      </c>
      <c r="F1222" s="15" t="s">
        <v>238</v>
      </c>
      <c r="G1222" s="16" t="s">
        <v>569</v>
      </c>
      <c r="H1222" s="17">
        <v>2840</v>
      </c>
      <c r="I1222" s="17">
        <v>0</v>
      </c>
      <c r="J1222" s="17">
        <v>2840</v>
      </c>
      <c r="K1222" s="17">
        <v>0</v>
      </c>
      <c r="L1222" s="17">
        <v>0</v>
      </c>
      <c r="M1222" s="17">
        <v>0</v>
      </c>
      <c r="N1222" s="17">
        <v>0</v>
      </c>
    </row>
    <row r="1223" spans="1:14" x14ac:dyDescent="0.25">
      <c r="A1223" s="15" t="s">
        <v>348</v>
      </c>
      <c r="B1223" s="15" t="s">
        <v>61</v>
      </c>
      <c r="C1223" s="12" t="str">
        <f>VLOOKUP(B1223,Hoja2!B:C,2,FALSE)</f>
        <v>Prevención y Extinción de Incendios</v>
      </c>
      <c r="D1223" s="13" t="str">
        <f t="shared" ref="D1223:D1239" si="46">LEFT(F1223,1)</f>
        <v>2</v>
      </c>
      <c r="E1223" s="13" t="str">
        <f t="shared" ref="E1223:E1239" si="47">LEFT(F1223,2)</f>
        <v>22</v>
      </c>
      <c r="F1223" s="15" t="s">
        <v>233</v>
      </c>
      <c r="G1223" s="16" t="s">
        <v>570</v>
      </c>
      <c r="H1223" s="17">
        <v>48570</v>
      </c>
      <c r="I1223" s="17">
        <v>0</v>
      </c>
      <c r="J1223" s="17">
        <v>48570</v>
      </c>
      <c r="K1223" s="17">
        <v>72748.47</v>
      </c>
      <c r="L1223" s="17">
        <v>70228.94</v>
      </c>
      <c r="M1223" s="17">
        <v>58669.52</v>
      </c>
      <c r="N1223" s="17">
        <v>58669.52</v>
      </c>
    </row>
    <row r="1224" spans="1:14" x14ac:dyDescent="0.25">
      <c r="A1224" s="15" t="s">
        <v>348</v>
      </c>
      <c r="B1224" s="15" t="s">
        <v>61</v>
      </c>
      <c r="C1224" s="12" t="str">
        <f>VLOOKUP(B1224,Hoja2!B:C,2,FALSE)</f>
        <v>Prevención y Extinción de Incendios</v>
      </c>
      <c r="D1224" s="13" t="str">
        <f t="shared" si="46"/>
        <v>2</v>
      </c>
      <c r="E1224" s="13" t="str">
        <f t="shared" si="47"/>
        <v>22</v>
      </c>
      <c r="F1224" s="15" t="s">
        <v>278</v>
      </c>
      <c r="G1224" s="16" t="s">
        <v>609</v>
      </c>
      <c r="H1224" s="17">
        <v>2030</v>
      </c>
      <c r="I1224" s="17">
        <v>0</v>
      </c>
      <c r="J1224" s="17">
        <v>2030</v>
      </c>
      <c r="K1224" s="17">
        <v>1644.96</v>
      </c>
      <c r="L1224" s="17">
        <v>1644.96</v>
      </c>
      <c r="M1224" s="17">
        <v>1644.96</v>
      </c>
      <c r="N1224" s="17">
        <v>1644.96</v>
      </c>
    </row>
    <row r="1225" spans="1:14" x14ac:dyDescent="0.25">
      <c r="A1225" s="15" t="s">
        <v>348</v>
      </c>
      <c r="B1225" s="15" t="s">
        <v>61</v>
      </c>
      <c r="C1225" s="12" t="str">
        <f>VLOOKUP(B1225,Hoja2!B:C,2,FALSE)</f>
        <v>Prevención y Extinción de Incendios</v>
      </c>
      <c r="D1225" s="13" t="str">
        <f t="shared" si="46"/>
        <v>2</v>
      </c>
      <c r="E1225" s="13" t="str">
        <f t="shared" si="47"/>
        <v>22</v>
      </c>
      <c r="F1225" s="15" t="s">
        <v>289</v>
      </c>
      <c r="G1225" s="16" t="s">
        <v>584</v>
      </c>
      <c r="H1225" s="17">
        <v>408</v>
      </c>
      <c r="I1225" s="17">
        <v>0</v>
      </c>
      <c r="J1225" s="17">
        <v>408</v>
      </c>
      <c r="K1225" s="17">
        <v>0</v>
      </c>
      <c r="L1225" s="17">
        <v>0</v>
      </c>
      <c r="M1225" s="17">
        <v>0</v>
      </c>
      <c r="N1225" s="17">
        <v>0</v>
      </c>
    </row>
    <row r="1226" spans="1:14" x14ac:dyDescent="0.25">
      <c r="A1226" s="15" t="s">
        <v>348</v>
      </c>
      <c r="B1226" s="15" t="s">
        <v>61</v>
      </c>
      <c r="C1226" s="12" t="str">
        <f>VLOOKUP(B1226,Hoja2!B:C,2,FALSE)</f>
        <v>Prevención y Extinción de Incendios</v>
      </c>
      <c r="D1226" s="13" t="str">
        <f t="shared" si="46"/>
        <v>2</v>
      </c>
      <c r="E1226" s="13" t="str">
        <f t="shared" si="47"/>
        <v>22</v>
      </c>
      <c r="F1226" s="15" t="s">
        <v>304</v>
      </c>
      <c r="G1226" s="16" t="s">
        <v>630</v>
      </c>
      <c r="H1226" s="17">
        <v>0</v>
      </c>
      <c r="I1226" s="17">
        <v>0</v>
      </c>
      <c r="J1226" s="17">
        <v>0</v>
      </c>
      <c r="K1226" s="17">
        <v>2100</v>
      </c>
      <c r="L1226" s="17">
        <v>2100</v>
      </c>
      <c r="M1226" s="17">
        <v>1492.47</v>
      </c>
      <c r="N1226" s="17">
        <v>1492.47</v>
      </c>
    </row>
    <row r="1227" spans="1:14" x14ac:dyDescent="0.25">
      <c r="A1227" s="15" t="s">
        <v>348</v>
      </c>
      <c r="B1227" s="15" t="s">
        <v>61</v>
      </c>
      <c r="C1227" s="12" t="str">
        <f>VLOOKUP(B1227,Hoja2!B:C,2,FALSE)</f>
        <v>Prevención y Extinción de Incendios</v>
      </c>
      <c r="D1227" s="13" t="str">
        <f t="shared" si="46"/>
        <v>2</v>
      </c>
      <c r="E1227" s="13" t="str">
        <f t="shared" si="47"/>
        <v>22</v>
      </c>
      <c r="F1227" s="15" t="s">
        <v>235</v>
      </c>
      <c r="G1227" s="16" t="s">
        <v>571</v>
      </c>
      <c r="H1227" s="17">
        <v>2840</v>
      </c>
      <c r="I1227" s="17">
        <v>0</v>
      </c>
      <c r="J1227" s="17">
        <v>2840</v>
      </c>
      <c r="K1227" s="17">
        <v>1029.56</v>
      </c>
      <c r="L1227" s="17">
        <v>1029.56</v>
      </c>
      <c r="M1227" s="17">
        <v>1029.56</v>
      </c>
      <c r="N1227" s="17">
        <v>1029.56</v>
      </c>
    </row>
    <row r="1228" spans="1:14" x14ac:dyDescent="0.25">
      <c r="A1228" s="15" t="s">
        <v>348</v>
      </c>
      <c r="B1228" s="15" t="s">
        <v>61</v>
      </c>
      <c r="C1228" s="12" t="str">
        <f>VLOOKUP(B1228,Hoja2!B:C,2,FALSE)</f>
        <v>Prevención y Extinción de Incendios</v>
      </c>
      <c r="D1228" s="13" t="str">
        <f t="shared" si="46"/>
        <v>2</v>
      </c>
      <c r="E1228" s="13" t="str">
        <f t="shared" si="47"/>
        <v>22</v>
      </c>
      <c r="F1228" s="15" t="s">
        <v>266</v>
      </c>
      <c r="G1228" s="16" t="s">
        <v>610</v>
      </c>
      <c r="H1228" s="17">
        <v>565</v>
      </c>
      <c r="I1228" s="17">
        <v>0</v>
      </c>
      <c r="J1228" s="17">
        <v>565</v>
      </c>
      <c r="K1228" s="17">
        <v>0</v>
      </c>
      <c r="L1228" s="17">
        <v>0</v>
      </c>
      <c r="M1228" s="17">
        <v>0</v>
      </c>
      <c r="N1228" s="17">
        <v>0</v>
      </c>
    </row>
    <row r="1229" spans="1:14" x14ac:dyDescent="0.25">
      <c r="A1229" s="15" t="s">
        <v>348</v>
      </c>
      <c r="B1229" s="15" t="s">
        <v>61</v>
      </c>
      <c r="C1229" s="12" t="str">
        <f>VLOOKUP(B1229,Hoja2!B:C,2,FALSE)</f>
        <v>Prevención y Extinción de Incendios</v>
      </c>
      <c r="D1229" s="13" t="str">
        <f t="shared" si="46"/>
        <v>2</v>
      </c>
      <c r="E1229" s="13" t="str">
        <f t="shared" si="47"/>
        <v>22</v>
      </c>
      <c r="F1229" s="15" t="s">
        <v>229</v>
      </c>
      <c r="G1229" s="16" t="s">
        <v>573</v>
      </c>
      <c r="H1229" s="17">
        <v>5390</v>
      </c>
      <c r="I1229" s="17">
        <v>0</v>
      </c>
      <c r="J1229" s="17">
        <v>5390</v>
      </c>
      <c r="K1229" s="17">
        <v>344.25</v>
      </c>
      <c r="L1229" s="17">
        <v>344.25</v>
      </c>
      <c r="M1229" s="17">
        <v>344.25</v>
      </c>
      <c r="N1229" s="17">
        <v>344.25</v>
      </c>
    </row>
    <row r="1230" spans="1:14" x14ac:dyDescent="0.25">
      <c r="A1230" s="15" t="s">
        <v>348</v>
      </c>
      <c r="B1230" s="15" t="s">
        <v>61</v>
      </c>
      <c r="C1230" s="12" t="str">
        <f>VLOOKUP(B1230,Hoja2!B:C,2,FALSE)</f>
        <v>Prevención y Extinción de Incendios</v>
      </c>
      <c r="D1230" s="13" t="str">
        <f t="shared" si="46"/>
        <v>2</v>
      </c>
      <c r="E1230" s="13" t="str">
        <f t="shared" si="47"/>
        <v>22</v>
      </c>
      <c r="F1230" s="15" t="s">
        <v>265</v>
      </c>
      <c r="G1230" s="16" t="s">
        <v>603</v>
      </c>
      <c r="H1230" s="17">
        <v>72600</v>
      </c>
      <c r="I1230" s="17">
        <v>0</v>
      </c>
      <c r="J1230" s="17">
        <v>72600</v>
      </c>
      <c r="K1230" s="17">
        <v>61791.05</v>
      </c>
      <c r="L1230" s="17">
        <v>61791.05</v>
      </c>
      <c r="M1230" s="17">
        <v>56113.75</v>
      </c>
      <c r="N1230" s="17">
        <v>56113.75</v>
      </c>
    </row>
    <row r="1231" spans="1:14" x14ac:dyDescent="0.25">
      <c r="A1231" s="15" t="s">
        <v>348</v>
      </c>
      <c r="B1231" s="15" t="s">
        <v>61</v>
      </c>
      <c r="C1231" s="12" t="str">
        <f>VLOOKUP(B1231,Hoja2!B:C,2,FALSE)</f>
        <v>Prevención y Extinción de Incendios</v>
      </c>
      <c r="D1231" s="13" t="str">
        <f t="shared" si="46"/>
        <v>2</v>
      </c>
      <c r="E1231" s="13" t="str">
        <f t="shared" si="47"/>
        <v>23</v>
      </c>
      <c r="F1231" s="15" t="s">
        <v>210</v>
      </c>
      <c r="G1231" s="16" t="s">
        <v>551</v>
      </c>
      <c r="H1231" s="17">
        <v>480</v>
      </c>
      <c r="I1231" s="17">
        <v>0</v>
      </c>
      <c r="J1231" s="17">
        <v>480</v>
      </c>
      <c r="K1231" s="17">
        <v>0</v>
      </c>
      <c r="L1231" s="17">
        <v>0</v>
      </c>
      <c r="M1231" s="17">
        <v>0</v>
      </c>
      <c r="N1231" s="17">
        <v>0</v>
      </c>
    </row>
    <row r="1232" spans="1:14" x14ac:dyDescent="0.25">
      <c r="A1232" s="15" t="s">
        <v>348</v>
      </c>
      <c r="B1232" s="15" t="s">
        <v>61</v>
      </c>
      <c r="C1232" s="12" t="str">
        <f>VLOOKUP(B1232,Hoja2!B:C,2,FALSE)</f>
        <v>Prevención y Extinción de Incendios</v>
      </c>
      <c r="D1232" s="13" t="str">
        <f t="shared" si="46"/>
        <v>2</v>
      </c>
      <c r="E1232" s="13" t="str">
        <f t="shared" si="47"/>
        <v>23</v>
      </c>
      <c r="F1232" s="15" t="s">
        <v>208</v>
      </c>
      <c r="G1232" s="16" t="s">
        <v>552</v>
      </c>
      <c r="H1232" s="17">
        <v>480</v>
      </c>
      <c r="I1232" s="17">
        <v>0</v>
      </c>
      <c r="J1232" s="17">
        <v>480</v>
      </c>
      <c r="K1232" s="17">
        <v>0</v>
      </c>
      <c r="L1232" s="17">
        <v>0</v>
      </c>
      <c r="M1232" s="17">
        <v>0</v>
      </c>
      <c r="N1232" s="17">
        <v>0</v>
      </c>
    </row>
    <row r="1233" spans="1:14" x14ac:dyDescent="0.25">
      <c r="A1233" s="15" t="s">
        <v>348</v>
      </c>
      <c r="B1233" s="15" t="s">
        <v>61</v>
      </c>
      <c r="C1233" s="12" t="str">
        <f>VLOOKUP(B1233,Hoja2!B:C,2,FALSE)</f>
        <v>Prevención y Extinción de Incendios</v>
      </c>
      <c r="D1233" s="13" t="str">
        <f t="shared" si="46"/>
        <v>6</v>
      </c>
      <c r="E1233" s="13" t="str">
        <f t="shared" si="47"/>
        <v>62</v>
      </c>
      <c r="F1233" s="15" t="s">
        <v>241</v>
      </c>
      <c r="G1233" s="16" t="s">
        <v>575</v>
      </c>
      <c r="H1233" s="17">
        <v>70000</v>
      </c>
      <c r="I1233" s="17">
        <v>0</v>
      </c>
      <c r="J1233" s="17">
        <v>70000</v>
      </c>
      <c r="K1233" s="17">
        <v>69333</v>
      </c>
      <c r="L1233" s="17">
        <v>69333</v>
      </c>
      <c r="M1233" s="17">
        <v>53887.22</v>
      </c>
      <c r="N1233" s="17">
        <v>53887.22</v>
      </c>
    </row>
    <row r="1234" spans="1:14" x14ac:dyDescent="0.25">
      <c r="A1234" s="15" t="s">
        <v>348</v>
      </c>
      <c r="B1234" s="15" t="s">
        <v>61</v>
      </c>
      <c r="C1234" s="12" t="str">
        <f>VLOOKUP(B1234,Hoja2!B:C,2,FALSE)</f>
        <v>Prevención y Extinción de Incendios</v>
      </c>
      <c r="D1234" s="13" t="str">
        <f t="shared" si="46"/>
        <v>6</v>
      </c>
      <c r="E1234" s="13" t="str">
        <f t="shared" si="47"/>
        <v>62</v>
      </c>
      <c r="F1234" s="15" t="s">
        <v>487</v>
      </c>
      <c r="G1234" s="16" t="s">
        <v>597</v>
      </c>
      <c r="H1234" s="17">
        <v>0</v>
      </c>
      <c r="I1234" s="17">
        <v>63000</v>
      </c>
      <c r="J1234" s="17">
        <v>63000</v>
      </c>
      <c r="K1234" s="17">
        <v>63000</v>
      </c>
      <c r="L1234" s="17">
        <v>0</v>
      </c>
      <c r="M1234" s="17">
        <v>0</v>
      </c>
      <c r="N1234" s="17">
        <v>0</v>
      </c>
    </row>
    <row r="1235" spans="1:14" x14ac:dyDescent="0.25">
      <c r="A1235" s="15" t="s">
        <v>348</v>
      </c>
      <c r="B1235" s="15" t="s">
        <v>61</v>
      </c>
      <c r="C1235" s="12" t="str">
        <f>VLOOKUP(B1235,Hoja2!B:C,2,FALSE)</f>
        <v>Prevención y Extinción de Incendios</v>
      </c>
      <c r="D1235" s="13" t="str">
        <f t="shared" si="46"/>
        <v>6</v>
      </c>
      <c r="E1235" s="13" t="str">
        <f t="shared" si="47"/>
        <v>63</v>
      </c>
      <c r="F1235" s="15" t="s">
        <v>258</v>
      </c>
      <c r="G1235" s="16" t="s">
        <v>596</v>
      </c>
      <c r="H1235" s="17">
        <v>0</v>
      </c>
      <c r="I1235" s="17">
        <v>65719.13</v>
      </c>
      <c r="J1235" s="17">
        <v>65719.13</v>
      </c>
      <c r="K1235" s="17">
        <v>65719.13</v>
      </c>
      <c r="L1235" s="17">
        <v>0</v>
      </c>
      <c r="M1235" s="17">
        <v>0</v>
      </c>
      <c r="N1235" s="17">
        <v>0</v>
      </c>
    </row>
    <row r="1236" spans="1:14" x14ac:dyDescent="0.25">
      <c r="A1236" s="15" t="s">
        <v>348</v>
      </c>
      <c r="B1236" s="15" t="s">
        <v>61</v>
      </c>
      <c r="C1236" s="12" t="str">
        <f>VLOOKUP(B1236,Hoja2!B:C,2,FALSE)</f>
        <v>Prevención y Extinción de Incendios</v>
      </c>
      <c r="D1236" s="13" t="str">
        <f t="shared" si="46"/>
        <v>6</v>
      </c>
      <c r="E1236" s="13" t="str">
        <f t="shared" si="47"/>
        <v>63</v>
      </c>
      <c r="F1236" s="15" t="s">
        <v>253</v>
      </c>
      <c r="G1236" s="16" t="s">
        <v>575</v>
      </c>
      <c r="H1236" s="17">
        <v>60000</v>
      </c>
      <c r="I1236" s="17">
        <v>0</v>
      </c>
      <c r="J1236" s="17">
        <v>60000</v>
      </c>
      <c r="K1236" s="17">
        <v>52674.32</v>
      </c>
      <c r="L1236" s="17">
        <v>52674.32</v>
      </c>
      <c r="M1236" s="17">
        <v>4712.1000000000004</v>
      </c>
      <c r="N1236" s="17">
        <v>4712.1000000000004</v>
      </c>
    </row>
    <row r="1237" spans="1:14" x14ac:dyDescent="0.25">
      <c r="A1237" s="15" t="s">
        <v>348</v>
      </c>
      <c r="B1237" s="15" t="s">
        <v>48</v>
      </c>
      <c r="C1237" s="12" t="str">
        <f>VLOOKUP(B1237,Hoja2!B:C,2,FALSE)</f>
        <v>Servicio de Limpieza</v>
      </c>
      <c r="D1237" s="13" t="str">
        <f t="shared" si="46"/>
        <v>1</v>
      </c>
      <c r="E1237" s="13" t="str">
        <f t="shared" si="47"/>
        <v>12</v>
      </c>
      <c r="F1237" s="15" t="s">
        <v>243</v>
      </c>
      <c r="G1237" s="16" t="s">
        <v>555</v>
      </c>
      <c r="H1237" s="17">
        <v>0</v>
      </c>
      <c r="I1237" s="17">
        <v>0</v>
      </c>
      <c r="J1237" s="17">
        <v>0</v>
      </c>
      <c r="K1237" s="17">
        <v>14300</v>
      </c>
      <c r="L1237" s="17">
        <v>14300</v>
      </c>
      <c r="M1237" s="17">
        <v>14006.28</v>
      </c>
      <c r="N1237" s="17">
        <v>14006.28</v>
      </c>
    </row>
    <row r="1238" spans="1:14" x14ac:dyDescent="0.25">
      <c r="A1238" s="15" t="s">
        <v>348</v>
      </c>
      <c r="B1238" s="15" t="s">
        <v>48</v>
      </c>
      <c r="C1238" s="12" t="str">
        <f>VLOOKUP(B1238,Hoja2!B:C,2,FALSE)</f>
        <v>Servicio de Limpieza</v>
      </c>
      <c r="D1238" s="13" t="str">
        <f t="shared" si="46"/>
        <v>1</v>
      </c>
      <c r="E1238" s="13" t="str">
        <f t="shared" si="47"/>
        <v>12</v>
      </c>
      <c r="F1238" s="15" t="s">
        <v>201</v>
      </c>
      <c r="G1238" s="16" t="s">
        <v>540</v>
      </c>
      <c r="H1238" s="17">
        <v>10727</v>
      </c>
      <c r="I1238" s="17">
        <v>0</v>
      </c>
      <c r="J1238" s="17">
        <v>10727</v>
      </c>
      <c r="K1238" s="17">
        <v>0</v>
      </c>
      <c r="L1238" s="17">
        <v>0</v>
      </c>
      <c r="M1238" s="17">
        <v>0</v>
      </c>
      <c r="N1238" s="17">
        <v>0</v>
      </c>
    </row>
    <row r="1239" spans="1:14" x14ac:dyDescent="0.25">
      <c r="A1239" s="15" t="s">
        <v>348</v>
      </c>
      <c r="B1239" s="15" t="s">
        <v>48</v>
      </c>
      <c r="C1239" s="12" t="str">
        <f>VLOOKUP(B1239,Hoja2!B:C,2,FALSE)</f>
        <v>Servicio de Limpieza</v>
      </c>
      <c r="D1239" s="13" t="str">
        <f t="shared" si="46"/>
        <v>1</v>
      </c>
      <c r="E1239" s="13" t="str">
        <f t="shared" si="47"/>
        <v>12</v>
      </c>
      <c r="F1239" s="15" t="s">
        <v>226</v>
      </c>
      <c r="G1239" s="16" t="s">
        <v>556</v>
      </c>
      <c r="H1239" s="17">
        <v>18185</v>
      </c>
      <c r="I1239" s="17">
        <v>0</v>
      </c>
      <c r="J1239" s="17">
        <v>18185</v>
      </c>
      <c r="K1239" s="17">
        <v>20545.28</v>
      </c>
      <c r="L1239" s="17">
        <v>20545.28</v>
      </c>
      <c r="M1239" s="17">
        <v>20542</v>
      </c>
      <c r="N1239" s="17">
        <v>20542</v>
      </c>
    </row>
    <row r="1240" spans="1:14" x14ac:dyDescent="0.25">
      <c r="A1240" s="15" t="s">
        <v>348</v>
      </c>
      <c r="B1240" s="15" t="s">
        <v>48</v>
      </c>
      <c r="C1240" s="12" t="str">
        <f>VLOOKUP(B1240,Hoja2!B:C,2,FALSE)</f>
        <v>Servicio de Limpieza</v>
      </c>
      <c r="D1240" s="13" t="str">
        <f t="shared" ref="D1240:D1248" si="48">LEFT(F1240,1)</f>
        <v>1</v>
      </c>
      <c r="E1240" s="13" t="str">
        <f t="shared" ref="E1240:E1248" si="49">LEFT(F1240,2)</f>
        <v>12</v>
      </c>
      <c r="F1240" s="15" t="s">
        <v>202</v>
      </c>
      <c r="G1240" s="16" t="s">
        <v>541</v>
      </c>
      <c r="H1240" s="17">
        <v>2991</v>
      </c>
      <c r="I1240" s="17">
        <v>0</v>
      </c>
      <c r="J1240" s="17">
        <v>2991</v>
      </c>
      <c r="K1240" s="17">
        <v>3207.4</v>
      </c>
      <c r="L1240" s="17">
        <v>3207.4</v>
      </c>
      <c r="M1240" s="17">
        <v>3171</v>
      </c>
      <c r="N1240" s="17">
        <v>3171</v>
      </c>
    </row>
    <row r="1241" spans="1:14" x14ac:dyDescent="0.25">
      <c r="A1241" s="15" t="s">
        <v>348</v>
      </c>
      <c r="B1241" s="15" t="s">
        <v>48</v>
      </c>
      <c r="C1241" s="12" t="str">
        <f>VLOOKUP(B1241,Hoja2!B:C,2,FALSE)</f>
        <v>Servicio de Limpieza</v>
      </c>
      <c r="D1241" s="13" t="str">
        <f t="shared" si="48"/>
        <v>1</v>
      </c>
      <c r="E1241" s="13" t="str">
        <f t="shared" si="49"/>
        <v>12</v>
      </c>
      <c r="F1241" s="15" t="s">
        <v>214</v>
      </c>
      <c r="G1241" s="16" t="s">
        <v>542</v>
      </c>
      <c r="H1241" s="17">
        <v>15267</v>
      </c>
      <c r="I1241" s="17">
        <v>0</v>
      </c>
      <c r="J1241" s="17">
        <v>15267</v>
      </c>
      <c r="K1241" s="17">
        <v>17168.84</v>
      </c>
      <c r="L1241" s="17">
        <v>17168.84</v>
      </c>
      <c r="M1241" s="17">
        <v>17167.93</v>
      </c>
      <c r="N1241" s="17">
        <v>17167.93</v>
      </c>
    </row>
    <row r="1242" spans="1:14" x14ac:dyDescent="0.25">
      <c r="A1242" s="15" t="s">
        <v>348</v>
      </c>
      <c r="B1242" s="15" t="s">
        <v>48</v>
      </c>
      <c r="C1242" s="12" t="str">
        <f>VLOOKUP(B1242,Hoja2!B:C,2,FALSE)</f>
        <v>Servicio de Limpieza</v>
      </c>
      <c r="D1242" s="13" t="str">
        <f t="shared" si="48"/>
        <v>1</v>
      </c>
      <c r="E1242" s="13" t="str">
        <f t="shared" si="49"/>
        <v>12</v>
      </c>
      <c r="F1242" s="15" t="s">
        <v>219</v>
      </c>
      <c r="G1242" s="16" t="s">
        <v>543</v>
      </c>
      <c r="H1242" s="17">
        <v>34790</v>
      </c>
      <c r="I1242" s="17">
        <v>15000</v>
      </c>
      <c r="J1242" s="17">
        <v>49790</v>
      </c>
      <c r="K1242" s="17">
        <v>41478.519999999997</v>
      </c>
      <c r="L1242" s="17">
        <v>41478.519999999997</v>
      </c>
      <c r="M1242" s="17">
        <v>41478.519999999997</v>
      </c>
      <c r="N1242" s="17">
        <v>41478.519999999997</v>
      </c>
    </row>
    <row r="1243" spans="1:14" x14ac:dyDescent="0.25">
      <c r="A1243" s="15" t="s">
        <v>348</v>
      </c>
      <c r="B1243" s="15" t="s">
        <v>48</v>
      </c>
      <c r="C1243" s="12" t="str">
        <f>VLOOKUP(B1243,Hoja2!B:C,2,FALSE)</f>
        <v>Servicio de Limpieza</v>
      </c>
      <c r="D1243" s="13" t="str">
        <f t="shared" si="48"/>
        <v>1</v>
      </c>
      <c r="E1243" s="13" t="str">
        <f t="shared" si="49"/>
        <v>12</v>
      </c>
      <c r="F1243" s="15" t="s">
        <v>203</v>
      </c>
      <c r="G1243" s="16" t="s">
        <v>544</v>
      </c>
      <c r="H1243" s="17">
        <v>3254</v>
      </c>
      <c r="I1243" s="17">
        <v>0</v>
      </c>
      <c r="J1243" s="17">
        <v>3254</v>
      </c>
      <c r="K1243" s="17">
        <v>3504</v>
      </c>
      <c r="L1243" s="17">
        <v>3504</v>
      </c>
      <c r="M1243" s="17">
        <v>3447.58</v>
      </c>
      <c r="N1243" s="17">
        <v>3447.58</v>
      </c>
    </row>
    <row r="1244" spans="1:14" x14ac:dyDescent="0.25">
      <c r="A1244" s="15" t="s">
        <v>348</v>
      </c>
      <c r="B1244" s="15" t="s">
        <v>48</v>
      </c>
      <c r="C1244" s="12" t="str">
        <f>VLOOKUP(B1244,Hoja2!B:C,2,FALSE)</f>
        <v>Servicio de Limpieza</v>
      </c>
      <c r="D1244" s="13" t="str">
        <f t="shared" si="48"/>
        <v>1</v>
      </c>
      <c r="E1244" s="13" t="str">
        <f t="shared" si="49"/>
        <v>12</v>
      </c>
      <c r="F1244" s="15" t="s">
        <v>316</v>
      </c>
      <c r="G1244" s="16" t="s">
        <v>667</v>
      </c>
      <c r="H1244" s="17">
        <v>0</v>
      </c>
      <c r="I1244" s="17">
        <v>0</v>
      </c>
      <c r="J1244" s="17">
        <v>0</v>
      </c>
      <c r="K1244" s="17">
        <v>0</v>
      </c>
      <c r="L1244" s="17">
        <v>0</v>
      </c>
      <c r="M1244" s="17">
        <v>0</v>
      </c>
      <c r="N1244" s="17">
        <v>0</v>
      </c>
    </row>
    <row r="1245" spans="1:14" x14ac:dyDescent="0.25">
      <c r="A1245" s="15" t="s">
        <v>348</v>
      </c>
      <c r="B1245" s="15" t="s">
        <v>48</v>
      </c>
      <c r="C1245" s="12" t="str">
        <f>VLOOKUP(B1245,Hoja2!B:C,2,FALSE)</f>
        <v>Servicio de Limpieza</v>
      </c>
      <c r="D1245" s="13" t="str">
        <f t="shared" si="48"/>
        <v>1</v>
      </c>
      <c r="E1245" s="13" t="str">
        <f t="shared" si="49"/>
        <v>13</v>
      </c>
      <c r="F1245" s="15" t="s">
        <v>232</v>
      </c>
      <c r="G1245" s="16" t="s">
        <v>538</v>
      </c>
      <c r="H1245" s="17">
        <v>2555899</v>
      </c>
      <c r="I1245" s="17">
        <v>-55000</v>
      </c>
      <c r="J1245" s="17">
        <v>2500899</v>
      </c>
      <c r="K1245" s="17">
        <v>1909758.36</v>
      </c>
      <c r="L1245" s="17">
        <v>1909758.36</v>
      </c>
      <c r="M1245" s="17">
        <v>1909737.32</v>
      </c>
      <c r="N1245" s="17">
        <v>1909737.32</v>
      </c>
    </row>
    <row r="1246" spans="1:14" x14ac:dyDescent="0.25">
      <c r="A1246" s="15" t="s">
        <v>348</v>
      </c>
      <c r="B1246" s="15" t="s">
        <v>48</v>
      </c>
      <c r="C1246" s="12" t="str">
        <f>VLOOKUP(B1246,Hoja2!B:C,2,FALSE)</f>
        <v>Servicio de Limpieza</v>
      </c>
      <c r="D1246" s="13" t="str">
        <f t="shared" si="48"/>
        <v>1</v>
      </c>
      <c r="E1246" s="13" t="str">
        <f t="shared" si="49"/>
        <v>13</v>
      </c>
      <c r="F1246" s="15" t="s">
        <v>234</v>
      </c>
      <c r="G1246" s="16" t="s">
        <v>562</v>
      </c>
      <c r="H1246" s="17">
        <v>90370</v>
      </c>
      <c r="I1246" s="17">
        <v>0</v>
      </c>
      <c r="J1246" s="17">
        <v>90370</v>
      </c>
      <c r="K1246" s="17">
        <v>94381.26</v>
      </c>
      <c r="L1246" s="17">
        <v>94381.26</v>
      </c>
      <c r="M1246" s="17">
        <v>74113.02</v>
      </c>
      <c r="N1246" s="17">
        <v>74113.02</v>
      </c>
    </row>
    <row r="1247" spans="1:14" x14ac:dyDescent="0.25">
      <c r="A1247" s="15" t="s">
        <v>348</v>
      </c>
      <c r="B1247" s="15" t="s">
        <v>48</v>
      </c>
      <c r="C1247" s="12" t="str">
        <f>VLOOKUP(B1247,Hoja2!B:C,2,FALSE)</f>
        <v>Servicio de Limpieza</v>
      </c>
      <c r="D1247" s="13" t="str">
        <f t="shared" si="48"/>
        <v>1</v>
      </c>
      <c r="E1247" s="13" t="str">
        <f t="shared" si="49"/>
        <v>13</v>
      </c>
      <c r="F1247" s="15" t="s">
        <v>228</v>
      </c>
      <c r="G1247" s="16" t="s">
        <v>563</v>
      </c>
      <c r="H1247" s="17">
        <v>2934676</v>
      </c>
      <c r="I1247" s="17">
        <v>-93374</v>
      </c>
      <c r="J1247" s="17">
        <v>2841302</v>
      </c>
      <c r="K1247" s="17">
        <v>2747585.59</v>
      </c>
      <c r="L1247" s="17">
        <v>2747585.59</v>
      </c>
      <c r="M1247" s="17">
        <v>2744940.44</v>
      </c>
      <c r="N1247" s="17">
        <v>2744940.44</v>
      </c>
    </row>
    <row r="1248" spans="1:14" x14ac:dyDescent="0.25">
      <c r="A1248" s="15" t="s">
        <v>348</v>
      </c>
      <c r="B1248" s="15" t="s">
        <v>48</v>
      </c>
      <c r="C1248" s="12" t="str">
        <f>VLOOKUP(B1248,Hoja2!B:C,2,FALSE)</f>
        <v>Servicio de Limpieza</v>
      </c>
      <c r="D1248" s="13" t="str">
        <f t="shared" si="48"/>
        <v>1</v>
      </c>
      <c r="E1248" s="13" t="str">
        <f t="shared" si="49"/>
        <v>13</v>
      </c>
      <c r="F1248" s="15" t="s">
        <v>244</v>
      </c>
      <c r="G1248" s="16" t="s">
        <v>576</v>
      </c>
      <c r="H1248" s="17">
        <v>297785</v>
      </c>
      <c r="I1248" s="17">
        <v>0</v>
      </c>
      <c r="J1248" s="17">
        <v>297785</v>
      </c>
      <c r="K1248" s="17">
        <v>385875</v>
      </c>
      <c r="L1248" s="17">
        <v>385875</v>
      </c>
      <c r="M1248" s="17">
        <v>382726.06</v>
      </c>
      <c r="N1248" s="17">
        <v>382726.06</v>
      </c>
    </row>
    <row r="1249" spans="1:14" x14ac:dyDescent="0.25">
      <c r="A1249" s="15" t="s">
        <v>348</v>
      </c>
      <c r="B1249" s="15" t="s">
        <v>48</v>
      </c>
      <c r="C1249" s="12" t="str">
        <f>VLOOKUP(B1249,Hoja2!B:C,2,FALSE)</f>
        <v>Servicio de Limpieza</v>
      </c>
      <c r="D1249" s="13" t="str">
        <f t="shared" ref="D1249:D1284" si="50">LEFT(F1249,1)</f>
        <v>1</v>
      </c>
      <c r="E1249" s="13" t="str">
        <f t="shared" ref="E1249:E1284" si="51">LEFT(F1249,2)</f>
        <v>15</v>
      </c>
      <c r="F1249" s="15" t="s">
        <v>298</v>
      </c>
      <c r="G1249" s="16" t="s">
        <v>618</v>
      </c>
      <c r="H1249" s="17">
        <v>55000</v>
      </c>
      <c r="I1249" s="17">
        <v>0</v>
      </c>
      <c r="J1249" s="17">
        <v>55000</v>
      </c>
      <c r="K1249" s="17">
        <v>55000</v>
      </c>
      <c r="L1249" s="17">
        <v>55000</v>
      </c>
      <c r="M1249" s="17">
        <v>46649.27</v>
      </c>
      <c r="N1249" s="17">
        <v>46649.27</v>
      </c>
    </row>
    <row r="1250" spans="1:14" x14ac:dyDescent="0.25">
      <c r="A1250" s="15" t="s">
        <v>348</v>
      </c>
      <c r="B1250" s="15" t="s">
        <v>48</v>
      </c>
      <c r="C1250" s="12" t="str">
        <f>VLOOKUP(B1250,Hoja2!B:C,2,FALSE)</f>
        <v>Servicio de Limpieza</v>
      </c>
      <c r="D1250" s="13" t="str">
        <f t="shared" si="50"/>
        <v>1</v>
      </c>
      <c r="E1250" s="13" t="str">
        <f t="shared" si="51"/>
        <v>15</v>
      </c>
      <c r="F1250" s="15" t="s">
        <v>236</v>
      </c>
      <c r="G1250" s="16" t="s">
        <v>564</v>
      </c>
      <c r="H1250" s="17">
        <v>10000</v>
      </c>
      <c r="I1250" s="17">
        <v>0</v>
      </c>
      <c r="J1250" s="17">
        <v>10000</v>
      </c>
      <c r="K1250" s="17">
        <v>0</v>
      </c>
      <c r="L1250" s="17">
        <v>0</v>
      </c>
      <c r="M1250" s="17">
        <v>0</v>
      </c>
      <c r="N1250" s="17">
        <v>0</v>
      </c>
    </row>
    <row r="1251" spans="1:14" x14ac:dyDescent="0.25">
      <c r="A1251" s="15" t="s">
        <v>348</v>
      </c>
      <c r="B1251" s="15" t="s">
        <v>48</v>
      </c>
      <c r="C1251" s="12" t="str">
        <f>VLOOKUP(B1251,Hoja2!B:C,2,FALSE)</f>
        <v>Servicio de Limpieza</v>
      </c>
      <c r="D1251" s="13" t="str">
        <f t="shared" si="50"/>
        <v>2</v>
      </c>
      <c r="E1251" s="13" t="str">
        <f t="shared" si="51"/>
        <v>20</v>
      </c>
      <c r="F1251" s="15" t="s">
        <v>224</v>
      </c>
      <c r="G1251" s="16" t="s">
        <v>557</v>
      </c>
      <c r="H1251" s="17">
        <v>1000</v>
      </c>
      <c r="I1251" s="17">
        <v>4650</v>
      </c>
      <c r="J1251" s="17">
        <v>5650</v>
      </c>
      <c r="K1251" s="17">
        <v>5544.9</v>
      </c>
      <c r="L1251" s="17">
        <v>5544.9</v>
      </c>
      <c r="M1251" s="17">
        <v>5511.86</v>
      </c>
      <c r="N1251" s="17">
        <v>5451.69</v>
      </c>
    </row>
    <row r="1252" spans="1:14" x14ac:dyDescent="0.25">
      <c r="A1252" s="15" t="s">
        <v>348</v>
      </c>
      <c r="B1252" s="15" t="s">
        <v>48</v>
      </c>
      <c r="C1252" s="12" t="str">
        <f>VLOOKUP(B1252,Hoja2!B:C,2,FALSE)</f>
        <v>Servicio de Limpieza</v>
      </c>
      <c r="D1252" s="13" t="str">
        <f t="shared" si="50"/>
        <v>2</v>
      </c>
      <c r="E1252" s="13" t="str">
        <f t="shared" si="51"/>
        <v>20</v>
      </c>
      <c r="F1252" s="15" t="s">
        <v>262</v>
      </c>
      <c r="G1252" s="16" t="s">
        <v>600</v>
      </c>
      <c r="H1252" s="17">
        <v>3000</v>
      </c>
      <c r="I1252" s="17">
        <v>0</v>
      </c>
      <c r="J1252" s="17">
        <v>3000</v>
      </c>
      <c r="K1252" s="17">
        <v>2885.99</v>
      </c>
      <c r="L1252" s="17">
        <v>2885.99</v>
      </c>
      <c r="M1252" s="17">
        <v>2122.11</v>
      </c>
      <c r="N1252" s="17">
        <v>1996.75</v>
      </c>
    </row>
    <row r="1253" spans="1:14" x14ac:dyDescent="0.25">
      <c r="A1253" s="15" t="s">
        <v>348</v>
      </c>
      <c r="B1253" s="15" t="s">
        <v>48</v>
      </c>
      <c r="C1253" s="12" t="str">
        <f>VLOOKUP(B1253,Hoja2!B:C,2,FALSE)</f>
        <v>Servicio de Limpieza</v>
      </c>
      <c r="D1253" s="13" t="str">
        <f t="shared" si="50"/>
        <v>2</v>
      </c>
      <c r="E1253" s="13" t="str">
        <f t="shared" si="51"/>
        <v>21</v>
      </c>
      <c r="F1253" s="15" t="s">
        <v>263</v>
      </c>
      <c r="G1253" s="16" t="s">
        <v>601</v>
      </c>
      <c r="H1253" s="17">
        <v>25000</v>
      </c>
      <c r="I1253" s="17">
        <v>-9611</v>
      </c>
      <c r="J1253" s="17">
        <v>15389</v>
      </c>
      <c r="K1253" s="17">
        <v>12725.25</v>
      </c>
      <c r="L1253" s="17">
        <v>12075.21</v>
      </c>
      <c r="M1253" s="17">
        <v>8996.16</v>
      </c>
      <c r="N1253" s="17">
        <v>8996.16</v>
      </c>
    </row>
    <row r="1254" spans="1:14" x14ac:dyDescent="0.25">
      <c r="A1254" s="15" t="s">
        <v>348</v>
      </c>
      <c r="B1254" s="15" t="s">
        <v>48</v>
      </c>
      <c r="C1254" s="12" t="str">
        <f>VLOOKUP(B1254,Hoja2!B:C,2,FALSE)</f>
        <v>Servicio de Limpieza</v>
      </c>
      <c r="D1254" s="13" t="str">
        <f t="shared" si="50"/>
        <v>2</v>
      </c>
      <c r="E1254" s="13" t="str">
        <f t="shared" si="51"/>
        <v>21</v>
      </c>
      <c r="F1254" s="15" t="s">
        <v>222</v>
      </c>
      <c r="G1254" s="16" t="s">
        <v>558</v>
      </c>
      <c r="H1254" s="17">
        <v>20000</v>
      </c>
      <c r="I1254" s="17">
        <v>0</v>
      </c>
      <c r="J1254" s="17">
        <v>20000</v>
      </c>
      <c r="K1254" s="17">
        <v>23884.07</v>
      </c>
      <c r="L1254" s="17">
        <v>22977.71</v>
      </c>
      <c r="M1254" s="17">
        <v>17740.68</v>
      </c>
      <c r="N1254" s="17">
        <v>17740.68</v>
      </c>
    </row>
    <row r="1255" spans="1:14" x14ac:dyDescent="0.25">
      <c r="A1255" s="15" t="s">
        <v>348</v>
      </c>
      <c r="B1255" s="15" t="s">
        <v>48</v>
      </c>
      <c r="C1255" s="12" t="str">
        <f>VLOOKUP(B1255,Hoja2!B:C,2,FALSE)</f>
        <v>Servicio de Limpieza</v>
      </c>
      <c r="D1255" s="13" t="str">
        <f t="shared" si="50"/>
        <v>2</v>
      </c>
      <c r="E1255" s="13" t="str">
        <f t="shared" si="51"/>
        <v>21</v>
      </c>
      <c r="F1255" s="15" t="s">
        <v>240</v>
      </c>
      <c r="G1255" s="16" t="s">
        <v>565</v>
      </c>
      <c r="H1255" s="17">
        <v>280000</v>
      </c>
      <c r="I1255" s="17">
        <v>0</v>
      </c>
      <c r="J1255" s="17">
        <v>280000</v>
      </c>
      <c r="K1255" s="17">
        <v>278869.33</v>
      </c>
      <c r="L1255" s="17">
        <v>275552.03000000003</v>
      </c>
      <c r="M1255" s="17">
        <v>256124.66</v>
      </c>
      <c r="N1255" s="17">
        <v>255178.27</v>
      </c>
    </row>
    <row r="1256" spans="1:14" x14ac:dyDescent="0.25">
      <c r="A1256" s="15" t="s">
        <v>348</v>
      </c>
      <c r="B1256" s="15" t="s">
        <v>48</v>
      </c>
      <c r="C1256" s="12" t="str">
        <f>VLOOKUP(B1256,Hoja2!B:C,2,FALSE)</f>
        <v>Servicio de Limpieza</v>
      </c>
      <c r="D1256" s="13" t="str">
        <f t="shared" si="50"/>
        <v>2</v>
      </c>
      <c r="E1256" s="13" t="str">
        <f t="shared" si="51"/>
        <v>21</v>
      </c>
      <c r="F1256" s="15" t="s">
        <v>312</v>
      </c>
      <c r="G1256" s="16" t="s">
        <v>669</v>
      </c>
      <c r="H1256" s="17">
        <v>25000</v>
      </c>
      <c r="I1256" s="17">
        <v>-4650</v>
      </c>
      <c r="J1256" s="17">
        <v>20350</v>
      </c>
      <c r="K1256" s="17">
        <v>16095.5</v>
      </c>
      <c r="L1256" s="17">
        <v>16095.5</v>
      </c>
      <c r="M1256" s="17">
        <v>13209.5</v>
      </c>
      <c r="N1256" s="17">
        <v>13209.5</v>
      </c>
    </row>
    <row r="1257" spans="1:14" x14ac:dyDescent="0.25">
      <c r="A1257" s="15" t="s">
        <v>348</v>
      </c>
      <c r="B1257" s="15" t="s">
        <v>48</v>
      </c>
      <c r="C1257" s="12" t="str">
        <f>VLOOKUP(B1257,Hoja2!B:C,2,FALSE)</f>
        <v>Servicio de Limpieza</v>
      </c>
      <c r="D1257" s="13" t="str">
        <f t="shared" si="50"/>
        <v>2</v>
      </c>
      <c r="E1257" s="13" t="str">
        <f t="shared" si="51"/>
        <v>22</v>
      </c>
      <c r="F1257" s="15" t="s">
        <v>242</v>
      </c>
      <c r="G1257" s="16" t="s">
        <v>574</v>
      </c>
      <c r="H1257" s="17">
        <v>47000</v>
      </c>
      <c r="I1257" s="17">
        <v>0</v>
      </c>
      <c r="J1257" s="17">
        <v>47000</v>
      </c>
      <c r="K1257" s="17">
        <v>35000</v>
      </c>
      <c r="L1257" s="17">
        <v>35000</v>
      </c>
      <c r="M1257" s="17">
        <v>30206.01</v>
      </c>
      <c r="N1257" s="17">
        <v>27563.38</v>
      </c>
    </row>
    <row r="1258" spans="1:14" x14ac:dyDescent="0.25">
      <c r="A1258" s="15" t="s">
        <v>348</v>
      </c>
      <c r="B1258" s="15" t="s">
        <v>48</v>
      </c>
      <c r="C1258" s="12" t="str">
        <f>VLOOKUP(B1258,Hoja2!B:C,2,FALSE)</f>
        <v>Servicio de Limpieza</v>
      </c>
      <c r="D1258" s="13" t="str">
        <f t="shared" si="50"/>
        <v>2</v>
      </c>
      <c r="E1258" s="13" t="str">
        <f t="shared" si="51"/>
        <v>22</v>
      </c>
      <c r="F1258" s="15" t="s">
        <v>341</v>
      </c>
      <c r="G1258" s="16" t="s">
        <v>641</v>
      </c>
      <c r="H1258" s="17">
        <v>0</v>
      </c>
      <c r="I1258" s="17">
        <v>0</v>
      </c>
      <c r="J1258" s="17">
        <v>0</v>
      </c>
      <c r="K1258" s="17">
        <v>1949.84</v>
      </c>
      <c r="L1258" s="17">
        <v>1949.84</v>
      </c>
      <c r="M1258" s="17">
        <v>1949.84</v>
      </c>
      <c r="N1258" s="17">
        <v>1949.84</v>
      </c>
    </row>
    <row r="1259" spans="1:14" x14ac:dyDescent="0.25">
      <c r="A1259" s="15" t="s">
        <v>348</v>
      </c>
      <c r="B1259" s="15" t="s">
        <v>48</v>
      </c>
      <c r="C1259" s="12" t="str">
        <f>VLOOKUP(B1259,Hoja2!B:C,2,FALSE)</f>
        <v>Servicio de Limpieza</v>
      </c>
      <c r="D1259" s="13" t="str">
        <f t="shared" si="50"/>
        <v>2</v>
      </c>
      <c r="E1259" s="13" t="str">
        <f t="shared" si="51"/>
        <v>22</v>
      </c>
      <c r="F1259" s="15" t="s">
        <v>264</v>
      </c>
      <c r="G1259" s="16" t="s">
        <v>602</v>
      </c>
      <c r="H1259" s="17">
        <v>28500</v>
      </c>
      <c r="I1259" s="17">
        <v>0</v>
      </c>
      <c r="J1259" s="17">
        <v>28500</v>
      </c>
      <c r="K1259" s="17">
        <v>28000</v>
      </c>
      <c r="L1259" s="17">
        <v>28000</v>
      </c>
      <c r="M1259" s="17">
        <v>20937.7</v>
      </c>
      <c r="N1259" s="17">
        <v>20937.7</v>
      </c>
    </row>
    <row r="1260" spans="1:14" x14ac:dyDescent="0.25">
      <c r="A1260" s="15" t="s">
        <v>348</v>
      </c>
      <c r="B1260" s="15" t="s">
        <v>48</v>
      </c>
      <c r="C1260" s="12" t="str">
        <f>VLOOKUP(B1260,Hoja2!B:C,2,FALSE)</f>
        <v>Servicio de Limpieza</v>
      </c>
      <c r="D1260" s="13" t="str">
        <f t="shared" si="50"/>
        <v>2</v>
      </c>
      <c r="E1260" s="13" t="str">
        <f t="shared" si="51"/>
        <v>22</v>
      </c>
      <c r="F1260" s="15" t="s">
        <v>230</v>
      </c>
      <c r="G1260" s="16" t="s">
        <v>567</v>
      </c>
      <c r="H1260" s="17">
        <v>820000</v>
      </c>
      <c r="I1260" s="17">
        <v>-69650.97</v>
      </c>
      <c r="J1260" s="17">
        <v>750349.03</v>
      </c>
      <c r="K1260" s="17">
        <v>745000</v>
      </c>
      <c r="L1260" s="17">
        <v>738735.51</v>
      </c>
      <c r="M1260" s="17">
        <v>644763.99</v>
      </c>
      <c r="N1260" s="17">
        <v>623174.81999999995</v>
      </c>
    </row>
    <row r="1261" spans="1:14" x14ac:dyDescent="0.25">
      <c r="A1261" s="15" t="s">
        <v>348</v>
      </c>
      <c r="B1261" s="15" t="s">
        <v>48</v>
      </c>
      <c r="C1261" s="12" t="str">
        <f>VLOOKUP(B1261,Hoja2!B:C,2,FALSE)</f>
        <v>Servicio de Limpieza</v>
      </c>
      <c r="D1261" s="13" t="str">
        <f t="shared" si="50"/>
        <v>2</v>
      </c>
      <c r="E1261" s="13" t="str">
        <f t="shared" si="51"/>
        <v>22</v>
      </c>
      <c r="F1261" s="15" t="s">
        <v>231</v>
      </c>
      <c r="G1261" s="16" t="s">
        <v>568</v>
      </c>
      <c r="H1261" s="17">
        <v>75000</v>
      </c>
      <c r="I1261" s="17">
        <v>-10500</v>
      </c>
      <c r="J1261" s="17">
        <v>64500</v>
      </c>
      <c r="K1261" s="17">
        <v>55065.56</v>
      </c>
      <c r="L1261" s="17">
        <v>52723.5</v>
      </c>
      <c r="M1261" s="17">
        <v>6843.39</v>
      </c>
      <c r="N1261" s="17">
        <v>6843.39</v>
      </c>
    </row>
    <row r="1262" spans="1:14" x14ac:dyDescent="0.25">
      <c r="A1262" s="15" t="s">
        <v>348</v>
      </c>
      <c r="B1262" s="15" t="s">
        <v>48</v>
      </c>
      <c r="C1262" s="12" t="str">
        <f>VLOOKUP(B1262,Hoja2!B:C,2,FALSE)</f>
        <v>Servicio de Limpieza</v>
      </c>
      <c r="D1262" s="13" t="str">
        <f t="shared" si="50"/>
        <v>2</v>
      </c>
      <c r="E1262" s="13" t="str">
        <f t="shared" si="51"/>
        <v>22</v>
      </c>
      <c r="F1262" s="15" t="s">
        <v>238</v>
      </c>
      <c r="G1262" s="16" t="s">
        <v>569</v>
      </c>
      <c r="H1262" s="17">
        <v>5000</v>
      </c>
      <c r="I1262" s="17">
        <v>0</v>
      </c>
      <c r="J1262" s="17">
        <v>5000</v>
      </c>
      <c r="K1262" s="17">
        <v>1000</v>
      </c>
      <c r="L1262" s="17">
        <v>185.13</v>
      </c>
      <c r="M1262" s="17">
        <v>185.13</v>
      </c>
      <c r="N1262" s="17">
        <v>185.13</v>
      </c>
    </row>
    <row r="1263" spans="1:14" x14ac:dyDescent="0.25">
      <c r="A1263" s="15" t="s">
        <v>348</v>
      </c>
      <c r="B1263" s="15" t="s">
        <v>48</v>
      </c>
      <c r="C1263" s="12" t="str">
        <f>VLOOKUP(B1263,Hoja2!B:C,2,FALSE)</f>
        <v>Servicio de Limpieza</v>
      </c>
      <c r="D1263" s="13" t="str">
        <f t="shared" si="50"/>
        <v>2</v>
      </c>
      <c r="E1263" s="13" t="str">
        <f t="shared" si="51"/>
        <v>22</v>
      </c>
      <c r="F1263" s="15" t="s">
        <v>233</v>
      </c>
      <c r="G1263" s="16" t="s">
        <v>570</v>
      </c>
      <c r="H1263" s="17">
        <v>35000</v>
      </c>
      <c r="I1263" s="17">
        <v>0</v>
      </c>
      <c r="J1263" s="17">
        <v>35000</v>
      </c>
      <c r="K1263" s="17">
        <v>59246.12</v>
      </c>
      <c r="L1263" s="17">
        <v>50835.19</v>
      </c>
      <c r="M1263" s="17">
        <v>48060.17</v>
      </c>
      <c r="N1263" s="17">
        <v>45743.27</v>
      </c>
    </row>
    <row r="1264" spans="1:14" x14ac:dyDescent="0.25">
      <c r="A1264" s="15" t="s">
        <v>348</v>
      </c>
      <c r="B1264" s="15" t="s">
        <v>48</v>
      </c>
      <c r="C1264" s="12" t="str">
        <f>VLOOKUP(B1264,Hoja2!B:C,2,FALSE)</f>
        <v>Servicio de Limpieza</v>
      </c>
      <c r="D1264" s="13" t="str">
        <f t="shared" si="50"/>
        <v>2</v>
      </c>
      <c r="E1264" s="13" t="str">
        <f t="shared" si="51"/>
        <v>22</v>
      </c>
      <c r="F1264" s="15" t="s">
        <v>278</v>
      </c>
      <c r="G1264" s="16" t="s">
        <v>609</v>
      </c>
      <c r="H1264" s="17">
        <v>12000</v>
      </c>
      <c r="I1264" s="17">
        <v>0</v>
      </c>
      <c r="J1264" s="17">
        <v>12000</v>
      </c>
      <c r="K1264" s="17">
        <v>0</v>
      </c>
      <c r="L1264" s="17">
        <v>0</v>
      </c>
      <c r="M1264" s="17">
        <v>0</v>
      </c>
      <c r="N1264" s="17">
        <v>0</v>
      </c>
    </row>
    <row r="1265" spans="1:14" x14ac:dyDescent="0.25">
      <c r="A1265" s="15" t="s">
        <v>348</v>
      </c>
      <c r="B1265" s="15" t="s">
        <v>48</v>
      </c>
      <c r="C1265" s="12" t="str">
        <f>VLOOKUP(B1265,Hoja2!B:C,2,FALSE)</f>
        <v>Servicio de Limpieza</v>
      </c>
      <c r="D1265" s="13" t="str">
        <f t="shared" si="50"/>
        <v>2</v>
      </c>
      <c r="E1265" s="13" t="str">
        <f t="shared" si="51"/>
        <v>22</v>
      </c>
      <c r="F1265" s="15" t="s">
        <v>304</v>
      </c>
      <c r="G1265" s="16" t="s">
        <v>630</v>
      </c>
      <c r="H1265" s="17">
        <v>13500</v>
      </c>
      <c r="I1265" s="17">
        <v>0</v>
      </c>
      <c r="J1265" s="17">
        <v>13500</v>
      </c>
      <c r="K1265" s="17">
        <v>11000</v>
      </c>
      <c r="L1265" s="17">
        <v>11000</v>
      </c>
      <c r="M1265" s="17">
        <v>7994.25</v>
      </c>
      <c r="N1265" s="17">
        <v>7994.25</v>
      </c>
    </row>
    <row r="1266" spans="1:14" x14ac:dyDescent="0.25">
      <c r="A1266" s="15" t="s">
        <v>348</v>
      </c>
      <c r="B1266" s="15" t="s">
        <v>48</v>
      </c>
      <c r="C1266" s="12" t="str">
        <f>VLOOKUP(B1266,Hoja2!B:C,2,FALSE)</f>
        <v>Servicio de Limpieza</v>
      </c>
      <c r="D1266" s="13" t="str">
        <f t="shared" si="50"/>
        <v>2</v>
      </c>
      <c r="E1266" s="13" t="str">
        <f t="shared" si="51"/>
        <v>22</v>
      </c>
      <c r="F1266" s="15" t="s">
        <v>229</v>
      </c>
      <c r="G1266" s="16" t="s">
        <v>573</v>
      </c>
      <c r="H1266" s="17">
        <v>5000</v>
      </c>
      <c r="I1266" s="17">
        <v>0</v>
      </c>
      <c r="J1266" s="17">
        <v>5000</v>
      </c>
      <c r="K1266" s="17">
        <v>1414.91</v>
      </c>
      <c r="L1266" s="17">
        <v>1414.91</v>
      </c>
      <c r="M1266" s="17">
        <v>1414.91</v>
      </c>
      <c r="N1266" s="17">
        <v>1332.8</v>
      </c>
    </row>
    <row r="1267" spans="1:14" x14ac:dyDescent="0.25">
      <c r="A1267" s="15" t="s">
        <v>348</v>
      </c>
      <c r="B1267" s="15" t="s">
        <v>48</v>
      </c>
      <c r="C1267" s="12" t="str">
        <f>VLOOKUP(B1267,Hoja2!B:C,2,FALSE)</f>
        <v>Servicio de Limpieza</v>
      </c>
      <c r="D1267" s="13" t="str">
        <f t="shared" si="50"/>
        <v>2</v>
      </c>
      <c r="E1267" s="13" t="str">
        <f t="shared" si="51"/>
        <v>22</v>
      </c>
      <c r="F1267" s="15" t="s">
        <v>265</v>
      </c>
      <c r="G1267" s="16" t="s">
        <v>603</v>
      </c>
      <c r="H1267" s="17">
        <v>850000</v>
      </c>
      <c r="I1267" s="17">
        <v>597140.09</v>
      </c>
      <c r="J1267" s="17">
        <v>1447140.09</v>
      </c>
      <c r="K1267" s="17">
        <v>1401138.59</v>
      </c>
      <c r="L1267" s="17">
        <v>1401138.59</v>
      </c>
      <c r="M1267" s="17">
        <v>1239981.81</v>
      </c>
      <c r="N1267" s="17">
        <v>1239981.81</v>
      </c>
    </row>
    <row r="1268" spans="1:14" x14ac:dyDescent="0.25">
      <c r="A1268" s="15" t="s">
        <v>348</v>
      </c>
      <c r="B1268" s="15" t="s">
        <v>48</v>
      </c>
      <c r="C1268" s="12" t="str">
        <f>VLOOKUP(B1268,Hoja2!B:C,2,FALSE)</f>
        <v>Servicio de Limpieza</v>
      </c>
      <c r="D1268" s="13" t="str">
        <f t="shared" si="50"/>
        <v>2</v>
      </c>
      <c r="E1268" s="13" t="str">
        <f t="shared" si="51"/>
        <v>22</v>
      </c>
      <c r="F1268" s="15" t="s">
        <v>217</v>
      </c>
      <c r="G1268" s="16" t="s">
        <v>577</v>
      </c>
      <c r="H1268" s="17">
        <v>20000</v>
      </c>
      <c r="I1268" s="17">
        <v>0</v>
      </c>
      <c r="J1268" s="17">
        <v>20000</v>
      </c>
      <c r="K1268" s="17">
        <v>18679.02</v>
      </c>
      <c r="L1268" s="17">
        <v>18679.02</v>
      </c>
      <c r="M1268" s="17">
        <v>18679.02</v>
      </c>
      <c r="N1268" s="17">
        <v>18549.3</v>
      </c>
    </row>
    <row r="1269" spans="1:14" x14ac:dyDescent="0.25">
      <c r="A1269" s="15" t="s">
        <v>348</v>
      </c>
      <c r="B1269" s="15" t="s">
        <v>48</v>
      </c>
      <c r="C1269" s="12" t="str">
        <f>VLOOKUP(B1269,Hoja2!B:C,2,FALSE)</f>
        <v>Servicio de Limpieza</v>
      </c>
      <c r="D1269" s="13" t="str">
        <f t="shared" si="50"/>
        <v>2</v>
      </c>
      <c r="E1269" s="13" t="str">
        <f t="shared" si="51"/>
        <v>22</v>
      </c>
      <c r="F1269" s="15" t="s">
        <v>227</v>
      </c>
      <c r="G1269" s="16" t="s">
        <v>560</v>
      </c>
      <c r="H1269" s="17">
        <v>395000</v>
      </c>
      <c r="I1269" s="17">
        <v>0</v>
      </c>
      <c r="J1269" s="17">
        <v>395000</v>
      </c>
      <c r="K1269" s="17">
        <v>420731.72</v>
      </c>
      <c r="L1269" s="17">
        <v>420731.72</v>
      </c>
      <c r="M1269" s="17">
        <v>380426.98</v>
      </c>
      <c r="N1269" s="17">
        <v>380426.98</v>
      </c>
    </row>
    <row r="1270" spans="1:14" x14ac:dyDescent="0.25">
      <c r="A1270" s="15" t="s">
        <v>348</v>
      </c>
      <c r="B1270" s="15" t="s">
        <v>48</v>
      </c>
      <c r="C1270" s="12" t="str">
        <f>VLOOKUP(B1270,Hoja2!B:C,2,FALSE)</f>
        <v>Servicio de Limpieza</v>
      </c>
      <c r="D1270" s="13" t="str">
        <f t="shared" si="50"/>
        <v>2</v>
      </c>
      <c r="E1270" s="13" t="str">
        <f t="shared" si="51"/>
        <v>23</v>
      </c>
      <c r="F1270" s="15" t="s">
        <v>210</v>
      </c>
      <c r="G1270" s="16" t="s">
        <v>551</v>
      </c>
      <c r="H1270" s="17">
        <v>1000</v>
      </c>
      <c r="I1270" s="17">
        <v>0</v>
      </c>
      <c r="J1270" s="17">
        <v>1000</v>
      </c>
      <c r="K1270" s="17">
        <v>37.4</v>
      </c>
      <c r="L1270" s="17">
        <v>37.4</v>
      </c>
      <c r="M1270" s="17">
        <v>37.4</v>
      </c>
      <c r="N1270" s="17">
        <v>37.4</v>
      </c>
    </row>
    <row r="1271" spans="1:14" x14ac:dyDescent="0.25">
      <c r="A1271" s="15" t="s">
        <v>348</v>
      </c>
      <c r="B1271" s="15" t="s">
        <v>48</v>
      </c>
      <c r="C1271" s="12" t="str">
        <f>VLOOKUP(B1271,Hoja2!B:C,2,FALSE)</f>
        <v>Servicio de Limpieza</v>
      </c>
      <c r="D1271" s="13" t="str">
        <f t="shared" si="50"/>
        <v>2</v>
      </c>
      <c r="E1271" s="13" t="str">
        <f t="shared" si="51"/>
        <v>23</v>
      </c>
      <c r="F1271" s="15" t="s">
        <v>208</v>
      </c>
      <c r="G1271" s="16" t="s">
        <v>552</v>
      </c>
      <c r="H1271" s="17">
        <v>1000</v>
      </c>
      <c r="I1271" s="17">
        <v>0</v>
      </c>
      <c r="J1271" s="17">
        <v>1000</v>
      </c>
      <c r="K1271" s="17">
        <v>110.3</v>
      </c>
      <c r="L1271" s="17">
        <v>110.3</v>
      </c>
      <c r="M1271" s="17">
        <v>110.3</v>
      </c>
      <c r="N1271" s="17">
        <v>110.3</v>
      </c>
    </row>
    <row r="1272" spans="1:14" x14ac:dyDescent="0.25">
      <c r="A1272" s="15" t="s">
        <v>348</v>
      </c>
      <c r="B1272" s="15" t="s">
        <v>48</v>
      </c>
      <c r="C1272" s="12" t="str">
        <f>VLOOKUP(B1272,Hoja2!B:C,2,FALSE)</f>
        <v>Servicio de Limpieza</v>
      </c>
      <c r="D1272" s="13" t="str">
        <f t="shared" si="50"/>
        <v>6</v>
      </c>
      <c r="E1272" s="13" t="str">
        <f t="shared" si="51"/>
        <v>62</v>
      </c>
      <c r="F1272" s="15" t="s">
        <v>256</v>
      </c>
      <c r="G1272" s="16" t="s">
        <v>596</v>
      </c>
      <c r="H1272" s="17">
        <v>0</v>
      </c>
      <c r="I1272" s="17">
        <v>1443833.88</v>
      </c>
      <c r="J1272" s="17">
        <v>1443833.88</v>
      </c>
      <c r="K1272" s="17">
        <v>1443784.05</v>
      </c>
      <c r="L1272" s="17">
        <v>1343678.12</v>
      </c>
      <c r="M1272" s="17">
        <v>492864.23</v>
      </c>
      <c r="N1272" s="17">
        <v>380197.77</v>
      </c>
    </row>
    <row r="1273" spans="1:14" x14ac:dyDescent="0.25">
      <c r="A1273" s="15" t="s">
        <v>348</v>
      </c>
      <c r="B1273" s="15" t="s">
        <v>48</v>
      </c>
      <c r="C1273" s="12" t="str">
        <f>VLOOKUP(B1273,Hoja2!B:C,2,FALSE)</f>
        <v>Servicio de Limpieza</v>
      </c>
      <c r="D1273" s="13" t="str">
        <f t="shared" si="50"/>
        <v>6</v>
      </c>
      <c r="E1273" s="13" t="str">
        <f t="shared" si="51"/>
        <v>62</v>
      </c>
      <c r="F1273" s="15" t="s">
        <v>241</v>
      </c>
      <c r="G1273" s="16" t="s">
        <v>575</v>
      </c>
      <c r="H1273" s="17">
        <v>0</v>
      </c>
      <c r="I1273" s="17">
        <v>10500</v>
      </c>
      <c r="J1273" s="17">
        <v>10500</v>
      </c>
      <c r="K1273" s="17">
        <v>10177.84</v>
      </c>
      <c r="L1273" s="17">
        <v>10177.84</v>
      </c>
      <c r="M1273" s="17">
        <v>4819.96</v>
      </c>
      <c r="N1273" s="17">
        <v>0</v>
      </c>
    </row>
    <row r="1274" spans="1:14" x14ac:dyDescent="0.25">
      <c r="A1274" s="15" t="s">
        <v>348</v>
      </c>
      <c r="B1274" s="15" t="s">
        <v>48</v>
      </c>
      <c r="C1274" s="12" t="str">
        <f>VLOOKUP(B1274,Hoja2!B:C,2,FALSE)</f>
        <v>Servicio de Limpieza</v>
      </c>
      <c r="D1274" s="13" t="str">
        <f t="shared" si="50"/>
        <v>6</v>
      </c>
      <c r="E1274" s="13" t="str">
        <f t="shared" si="51"/>
        <v>62</v>
      </c>
      <c r="F1274" s="15" t="s">
        <v>487</v>
      </c>
      <c r="G1274" s="16" t="s">
        <v>597</v>
      </c>
      <c r="H1274" s="17">
        <v>0</v>
      </c>
      <c r="I1274" s="17">
        <v>95000</v>
      </c>
      <c r="J1274" s="17">
        <v>95000</v>
      </c>
      <c r="K1274" s="17">
        <v>95000</v>
      </c>
      <c r="L1274" s="17">
        <v>0</v>
      </c>
      <c r="M1274" s="17">
        <v>0</v>
      </c>
      <c r="N1274" s="17">
        <v>0</v>
      </c>
    </row>
    <row r="1275" spans="1:14" x14ac:dyDescent="0.25">
      <c r="A1275" s="15" t="s">
        <v>348</v>
      </c>
      <c r="B1275" s="15" t="s">
        <v>48</v>
      </c>
      <c r="C1275" s="12" t="str">
        <f>VLOOKUP(B1275,Hoja2!B:C,2,FALSE)</f>
        <v>Servicio de Limpieza</v>
      </c>
      <c r="D1275" s="13" t="str">
        <f t="shared" si="50"/>
        <v>6</v>
      </c>
      <c r="E1275" s="13" t="str">
        <f t="shared" si="51"/>
        <v>63</v>
      </c>
      <c r="F1275" s="15" t="s">
        <v>253</v>
      </c>
      <c r="G1275" s="16" t="s">
        <v>575</v>
      </c>
      <c r="H1275" s="17">
        <v>0</v>
      </c>
      <c r="I1275" s="17">
        <v>69650.97</v>
      </c>
      <c r="J1275" s="17">
        <v>69650.97</v>
      </c>
      <c r="K1275" s="17">
        <v>69339.97</v>
      </c>
      <c r="L1275" s="17">
        <v>69339.97</v>
      </c>
      <c r="M1275" s="17">
        <v>69339.97</v>
      </c>
      <c r="N1275" s="17">
        <v>0</v>
      </c>
    </row>
    <row r="1276" spans="1:14" x14ac:dyDescent="0.25">
      <c r="A1276" s="15" t="s">
        <v>348</v>
      </c>
      <c r="B1276" s="15" t="s">
        <v>48</v>
      </c>
      <c r="C1276" s="12" t="str">
        <f>VLOOKUP(B1276,Hoja2!B:C,2,FALSE)</f>
        <v>Servicio de Limpieza</v>
      </c>
      <c r="D1276" s="13" t="str">
        <f t="shared" si="50"/>
        <v>6</v>
      </c>
      <c r="E1276" s="13" t="str">
        <f t="shared" si="51"/>
        <v>63</v>
      </c>
      <c r="F1276" s="15" t="s">
        <v>311</v>
      </c>
      <c r="G1276" s="16" t="s">
        <v>597</v>
      </c>
      <c r="H1276" s="17">
        <v>250000</v>
      </c>
      <c r="I1276" s="17">
        <v>1690180</v>
      </c>
      <c r="J1276" s="17">
        <v>1940180</v>
      </c>
      <c r="K1276" s="17">
        <v>1917591.64</v>
      </c>
      <c r="L1276" s="17">
        <v>1704458.03</v>
      </c>
      <c r="M1276" s="17">
        <v>433857.24</v>
      </c>
      <c r="N1276" s="17">
        <v>407792.13</v>
      </c>
    </row>
    <row r="1277" spans="1:14" x14ac:dyDescent="0.25">
      <c r="A1277" s="15" t="s">
        <v>348</v>
      </c>
      <c r="B1277" s="15" t="s">
        <v>50</v>
      </c>
      <c r="C1277" s="12" t="str">
        <f>VLOOKUP(B1277,Hoja2!B:C,2,FALSE)</f>
        <v>Limpieza Viaria</v>
      </c>
      <c r="D1277" s="13" t="str">
        <f t="shared" si="50"/>
        <v>1</v>
      </c>
      <c r="E1277" s="13" t="str">
        <f t="shared" si="51"/>
        <v>12</v>
      </c>
      <c r="F1277" s="15" t="s">
        <v>223</v>
      </c>
      <c r="G1277" s="16" t="s">
        <v>554</v>
      </c>
      <c r="H1277" s="17">
        <v>15928</v>
      </c>
      <c r="I1277" s="17">
        <v>0</v>
      </c>
      <c r="J1277" s="17">
        <v>15928</v>
      </c>
      <c r="K1277" s="17">
        <v>15938.1</v>
      </c>
      <c r="L1277" s="17">
        <v>15938.1</v>
      </c>
      <c r="M1277" s="17">
        <v>15928.12</v>
      </c>
      <c r="N1277" s="17">
        <v>15928.12</v>
      </c>
    </row>
    <row r="1278" spans="1:14" x14ac:dyDescent="0.25">
      <c r="A1278" s="15" t="s">
        <v>348</v>
      </c>
      <c r="B1278" s="15" t="s">
        <v>50</v>
      </c>
      <c r="C1278" s="12" t="str">
        <f>VLOOKUP(B1278,Hoja2!B:C,2,FALSE)</f>
        <v>Limpieza Viaria</v>
      </c>
      <c r="D1278" s="13" t="str">
        <f t="shared" si="50"/>
        <v>1</v>
      </c>
      <c r="E1278" s="13" t="str">
        <f t="shared" si="51"/>
        <v>12</v>
      </c>
      <c r="F1278" s="15" t="s">
        <v>201</v>
      </c>
      <c r="G1278" s="16" t="s">
        <v>540</v>
      </c>
      <c r="H1278" s="17">
        <v>10727</v>
      </c>
      <c r="I1278" s="17">
        <v>0</v>
      </c>
      <c r="J1278" s="17">
        <v>10727</v>
      </c>
      <c r="K1278" s="17">
        <v>0</v>
      </c>
      <c r="L1278" s="17">
        <v>0</v>
      </c>
      <c r="M1278" s="17">
        <v>0</v>
      </c>
      <c r="N1278" s="17">
        <v>0</v>
      </c>
    </row>
    <row r="1279" spans="1:14" x14ac:dyDescent="0.25">
      <c r="A1279" s="15" t="s">
        <v>348</v>
      </c>
      <c r="B1279" s="15" t="s">
        <v>50</v>
      </c>
      <c r="C1279" s="12" t="str">
        <f>VLOOKUP(B1279,Hoja2!B:C,2,FALSE)</f>
        <v>Limpieza Viaria</v>
      </c>
      <c r="D1279" s="13" t="str">
        <f t="shared" si="50"/>
        <v>1</v>
      </c>
      <c r="E1279" s="13" t="str">
        <f t="shared" si="51"/>
        <v>12</v>
      </c>
      <c r="F1279" s="15" t="s">
        <v>226</v>
      </c>
      <c r="G1279" s="16" t="s">
        <v>556</v>
      </c>
      <c r="H1279" s="17">
        <v>27278</v>
      </c>
      <c r="I1279" s="17">
        <v>0</v>
      </c>
      <c r="J1279" s="17">
        <v>27278</v>
      </c>
      <c r="K1279" s="17">
        <v>19277.919999999998</v>
      </c>
      <c r="L1279" s="17">
        <v>19277.919999999998</v>
      </c>
      <c r="M1279" s="17">
        <v>18705.79</v>
      </c>
      <c r="N1279" s="17">
        <v>18705.79</v>
      </c>
    </row>
    <row r="1280" spans="1:14" x14ac:dyDescent="0.25">
      <c r="A1280" s="15" t="s">
        <v>348</v>
      </c>
      <c r="B1280" s="15" t="s">
        <v>50</v>
      </c>
      <c r="C1280" s="12" t="str">
        <f>VLOOKUP(B1280,Hoja2!B:C,2,FALSE)</f>
        <v>Limpieza Viaria</v>
      </c>
      <c r="D1280" s="13" t="str">
        <f t="shared" si="50"/>
        <v>1</v>
      </c>
      <c r="E1280" s="13" t="str">
        <f t="shared" si="51"/>
        <v>12</v>
      </c>
      <c r="F1280" s="15" t="s">
        <v>202</v>
      </c>
      <c r="G1280" s="16" t="s">
        <v>541</v>
      </c>
      <c r="H1280" s="17">
        <v>8039</v>
      </c>
      <c r="I1280" s="17">
        <v>0</v>
      </c>
      <c r="J1280" s="17">
        <v>8039</v>
      </c>
      <c r="K1280" s="17">
        <v>8039.16</v>
      </c>
      <c r="L1280" s="17">
        <v>8039.16</v>
      </c>
      <c r="M1280" s="17">
        <v>7741.71</v>
      </c>
      <c r="N1280" s="17">
        <v>7741.71</v>
      </c>
    </row>
    <row r="1281" spans="1:14" x14ac:dyDescent="0.25">
      <c r="A1281" s="15" t="s">
        <v>348</v>
      </c>
      <c r="B1281" s="15" t="s">
        <v>50</v>
      </c>
      <c r="C1281" s="12" t="str">
        <f>VLOOKUP(B1281,Hoja2!B:C,2,FALSE)</f>
        <v>Limpieza Viaria</v>
      </c>
      <c r="D1281" s="13" t="str">
        <f t="shared" si="50"/>
        <v>1</v>
      </c>
      <c r="E1281" s="13" t="str">
        <f t="shared" si="51"/>
        <v>12</v>
      </c>
      <c r="F1281" s="15" t="s">
        <v>214</v>
      </c>
      <c r="G1281" s="16" t="s">
        <v>542</v>
      </c>
      <c r="H1281" s="17">
        <v>33231</v>
      </c>
      <c r="I1281" s="17">
        <v>0</v>
      </c>
      <c r="J1281" s="17">
        <v>33231</v>
      </c>
      <c r="K1281" s="17">
        <v>22550.02</v>
      </c>
      <c r="L1281" s="17">
        <v>22550.02</v>
      </c>
      <c r="M1281" s="17">
        <v>22191.85</v>
      </c>
      <c r="N1281" s="17">
        <v>22191.85</v>
      </c>
    </row>
    <row r="1282" spans="1:14" x14ac:dyDescent="0.25">
      <c r="A1282" s="15" t="s">
        <v>348</v>
      </c>
      <c r="B1282" s="15" t="s">
        <v>50</v>
      </c>
      <c r="C1282" s="12" t="str">
        <f>VLOOKUP(B1282,Hoja2!B:C,2,FALSE)</f>
        <v>Limpieza Viaria</v>
      </c>
      <c r="D1282" s="13" t="str">
        <f t="shared" si="50"/>
        <v>1</v>
      </c>
      <c r="E1282" s="13" t="str">
        <f t="shared" si="51"/>
        <v>12</v>
      </c>
      <c r="F1282" s="15" t="s">
        <v>219</v>
      </c>
      <c r="G1282" s="16" t="s">
        <v>543</v>
      </c>
      <c r="H1282" s="17">
        <v>77111</v>
      </c>
      <c r="I1282" s="17">
        <v>0</v>
      </c>
      <c r="J1282" s="17">
        <v>77111</v>
      </c>
      <c r="K1282" s="17">
        <v>59388.72</v>
      </c>
      <c r="L1282" s="17">
        <v>59388.72</v>
      </c>
      <c r="M1282" s="17">
        <v>58979.91</v>
      </c>
      <c r="N1282" s="17">
        <v>58979.91</v>
      </c>
    </row>
    <row r="1283" spans="1:14" x14ac:dyDescent="0.25">
      <c r="A1283" s="15" t="s">
        <v>348</v>
      </c>
      <c r="B1283" s="15" t="s">
        <v>50</v>
      </c>
      <c r="C1283" s="12" t="str">
        <f>VLOOKUP(B1283,Hoja2!B:C,2,FALSE)</f>
        <v>Limpieza Viaria</v>
      </c>
      <c r="D1283" s="13" t="str">
        <f t="shared" si="50"/>
        <v>1</v>
      </c>
      <c r="E1283" s="13" t="str">
        <f t="shared" si="51"/>
        <v>12</v>
      </c>
      <c r="F1283" s="15" t="s">
        <v>203</v>
      </c>
      <c r="G1283" s="16" t="s">
        <v>544</v>
      </c>
      <c r="H1283" s="17">
        <v>4164</v>
      </c>
      <c r="I1283" s="17">
        <v>0</v>
      </c>
      <c r="J1283" s="17">
        <v>4164</v>
      </c>
      <c r="K1283" s="17">
        <v>5663.8</v>
      </c>
      <c r="L1283" s="17">
        <v>5663.8</v>
      </c>
      <c r="M1283" s="17">
        <v>5628.05</v>
      </c>
      <c r="N1283" s="17">
        <v>5628.05</v>
      </c>
    </row>
    <row r="1284" spans="1:14" x14ac:dyDescent="0.25">
      <c r="A1284" s="15" t="s">
        <v>348</v>
      </c>
      <c r="B1284" s="15" t="s">
        <v>50</v>
      </c>
      <c r="C1284" s="12" t="str">
        <f>VLOOKUP(B1284,Hoja2!B:C,2,FALSE)</f>
        <v>Limpieza Viaria</v>
      </c>
      <c r="D1284" s="13" t="str">
        <f t="shared" si="50"/>
        <v>1</v>
      </c>
      <c r="E1284" s="13" t="str">
        <f t="shared" si="51"/>
        <v>13</v>
      </c>
      <c r="F1284" s="15" t="s">
        <v>232</v>
      </c>
      <c r="G1284" s="16" t="s">
        <v>538</v>
      </c>
      <c r="H1284" s="17">
        <v>3875557</v>
      </c>
      <c r="I1284" s="17">
        <v>-45000</v>
      </c>
      <c r="J1284" s="17">
        <v>3830557</v>
      </c>
      <c r="K1284" s="17">
        <v>2786474.35</v>
      </c>
      <c r="L1284" s="17">
        <v>2786474.35</v>
      </c>
      <c r="M1284" s="17">
        <v>2786472.39</v>
      </c>
      <c r="N1284" s="17">
        <v>2786472.39</v>
      </c>
    </row>
    <row r="1285" spans="1:14" x14ac:dyDescent="0.25">
      <c r="A1285" s="15" t="s">
        <v>348</v>
      </c>
      <c r="B1285" s="15" t="s">
        <v>50</v>
      </c>
      <c r="C1285" s="12" t="str">
        <f>VLOOKUP(B1285,Hoja2!B:C,2,FALSE)</f>
        <v>Limpieza Viaria</v>
      </c>
      <c r="D1285" s="13" t="str">
        <f t="shared" ref="D1285:D1295" si="52">LEFT(F1285,1)</f>
        <v>1</v>
      </c>
      <c r="E1285" s="13" t="str">
        <f t="shared" ref="E1285:E1295" si="53">LEFT(F1285,2)</f>
        <v>13</v>
      </c>
      <c r="F1285" s="15" t="s">
        <v>234</v>
      </c>
      <c r="G1285" s="16" t="s">
        <v>562</v>
      </c>
      <c r="H1285" s="17">
        <v>73900</v>
      </c>
      <c r="I1285" s="17">
        <v>0</v>
      </c>
      <c r="J1285" s="17">
        <v>73900</v>
      </c>
      <c r="K1285" s="17">
        <v>121599.14</v>
      </c>
      <c r="L1285" s="17">
        <v>121599.14</v>
      </c>
      <c r="M1285" s="17">
        <v>57730.43</v>
      </c>
      <c r="N1285" s="17">
        <v>57730.43</v>
      </c>
    </row>
    <row r="1286" spans="1:14" x14ac:dyDescent="0.25">
      <c r="A1286" s="15" t="s">
        <v>348</v>
      </c>
      <c r="B1286" s="15" t="s">
        <v>50</v>
      </c>
      <c r="C1286" s="12" t="str">
        <f>VLOOKUP(B1286,Hoja2!B:C,2,FALSE)</f>
        <v>Limpieza Viaria</v>
      </c>
      <c r="D1286" s="13" t="str">
        <f t="shared" si="52"/>
        <v>1</v>
      </c>
      <c r="E1286" s="13" t="str">
        <f t="shared" si="53"/>
        <v>13</v>
      </c>
      <c r="F1286" s="15" t="s">
        <v>228</v>
      </c>
      <c r="G1286" s="16" t="s">
        <v>563</v>
      </c>
      <c r="H1286" s="17">
        <v>4226155</v>
      </c>
      <c r="I1286" s="17">
        <v>-93500</v>
      </c>
      <c r="J1286" s="17">
        <v>4132655</v>
      </c>
      <c r="K1286" s="17">
        <v>3629255.02</v>
      </c>
      <c r="L1286" s="17">
        <v>3629255.02</v>
      </c>
      <c r="M1286" s="17">
        <v>3628389.35</v>
      </c>
      <c r="N1286" s="17">
        <v>3628389.35</v>
      </c>
    </row>
    <row r="1287" spans="1:14" x14ac:dyDescent="0.25">
      <c r="A1287" s="15" t="s">
        <v>348</v>
      </c>
      <c r="B1287" s="15" t="s">
        <v>50</v>
      </c>
      <c r="C1287" s="12" t="str">
        <f>VLOOKUP(B1287,Hoja2!B:C,2,FALSE)</f>
        <v>Limpieza Viaria</v>
      </c>
      <c r="D1287" s="13" t="str">
        <f t="shared" si="52"/>
        <v>1</v>
      </c>
      <c r="E1287" s="13" t="str">
        <f t="shared" si="53"/>
        <v>13</v>
      </c>
      <c r="F1287" s="15" t="s">
        <v>244</v>
      </c>
      <c r="G1287" s="16" t="s">
        <v>576</v>
      </c>
      <c r="H1287" s="17">
        <v>388673</v>
      </c>
      <c r="I1287" s="17">
        <v>0</v>
      </c>
      <c r="J1287" s="17">
        <v>388673</v>
      </c>
      <c r="K1287" s="17">
        <v>574500</v>
      </c>
      <c r="L1287" s="17">
        <v>574500</v>
      </c>
      <c r="M1287" s="17">
        <v>307318.55</v>
      </c>
      <c r="N1287" s="17">
        <v>307318.55</v>
      </c>
    </row>
    <row r="1288" spans="1:14" x14ac:dyDescent="0.25">
      <c r="A1288" s="15" t="s">
        <v>348</v>
      </c>
      <c r="B1288" s="15" t="s">
        <v>50</v>
      </c>
      <c r="C1288" s="12" t="str">
        <f>VLOOKUP(B1288,Hoja2!B:C,2,FALSE)</f>
        <v>Limpieza Viaria</v>
      </c>
      <c r="D1288" s="13" t="str">
        <f t="shared" si="52"/>
        <v>1</v>
      </c>
      <c r="E1288" s="13" t="str">
        <f t="shared" si="53"/>
        <v>15</v>
      </c>
      <c r="F1288" s="15" t="s">
        <v>298</v>
      </c>
      <c r="G1288" s="16" t="s">
        <v>618</v>
      </c>
      <c r="H1288" s="17">
        <v>100000</v>
      </c>
      <c r="I1288" s="17">
        <v>0</v>
      </c>
      <c r="J1288" s="17">
        <v>100000</v>
      </c>
      <c r="K1288" s="17">
        <v>90000</v>
      </c>
      <c r="L1288" s="17">
        <v>90000</v>
      </c>
      <c r="M1288" s="17">
        <v>76158.33</v>
      </c>
      <c r="N1288" s="17">
        <v>76158.33</v>
      </c>
    </row>
    <row r="1289" spans="1:14" x14ac:dyDescent="0.25">
      <c r="A1289" s="15" t="s">
        <v>348</v>
      </c>
      <c r="B1289" s="15" t="s">
        <v>50</v>
      </c>
      <c r="C1289" s="12" t="str">
        <f>VLOOKUP(B1289,Hoja2!B:C,2,FALSE)</f>
        <v>Limpieza Viaria</v>
      </c>
      <c r="D1289" s="13" t="str">
        <f t="shared" si="52"/>
        <v>2</v>
      </c>
      <c r="E1289" s="13" t="str">
        <f t="shared" si="53"/>
        <v>20</v>
      </c>
      <c r="F1289" s="15" t="s">
        <v>281</v>
      </c>
      <c r="G1289" s="16" t="s">
        <v>583</v>
      </c>
      <c r="H1289" s="17">
        <v>15000</v>
      </c>
      <c r="I1289" s="17">
        <v>0</v>
      </c>
      <c r="J1289" s="17">
        <v>15000</v>
      </c>
      <c r="K1289" s="17">
        <v>11581.14</v>
      </c>
      <c r="L1289" s="17">
        <v>11581.14</v>
      </c>
      <c r="M1289" s="17">
        <v>11476.56</v>
      </c>
      <c r="N1289" s="17">
        <v>11476.56</v>
      </c>
    </row>
    <row r="1290" spans="1:14" x14ac:dyDescent="0.25">
      <c r="A1290" s="15" t="s">
        <v>348</v>
      </c>
      <c r="B1290" s="15" t="s">
        <v>50</v>
      </c>
      <c r="C1290" s="12" t="str">
        <f>VLOOKUP(B1290,Hoja2!B:C,2,FALSE)</f>
        <v>Limpieza Viaria</v>
      </c>
      <c r="D1290" s="13" t="str">
        <f t="shared" si="52"/>
        <v>2</v>
      </c>
      <c r="E1290" s="13" t="str">
        <f t="shared" si="53"/>
        <v>20</v>
      </c>
      <c r="F1290" s="15" t="s">
        <v>262</v>
      </c>
      <c r="G1290" s="16" t="s">
        <v>600</v>
      </c>
      <c r="H1290" s="17">
        <v>2000</v>
      </c>
      <c r="I1290" s="17">
        <v>0</v>
      </c>
      <c r="J1290" s="17">
        <v>2000</v>
      </c>
      <c r="K1290" s="17">
        <v>2772.25</v>
      </c>
      <c r="L1290" s="17">
        <v>2772.25</v>
      </c>
      <c r="M1290" s="17">
        <v>2090.16</v>
      </c>
      <c r="N1290" s="17">
        <v>2090.16</v>
      </c>
    </row>
    <row r="1291" spans="1:14" x14ac:dyDescent="0.25">
      <c r="A1291" s="15" t="s">
        <v>348</v>
      </c>
      <c r="B1291" s="15" t="s">
        <v>50</v>
      </c>
      <c r="C1291" s="12" t="str">
        <f>VLOOKUP(B1291,Hoja2!B:C,2,FALSE)</f>
        <v>Limpieza Viaria</v>
      </c>
      <c r="D1291" s="13" t="str">
        <f t="shared" si="52"/>
        <v>2</v>
      </c>
      <c r="E1291" s="13" t="str">
        <f t="shared" si="53"/>
        <v>21</v>
      </c>
      <c r="F1291" s="15" t="s">
        <v>263</v>
      </c>
      <c r="G1291" s="16" t="s">
        <v>601</v>
      </c>
      <c r="H1291" s="17">
        <v>10000</v>
      </c>
      <c r="I1291" s="17">
        <v>0</v>
      </c>
      <c r="J1291" s="17">
        <v>10000</v>
      </c>
      <c r="K1291" s="17">
        <v>1000</v>
      </c>
      <c r="L1291" s="17">
        <v>271.27</v>
      </c>
      <c r="M1291" s="17">
        <v>271.27</v>
      </c>
      <c r="N1291" s="17">
        <v>271.27</v>
      </c>
    </row>
    <row r="1292" spans="1:14" x14ac:dyDescent="0.25">
      <c r="A1292" s="15" t="s">
        <v>348</v>
      </c>
      <c r="B1292" s="15" t="s">
        <v>50</v>
      </c>
      <c r="C1292" s="12" t="str">
        <f>VLOOKUP(B1292,Hoja2!B:C,2,FALSE)</f>
        <v>Limpieza Viaria</v>
      </c>
      <c r="D1292" s="13" t="str">
        <f t="shared" si="52"/>
        <v>2</v>
      </c>
      <c r="E1292" s="13" t="str">
        <f t="shared" si="53"/>
        <v>21</v>
      </c>
      <c r="F1292" s="15" t="s">
        <v>222</v>
      </c>
      <c r="G1292" s="16" t="s">
        <v>558</v>
      </c>
      <c r="H1292" s="17">
        <v>5000</v>
      </c>
      <c r="I1292" s="17">
        <v>0</v>
      </c>
      <c r="J1292" s="17">
        <v>5000</v>
      </c>
      <c r="K1292" s="17">
        <v>4182.3</v>
      </c>
      <c r="L1292" s="17">
        <v>4182.3</v>
      </c>
      <c r="M1292" s="17">
        <v>3278.42</v>
      </c>
      <c r="N1292" s="17">
        <v>3278.42</v>
      </c>
    </row>
    <row r="1293" spans="1:14" x14ac:dyDescent="0.25">
      <c r="A1293" s="15" t="s">
        <v>348</v>
      </c>
      <c r="B1293" s="15" t="s">
        <v>50</v>
      </c>
      <c r="C1293" s="12" t="str">
        <f>VLOOKUP(B1293,Hoja2!B:C,2,FALSE)</f>
        <v>Limpieza Viaria</v>
      </c>
      <c r="D1293" s="13" t="str">
        <f t="shared" si="52"/>
        <v>2</v>
      </c>
      <c r="E1293" s="13" t="str">
        <f t="shared" si="53"/>
        <v>21</v>
      </c>
      <c r="F1293" s="15" t="s">
        <v>240</v>
      </c>
      <c r="G1293" s="16" t="s">
        <v>565</v>
      </c>
      <c r="H1293" s="17">
        <v>110000</v>
      </c>
      <c r="I1293" s="17">
        <v>430.58</v>
      </c>
      <c r="J1293" s="17">
        <v>110430.58</v>
      </c>
      <c r="K1293" s="17">
        <v>119120.68</v>
      </c>
      <c r="L1293" s="17">
        <v>113843.04</v>
      </c>
      <c r="M1293" s="17">
        <v>107937.29</v>
      </c>
      <c r="N1293" s="17">
        <v>105329.87</v>
      </c>
    </row>
    <row r="1294" spans="1:14" x14ac:dyDescent="0.25">
      <c r="A1294" s="15" t="s">
        <v>348</v>
      </c>
      <c r="B1294" s="15" t="s">
        <v>50</v>
      </c>
      <c r="C1294" s="12" t="str">
        <f>VLOOKUP(B1294,Hoja2!B:C,2,FALSE)</f>
        <v>Limpieza Viaria</v>
      </c>
      <c r="D1294" s="13" t="str">
        <f t="shared" si="52"/>
        <v>2</v>
      </c>
      <c r="E1294" s="13" t="str">
        <f t="shared" si="53"/>
        <v>21</v>
      </c>
      <c r="F1294" s="15" t="s">
        <v>312</v>
      </c>
      <c r="G1294" s="16" t="s">
        <v>669</v>
      </c>
      <c r="H1294" s="17">
        <v>7000</v>
      </c>
      <c r="I1294" s="17">
        <v>0</v>
      </c>
      <c r="J1294" s="17">
        <v>7000</v>
      </c>
      <c r="K1294" s="17">
        <v>0</v>
      </c>
      <c r="L1294" s="17">
        <v>0</v>
      </c>
      <c r="M1294" s="17">
        <v>0</v>
      </c>
      <c r="N1294" s="17">
        <v>0</v>
      </c>
    </row>
    <row r="1295" spans="1:14" x14ac:dyDescent="0.25">
      <c r="A1295" s="15" t="s">
        <v>348</v>
      </c>
      <c r="B1295" s="15" t="s">
        <v>50</v>
      </c>
      <c r="C1295" s="12" t="str">
        <f>VLOOKUP(B1295,Hoja2!B:C,2,FALSE)</f>
        <v>Limpieza Viaria</v>
      </c>
      <c r="D1295" s="13" t="str">
        <f t="shared" si="52"/>
        <v>2</v>
      </c>
      <c r="E1295" s="13" t="str">
        <f t="shared" si="53"/>
        <v>22</v>
      </c>
      <c r="F1295" s="15" t="s">
        <v>242</v>
      </c>
      <c r="G1295" s="16" t="s">
        <v>574</v>
      </c>
      <c r="H1295" s="17">
        <v>58000</v>
      </c>
      <c r="I1295" s="17">
        <v>0</v>
      </c>
      <c r="J1295" s="17">
        <v>58000</v>
      </c>
      <c r="K1295" s="17">
        <v>55247.49</v>
      </c>
      <c r="L1295" s="17">
        <v>55247.49</v>
      </c>
      <c r="M1295" s="17">
        <v>50523.49</v>
      </c>
      <c r="N1295" s="17">
        <v>45447.42</v>
      </c>
    </row>
    <row r="1296" spans="1:14" x14ac:dyDescent="0.25">
      <c r="A1296" s="15" t="s">
        <v>348</v>
      </c>
      <c r="B1296" s="15" t="s">
        <v>50</v>
      </c>
      <c r="C1296" s="12" t="str">
        <f>VLOOKUP(B1296,Hoja2!B:C,2,FALSE)</f>
        <v>Limpieza Viaria</v>
      </c>
      <c r="D1296" s="13" t="str">
        <f t="shared" ref="D1296:D1315" si="54">LEFT(F1296,1)</f>
        <v>2</v>
      </c>
      <c r="E1296" s="13" t="str">
        <f t="shared" ref="E1296:E1315" si="55">LEFT(F1296,2)</f>
        <v>22</v>
      </c>
      <c r="F1296" s="15" t="s">
        <v>230</v>
      </c>
      <c r="G1296" s="16" t="s">
        <v>567</v>
      </c>
      <c r="H1296" s="17">
        <v>230000</v>
      </c>
      <c r="I1296" s="17">
        <v>-20000</v>
      </c>
      <c r="J1296" s="17">
        <v>210000</v>
      </c>
      <c r="K1296" s="17">
        <v>210000</v>
      </c>
      <c r="L1296" s="17">
        <v>210000</v>
      </c>
      <c r="M1296" s="17">
        <v>189578.35</v>
      </c>
      <c r="N1296" s="17">
        <v>189578.35</v>
      </c>
    </row>
    <row r="1297" spans="1:14" x14ac:dyDescent="0.25">
      <c r="A1297" s="15" t="s">
        <v>348</v>
      </c>
      <c r="B1297" s="15" t="s">
        <v>50</v>
      </c>
      <c r="C1297" s="12" t="str">
        <f>VLOOKUP(B1297,Hoja2!B:C,2,FALSE)</f>
        <v>Limpieza Viaria</v>
      </c>
      <c r="D1297" s="13" t="str">
        <f t="shared" si="54"/>
        <v>2</v>
      </c>
      <c r="E1297" s="13" t="str">
        <f t="shared" si="55"/>
        <v>22</v>
      </c>
      <c r="F1297" s="15" t="s">
        <v>231</v>
      </c>
      <c r="G1297" s="16" t="s">
        <v>568</v>
      </c>
      <c r="H1297" s="17">
        <v>145000</v>
      </c>
      <c r="I1297" s="17">
        <v>-3599.93</v>
      </c>
      <c r="J1297" s="17">
        <v>141400.07</v>
      </c>
      <c r="K1297" s="17">
        <v>120910.17</v>
      </c>
      <c r="L1297" s="17">
        <v>119570.97</v>
      </c>
      <c r="M1297" s="17">
        <v>18748.3</v>
      </c>
      <c r="N1297" s="17">
        <v>18748.3</v>
      </c>
    </row>
    <row r="1298" spans="1:14" x14ac:dyDescent="0.25">
      <c r="A1298" s="15" t="s">
        <v>348</v>
      </c>
      <c r="B1298" s="15" t="s">
        <v>50</v>
      </c>
      <c r="C1298" s="12" t="str">
        <f>VLOOKUP(B1298,Hoja2!B:C,2,FALSE)</f>
        <v>Limpieza Viaria</v>
      </c>
      <c r="D1298" s="13" t="str">
        <f t="shared" si="54"/>
        <v>2</v>
      </c>
      <c r="E1298" s="13" t="str">
        <f t="shared" si="55"/>
        <v>22</v>
      </c>
      <c r="F1298" s="15" t="s">
        <v>291</v>
      </c>
      <c r="G1298" s="16" t="s">
        <v>616</v>
      </c>
      <c r="H1298" s="17">
        <v>4000</v>
      </c>
      <c r="I1298" s="17">
        <v>0</v>
      </c>
      <c r="J1298" s="17">
        <v>4000</v>
      </c>
      <c r="K1298" s="17">
        <v>2000</v>
      </c>
      <c r="L1298" s="17">
        <v>2000</v>
      </c>
      <c r="M1298" s="17">
        <v>2000</v>
      </c>
      <c r="N1298" s="17">
        <v>2000</v>
      </c>
    </row>
    <row r="1299" spans="1:14" x14ac:dyDescent="0.25">
      <c r="A1299" s="15" t="s">
        <v>348</v>
      </c>
      <c r="B1299" s="15" t="s">
        <v>50</v>
      </c>
      <c r="C1299" s="12" t="str">
        <f>VLOOKUP(B1299,Hoja2!B:C,2,FALSE)</f>
        <v>Limpieza Viaria</v>
      </c>
      <c r="D1299" s="13" t="str">
        <f t="shared" si="54"/>
        <v>2</v>
      </c>
      <c r="E1299" s="13" t="str">
        <f t="shared" si="55"/>
        <v>22</v>
      </c>
      <c r="F1299" s="15" t="s">
        <v>238</v>
      </c>
      <c r="G1299" s="16" t="s">
        <v>569</v>
      </c>
      <c r="H1299" s="17">
        <v>60000</v>
      </c>
      <c r="I1299" s="17">
        <v>16864.900000000001</v>
      </c>
      <c r="J1299" s="17">
        <v>76864.899999999994</v>
      </c>
      <c r="K1299" s="17">
        <v>52486.05</v>
      </c>
      <c r="L1299" s="17">
        <v>47635.51</v>
      </c>
      <c r="M1299" s="17">
        <v>42892.33</v>
      </c>
      <c r="N1299" s="17">
        <v>42892.33</v>
      </c>
    </row>
    <row r="1300" spans="1:14" x14ac:dyDescent="0.25">
      <c r="A1300" s="15" t="s">
        <v>348</v>
      </c>
      <c r="B1300" s="15" t="s">
        <v>50</v>
      </c>
      <c r="C1300" s="12" t="str">
        <f>VLOOKUP(B1300,Hoja2!B:C,2,FALSE)</f>
        <v>Limpieza Viaria</v>
      </c>
      <c r="D1300" s="13" t="str">
        <f t="shared" si="54"/>
        <v>2</v>
      </c>
      <c r="E1300" s="13" t="str">
        <f t="shared" si="55"/>
        <v>22</v>
      </c>
      <c r="F1300" s="15" t="s">
        <v>233</v>
      </c>
      <c r="G1300" s="16" t="s">
        <v>570</v>
      </c>
      <c r="H1300" s="17">
        <v>10000</v>
      </c>
      <c r="I1300" s="17">
        <v>88.85</v>
      </c>
      <c r="J1300" s="17">
        <v>10088.85</v>
      </c>
      <c r="K1300" s="17">
        <v>42160</v>
      </c>
      <c r="L1300" s="17">
        <v>32391.47</v>
      </c>
      <c r="M1300" s="17">
        <v>32388.14</v>
      </c>
      <c r="N1300" s="17">
        <v>31542.85</v>
      </c>
    </row>
    <row r="1301" spans="1:14" x14ac:dyDescent="0.25">
      <c r="A1301" s="15" t="s">
        <v>348</v>
      </c>
      <c r="B1301" s="15" t="s">
        <v>50</v>
      </c>
      <c r="C1301" s="12" t="str">
        <f>VLOOKUP(B1301,Hoja2!B:C,2,FALSE)</f>
        <v>Limpieza Viaria</v>
      </c>
      <c r="D1301" s="13" t="str">
        <f t="shared" si="54"/>
        <v>2</v>
      </c>
      <c r="E1301" s="13" t="str">
        <f t="shared" si="55"/>
        <v>22</v>
      </c>
      <c r="F1301" s="15" t="s">
        <v>278</v>
      </c>
      <c r="G1301" s="16" t="s">
        <v>609</v>
      </c>
      <c r="H1301" s="17">
        <v>5000</v>
      </c>
      <c r="I1301" s="17">
        <v>0</v>
      </c>
      <c r="J1301" s="17">
        <v>5000</v>
      </c>
      <c r="K1301" s="17">
        <v>0</v>
      </c>
      <c r="L1301" s="17">
        <v>0</v>
      </c>
      <c r="M1301" s="17">
        <v>0</v>
      </c>
      <c r="N1301" s="17">
        <v>0</v>
      </c>
    </row>
    <row r="1302" spans="1:14" x14ac:dyDescent="0.25">
      <c r="A1302" s="15" t="s">
        <v>348</v>
      </c>
      <c r="B1302" s="15" t="s">
        <v>50</v>
      </c>
      <c r="C1302" s="12" t="str">
        <f>VLOOKUP(B1302,Hoja2!B:C,2,FALSE)</f>
        <v>Limpieza Viaria</v>
      </c>
      <c r="D1302" s="13" t="str">
        <f t="shared" si="54"/>
        <v>2</v>
      </c>
      <c r="E1302" s="13" t="str">
        <f t="shared" si="55"/>
        <v>22</v>
      </c>
      <c r="F1302" s="15" t="s">
        <v>265</v>
      </c>
      <c r="G1302" s="16" t="s">
        <v>603</v>
      </c>
      <c r="H1302" s="17">
        <v>125000</v>
      </c>
      <c r="I1302" s="17">
        <v>61893.42</v>
      </c>
      <c r="J1302" s="17">
        <v>186893.42</v>
      </c>
      <c r="K1302" s="17">
        <v>170920.87</v>
      </c>
      <c r="L1302" s="17">
        <v>170920.87</v>
      </c>
      <c r="M1302" s="17">
        <v>150676.14000000001</v>
      </c>
      <c r="N1302" s="17">
        <v>149804.94</v>
      </c>
    </row>
    <row r="1303" spans="1:14" x14ac:dyDescent="0.25">
      <c r="A1303" s="15" t="s">
        <v>348</v>
      </c>
      <c r="B1303" s="15" t="s">
        <v>50</v>
      </c>
      <c r="C1303" s="12" t="str">
        <f>VLOOKUP(B1303,Hoja2!B:C,2,FALSE)</f>
        <v>Limpieza Viaria</v>
      </c>
      <c r="D1303" s="13" t="str">
        <f t="shared" si="54"/>
        <v>6</v>
      </c>
      <c r="E1303" s="13" t="str">
        <f t="shared" si="55"/>
        <v>61</v>
      </c>
      <c r="F1303" s="15" t="s">
        <v>259</v>
      </c>
      <c r="G1303" s="16" t="s">
        <v>595</v>
      </c>
      <c r="H1303" s="17">
        <v>2000</v>
      </c>
      <c r="I1303" s="17">
        <v>0</v>
      </c>
      <c r="J1303" s="17">
        <v>2000</v>
      </c>
      <c r="K1303" s="17">
        <v>1999.43</v>
      </c>
      <c r="L1303" s="17">
        <v>1999.43</v>
      </c>
      <c r="M1303" s="17">
        <v>1999.43</v>
      </c>
      <c r="N1303" s="17">
        <v>1999.43</v>
      </c>
    </row>
    <row r="1304" spans="1:14" x14ac:dyDescent="0.25">
      <c r="A1304" s="15" t="s">
        <v>348</v>
      </c>
      <c r="B1304" s="15" t="s">
        <v>50</v>
      </c>
      <c r="C1304" s="12" t="str">
        <f>VLOOKUP(B1304,Hoja2!B:C,2,FALSE)</f>
        <v>Limpieza Viaria</v>
      </c>
      <c r="D1304" s="13" t="str">
        <f t="shared" si="54"/>
        <v>6</v>
      </c>
      <c r="E1304" s="13" t="str">
        <f t="shared" si="55"/>
        <v>63</v>
      </c>
      <c r="F1304" s="15" t="s">
        <v>311</v>
      </c>
      <c r="G1304" s="16" t="s">
        <v>597</v>
      </c>
      <c r="H1304" s="17">
        <v>50000</v>
      </c>
      <c r="I1304" s="17">
        <v>0</v>
      </c>
      <c r="J1304" s="17">
        <v>50000</v>
      </c>
      <c r="K1304" s="17">
        <v>45833.33</v>
      </c>
      <c r="L1304" s="17">
        <v>38546.639999999999</v>
      </c>
      <c r="M1304" s="17">
        <v>30439.77</v>
      </c>
      <c r="N1304" s="17">
        <v>29435.47</v>
      </c>
    </row>
    <row r="1305" spans="1:14" x14ac:dyDescent="0.25">
      <c r="A1305" s="15" t="s">
        <v>348</v>
      </c>
      <c r="B1305" s="15" t="s">
        <v>54</v>
      </c>
      <c r="C1305" s="12" t="str">
        <f>VLOOKUP(B1305,Hoja2!B:C,2,FALSE)</f>
        <v>Protección de la Salubridad Pública</v>
      </c>
      <c r="D1305" s="13" t="str">
        <f t="shared" si="54"/>
        <v>1</v>
      </c>
      <c r="E1305" s="13" t="str">
        <f t="shared" si="55"/>
        <v>12</v>
      </c>
      <c r="F1305" s="15" t="s">
        <v>223</v>
      </c>
      <c r="G1305" s="16" t="s">
        <v>554</v>
      </c>
      <c r="H1305" s="17">
        <v>127425</v>
      </c>
      <c r="I1305" s="17">
        <v>0</v>
      </c>
      <c r="J1305" s="17">
        <v>127425</v>
      </c>
      <c r="K1305" s="17">
        <v>95269.6</v>
      </c>
      <c r="L1305" s="17">
        <v>95269.6</v>
      </c>
      <c r="M1305" s="17">
        <v>95268.24</v>
      </c>
      <c r="N1305" s="17">
        <v>95268.24</v>
      </c>
    </row>
    <row r="1306" spans="1:14" x14ac:dyDescent="0.25">
      <c r="A1306" s="15" t="s">
        <v>348</v>
      </c>
      <c r="B1306" s="15" t="s">
        <v>54</v>
      </c>
      <c r="C1306" s="12" t="str">
        <f>VLOOKUP(B1306,Hoja2!B:C,2,FALSE)</f>
        <v>Protección de la Salubridad Pública</v>
      </c>
      <c r="D1306" s="13" t="str">
        <f t="shared" si="54"/>
        <v>1</v>
      </c>
      <c r="E1306" s="13" t="str">
        <f t="shared" si="55"/>
        <v>12</v>
      </c>
      <c r="F1306" s="15" t="s">
        <v>243</v>
      </c>
      <c r="G1306" s="16" t="s">
        <v>555</v>
      </c>
      <c r="H1306" s="17">
        <v>14006</v>
      </c>
      <c r="I1306" s="17">
        <v>0</v>
      </c>
      <c r="J1306" s="17">
        <v>14006</v>
      </c>
      <c r="K1306" s="17">
        <v>14006.26</v>
      </c>
      <c r="L1306" s="17">
        <v>14006.26</v>
      </c>
      <c r="M1306" s="17">
        <v>13222.7</v>
      </c>
      <c r="N1306" s="17">
        <v>13222.7</v>
      </c>
    </row>
    <row r="1307" spans="1:14" x14ac:dyDescent="0.25">
      <c r="A1307" s="15" t="s">
        <v>348</v>
      </c>
      <c r="B1307" s="15" t="s">
        <v>54</v>
      </c>
      <c r="C1307" s="12" t="str">
        <f>VLOOKUP(B1307,Hoja2!B:C,2,FALSE)</f>
        <v>Protección de la Salubridad Pública</v>
      </c>
      <c r="D1307" s="13" t="str">
        <f t="shared" si="54"/>
        <v>1</v>
      </c>
      <c r="E1307" s="13" t="str">
        <f t="shared" si="55"/>
        <v>12</v>
      </c>
      <c r="F1307" s="15" t="s">
        <v>201</v>
      </c>
      <c r="G1307" s="16" t="s">
        <v>540</v>
      </c>
      <c r="H1307" s="17">
        <v>21454</v>
      </c>
      <c r="I1307" s="17">
        <v>0</v>
      </c>
      <c r="J1307" s="17">
        <v>21454</v>
      </c>
      <c r="K1307" s="17">
        <v>18827.240000000002</v>
      </c>
      <c r="L1307" s="17">
        <v>18827.240000000002</v>
      </c>
      <c r="M1307" s="17">
        <v>18329.060000000001</v>
      </c>
      <c r="N1307" s="17">
        <v>18329.060000000001</v>
      </c>
    </row>
    <row r="1308" spans="1:14" x14ac:dyDescent="0.25">
      <c r="A1308" s="15" t="s">
        <v>348</v>
      </c>
      <c r="B1308" s="15" t="s">
        <v>54</v>
      </c>
      <c r="C1308" s="12" t="str">
        <f>VLOOKUP(B1308,Hoja2!B:C,2,FALSE)</f>
        <v>Protección de la Salubridad Pública</v>
      </c>
      <c r="D1308" s="13" t="str">
        <f t="shared" si="54"/>
        <v>1</v>
      </c>
      <c r="E1308" s="13" t="str">
        <f t="shared" si="55"/>
        <v>12</v>
      </c>
      <c r="F1308" s="15" t="s">
        <v>226</v>
      </c>
      <c r="G1308" s="16" t="s">
        <v>556</v>
      </c>
      <c r="H1308" s="17">
        <v>18185</v>
      </c>
      <c r="I1308" s="17">
        <v>0</v>
      </c>
      <c r="J1308" s="17">
        <v>18185</v>
      </c>
      <c r="K1308" s="17">
        <v>10274.08</v>
      </c>
      <c r="L1308" s="17">
        <v>10274.08</v>
      </c>
      <c r="M1308" s="17">
        <v>9092.76</v>
      </c>
      <c r="N1308" s="17">
        <v>9092.76</v>
      </c>
    </row>
    <row r="1309" spans="1:14" x14ac:dyDescent="0.25">
      <c r="A1309" s="15" t="s">
        <v>348</v>
      </c>
      <c r="B1309" s="15" t="s">
        <v>54</v>
      </c>
      <c r="C1309" s="12" t="str">
        <f>VLOOKUP(B1309,Hoja2!B:C,2,FALSE)</f>
        <v>Protección de la Salubridad Pública</v>
      </c>
      <c r="D1309" s="13" t="str">
        <f t="shared" si="54"/>
        <v>1</v>
      </c>
      <c r="E1309" s="13" t="str">
        <f t="shared" si="55"/>
        <v>12</v>
      </c>
      <c r="F1309" s="15" t="s">
        <v>202</v>
      </c>
      <c r="G1309" s="16" t="s">
        <v>541</v>
      </c>
      <c r="H1309" s="17">
        <v>45629</v>
      </c>
      <c r="I1309" s="17">
        <v>0</v>
      </c>
      <c r="J1309" s="17">
        <v>45629</v>
      </c>
      <c r="K1309" s="17">
        <v>50128.94</v>
      </c>
      <c r="L1309" s="17">
        <v>50128.94</v>
      </c>
      <c r="M1309" s="17">
        <v>49975.19</v>
      </c>
      <c r="N1309" s="17">
        <v>49975.19</v>
      </c>
    </row>
    <row r="1310" spans="1:14" x14ac:dyDescent="0.25">
      <c r="A1310" s="15" t="s">
        <v>348</v>
      </c>
      <c r="B1310" s="15" t="s">
        <v>54</v>
      </c>
      <c r="C1310" s="12" t="str">
        <f>VLOOKUP(B1310,Hoja2!B:C,2,FALSE)</f>
        <v>Protección de la Salubridad Pública</v>
      </c>
      <c r="D1310" s="13" t="str">
        <f t="shared" si="54"/>
        <v>1</v>
      </c>
      <c r="E1310" s="13" t="str">
        <f t="shared" si="55"/>
        <v>12</v>
      </c>
      <c r="F1310" s="15" t="s">
        <v>214</v>
      </c>
      <c r="G1310" s="16" t="s">
        <v>542</v>
      </c>
      <c r="H1310" s="17">
        <v>99043</v>
      </c>
      <c r="I1310" s="17">
        <v>0</v>
      </c>
      <c r="J1310" s="17">
        <v>99043</v>
      </c>
      <c r="K1310" s="17">
        <v>75127.38</v>
      </c>
      <c r="L1310" s="17">
        <v>75127.38</v>
      </c>
      <c r="M1310" s="17">
        <v>75033.119999999995</v>
      </c>
      <c r="N1310" s="17">
        <v>75033.119999999995</v>
      </c>
    </row>
    <row r="1311" spans="1:14" x14ac:dyDescent="0.25">
      <c r="A1311" s="15" t="s">
        <v>348</v>
      </c>
      <c r="B1311" s="15" t="s">
        <v>54</v>
      </c>
      <c r="C1311" s="12" t="str">
        <f>VLOOKUP(B1311,Hoja2!B:C,2,FALSE)</f>
        <v>Protección de la Salubridad Pública</v>
      </c>
      <c r="D1311" s="13" t="str">
        <f t="shared" si="54"/>
        <v>1</v>
      </c>
      <c r="E1311" s="13" t="str">
        <f t="shared" si="55"/>
        <v>12</v>
      </c>
      <c r="F1311" s="15" t="s">
        <v>219</v>
      </c>
      <c r="G1311" s="16" t="s">
        <v>543</v>
      </c>
      <c r="H1311" s="17">
        <v>251481</v>
      </c>
      <c r="I1311" s="17">
        <v>0</v>
      </c>
      <c r="J1311" s="17">
        <v>251481</v>
      </c>
      <c r="K1311" s="17">
        <v>214350.48</v>
      </c>
      <c r="L1311" s="17">
        <v>214350.48</v>
      </c>
      <c r="M1311" s="17">
        <v>214282.68</v>
      </c>
      <c r="N1311" s="17">
        <v>214282.68</v>
      </c>
    </row>
    <row r="1312" spans="1:14" x14ac:dyDescent="0.25">
      <c r="A1312" s="15" t="s">
        <v>348</v>
      </c>
      <c r="B1312" s="15" t="s">
        <v>54</v>
      </c>
      <c r="C1312" s="12" t="str">
        <f>VLOOKUP(B1312,Hoja2!B:C,2,FALSE)</f>
        <v>Protección de la Salubridad Pública</v>
      </c>
      <c r="D1312" s="13" t="str">
        <f t="shared" si="54"/>
        <v>1</v>
      </c>
      <c r="E1312" s="13" t="str">
        <f t="shared" si="55"/>
        <v>12</v>
      </c>
      <c r="F1312" s="15" t="s">
        <v>203</v>
      </c>
      <c r="G1312" s="16" t="s">
        <v>544</v>
      </c>
      <c r="H1312" s="17">
        <v>23716</v>
      </c>
      <c r="I1312" s="17">
        <v>0</v>
      </c>
      <c r="J1312" s="17">
        <v>23716</v>
      </c>
      <c r="K1312" s="17">
        <v>26816.400000000001</v>
      </c>
      <c r="L1312" s="17">
        <v>26816.400000000001</v>
      </c>
      <c r="M1312" s="17">
        <v>26726.74</v>
      </c>
      <c r="N1312" s="17">
        <v>26726.74</v>
      </c>
    </row>
    <row r="1313" spans="1:14" x14ac:dyDescent="0.25">
      <c r="A1313" s="15" t="s">
        <v>348</v>
      </c>
      <c r="B1313" s="15" t="s">
        <v>54</v>
      </c>
      <c r="C1313" s="12" t="str">
        <f>VLOOKUP(B1313,Hoja2!B:C,2,FALSE)</f>
        <v>Protección de la Salubridad Pública</v>
      </c>
      <c r="D1313" s="13" t="str">
        <f t="shared" si="54"/>
        <v>1</v>
      </c>
      <c r="E1313" s="13" t="str">
        <f t="shared" si="55"/>
        <v>13</v>
      </c>
      <c r="F1313" s="15" t="s">
        <v>232</v>
      </c>
      <c r="G1313" s="16" t="s">
        <v>538</v>
      </c>
      <c r="H1313" s="17">
        <v>205816</v>
      </c>
      <c r="I1313" s="17">
        <v>0</v>
      </c>
      <c r="J1313" s="17">
        <v>205816</v>
      </c>
      <c r="K1313" s="17">
        <v>189927.9</v>
      </c>
      <c r="L1313" s="17">
        <v>189927.9</v>
      </c>
      <c r="M1313" s="17">
        <v>187585.68</v>
      </c>
      <c r="N1313" s="17">
        <v>187585.68</v>
      </c>
    </row>
    <row r="1314" spans="1:14" x14ac:dyDescent="0.25">
      <c r="A1314" s="15" t="s">
        <v>348</v>
      </c>
      <c r="B1314" s="15" t="s">
        <v>54</v>
      </c>
      <c r="C1314" s="12" t="str">
        <f>VLOOKUP(B1314,Hoja2!B:C,2,FALSE)</f>
        <v>Protección de la Salubridad Pública</v>
      </c>
      <c r="D1314" s="13" t="str">
        <f t="shared" si="54"/>
        <v>1</v>
      </c>
      <c r="E1314" s="13" t="str">
        <f t="shared" si="55"/>
        <v>13</v>
      </c>
      <c r="F1314" s="15" t="s">
        <v>234</v>
      </c>
      <c r="G1314" s="16" t="s">
        <v>562</v>
      </c>
      <c r="H1314" s="17">
        <v>3000</v>
      </c>
      <c r="I1314" s="17">
        <v>0</v>
      </c>
      <c r="J1314" s="17">
        <v>3000</v>
      </c>
      <c r="K1314" s="17">
        <v>1902.96</v>
      </c>
      <c r="L1314" s="17">
        <v>1902.96</v>
      </c>
      <c r="M1314" s="17">
        <v>1902.96</v>
      </c>
      <c r="N1314" s="17">
        <v>1902.96</v>
      </c>
    </row>
    <row r="1315" spans="1:14" x14ac:dyDescent="0.25">
      <c r="A1315" s="15" t="s">
        <v>348</v>
      </c>
      <c r="B1315" s="15" t="s">
        <v>54</v>
      </c>
      <c r="C1315" s="12" t="str">
        <f>VLOOKUP(B1315,Hoja2!B:C,2,FALSE)</f>
        <v>Protección de la Salubridad Pública</v>
      </c>
      <c r="D1315" s="13" t="str">
        <f t="shared" si="54"/>
        <v>1</v>
      </c>
      <c r="E1315" s="13" t="str">
        <f t="shared" si="55"/>
        <v>13</v>
      </c>
      <c r="F1315" s="15" t="s">
        <v>228</v>
      </c>
      <c r="G1315" s="16" t="s">
        <v>563</v>
      </c>
      <c r="H1315" s="17">
        <v>216681</v>
      </c>
      <c r="I1315" s="17">
        <v>0</v>
      </c>
      <c r="J1315" s="17">
        <v>216681</v>
      </c>
      <c r="K1315" s="17">
        <v>213020.84</v>
      </c>
      <c r="L1315" s="17">
        <v>213020.84</v>
      </c>
      <c r="M1315" s="17">
        <v>209219.91</v>
      </c>
      <c r="N1315" s="17">
        <v>209219.91</v>
      </c>
    </row>
    <row r="1316" spans="1:14" x14ac:dyDescent="0.25">
      <c r="A1316" s="15" t="s">
        <v>348</v>
      </c>
      <c r="B1316" s="15" t="s">
        <v>54</v>
      </c>
      <c r="C1316" s="12" t="str">
        <f>VLOOKUP(B1316,Hoja2!B:C,2,FALSE)</f>
        <v>Protección de la Salubridad Pública</v>
      </c>
      <c r="D1316" s="13" t="str">
        <f t="shared" ref="D1316:D1324" si="56">LEFT(F1316,1)</f>
        <v>1</v>
      </c>
      <c r="E1316" s="13" t="str">
        <f t="shared" ref="E1316:E1324" si="57">LEFT(F1316,2)</f>
        <v>13</v>
      </c>
      <c r="F1316" s="15" t="s">
        <v>244</v>
      </c>
      <c r="G1316" s="16" t="s">
        <v>576</v>
      </c>
      <c r="H1316" s="17">
        <v>36894</v>
      </c>
      <c r="I1316" s="17">
        <v>0</v>
      </c>
      <c r="J1316" s="17">
        <v>36894</v>
      </c>
      <c r="K1316" s="17">
        <v>0</v>
      </c>
      <c r="L1316" s="17">
        <v>0</v>
      </c>
      <c r="M1316" s="17">
        <v>0</v>
      </c>
      <c r="N1316" s="17">
        <v>0</v>
      </c>
    </row>
    <row r="1317" spans="1:14" x14ac:dyDescent="0.25">
      <c r="A1317" s="15" t="s">
        <v>348</v>
      </c>
      <c r="B1317" s="15" t="s">
        <v>54</v>
      </c>
      <c r="C1317" s="12" t="str">
        <f>VLOOKUP(B1317,Hoja2!B:C,2,FALSE)</f>
        <v>Protección de la Salubridad Pública</v>
      </c>
      <c r="D1317" s="13" t="str">
        <f t="shared" si="56"/>
        <v>1</v>
      </c>
      <c r="E1317" s="13" t="str">
        <f t="shared" si="57"/>
        <v>15</v>
      </c>
      <c r="F1317" s="15" t="s">
        <v>236</v>
      </c>
      <c r="G1317" s="16" t="s">
        <v>564</v>
      </c>
      <c r="H1317" s="17">
        <v>4000</v>
      </c>
      <c r="I1317" s="17">
        <v>0</v>
      </c>
      <c r="J1317" s="17">
        <v>4000</v>
      </c>
      <c r="K1317" s="17">
        <v>0</v>
      </c>
      <c r="L1317" s="17">
        <v>0</v>
      </c>
      <c r="M1317" s="17">
        <v>0</v>
      </c>
      <c r="N1317" s="17">
        <v>0</v>
      </c>
    </row>
    <row r="1318" spans="1:14" x14ac:dyDescent="0.25">
      <c r="A1318" s="15" t="s">
        <v>348</v>
      </c>
      <c r="B1318" s="15" t="s">
        <v>54</v>
      </c>
      <c r="C1318" s="12" t="str">
        <f>VLOOKUP(B1318,Hoja2!B:C,2,FALSE)</f>
        <v>Protección de la Salubridad Pública</v>
      </c>
      <c r="D1318" s="13" t="str">
        <f t="shared" si="56"/>
        <v>2</v>
      </c>
      <c r="E1318" s="13" t="str">
        <f t="shared" si="57"/>
        <v>20</v>
      </c>
      <c r="F1318" s="15" t="s">
        <v>224</v>
      </c>
      <c r="G1318" s="16" t="s">
        <v>557</v>
      </c>
      <c r="H1318" s="17">
        <v>4500</v>
      </c>
      <c r="I1318" s="17">
        <v>405.85</v>
      </c>
      <c r="J1318" s="17">
        <v>4905.8500000000004</v>
      </c>
      <c r="K1318" s="17">
        <v>4905.8500000000004</v>
      </c>
      <c r="L1318" s="17">
        <v>4905.8500000000004</v>
      </c>
      <c r="M1318" s="17">
        <v>2466.08</v>
      </c>
      <c r="N1318" s="17">
        <v>2466.08</v>
      </c>
    </row>
    <row r="1319" spans="1:14" x14ac:dyDescent="0.25">
      <c r="A1319" s="15" t="s">
        <v>348</v>
      </c>
      <c r="B1319" s="15" t="s">
        <v>54</v>
      </c>
      <c r="C1319" s="12" t="str">
        <f>VLOOKUP(B1319,Hoja2!B:C,2,FALSE)</f>
        <v>Protección de la Salubridad Pública</v>
      </c>
      <c r="D1319" s="13" t="str">
        <f t="shared" si="56"/>
        <v>2</v>
      </c>
      <c r="E1319" s="13" t="str">
        <f t="shared" si="57"/>
        <v>21</v>
      </c>
      <c r="F1319" s="15" t="s">
        <v>263</v>
      </c>
      <c r="G1319" s="16" t="s">
        <v>601</v>
      </c>
      <c r="H1319" s="17">
        <v>7000</v>
      </c>
      <c r="I1319" s="17">
        <v>0</v>
      </c>
      <c r="J1319" s="17">
        <v>7000</v>
      </c>
      <c r="K1319" s="17">
        <v>951.06</v>
      </c>
      <c r="L1319" s="17">
        <v>951.06</v>
      </c>
      <c r="M1319" s="17">
        <v>951.06</v>
      </c>
      <c r="N1319" s="17">
        <v>951.06</v>
      </c>
    </row>
    <row r="1320" spans="1:14" x14ac:dyDescent="0.25">
      <c r="A1320" s="15" t="s">
        <v>348</v>
      </c>
      <c r="B1320" s="15" t="s">
        <v>54</v>
      </c>
      <c r="C1320" s="12" t="str">
        <f>VLOOKUP(B1320,Hoja2!B:C,2,FALSE)</f>
        <v>Protección de la Salubridad Pública</v>
      </c>
      <c r="D1320" s="13" t="str">
        <f t="shared" si="56"/>
        <v>2</v>
      </c>
      <c r="E1320" s="13" t="str">
        <f t="shared" si="57"/>
        <v>21</v>
      </c>
      <c r="F1320" s="15" t="s">
        <v>222</v>
      </c>
      <c r="G1320" s="16" t="s">
        <v>558</v>
      </c>
      <c r="H1320" s="17">
        <v>4000</v>
      </c>
      <c r="I1320" s="17">
        <v>0</v>
      </c>
      <c r="J1320" s="17">
        <v>4000</v>
      </c>
      <c r="K1320" s="17">
        <v>5723.28</v>
      </c>
      <c r="L1320" s="17">
        <v>5723.28</v>
      </c>
      <c r="M1320" s="17">
        <v>5489.48</v>
      </c>
      <c r="N1320" s="17">
        <v>5489.48</v>
      </c>
    </row>
    <row r="1321" spans="1:14" x14ac:dyDescent="0.25">
      <c r="A1321" s="15" t="s">
        <v>348</v>
      </c>
      <c r="B1321" s="15" t="s">
        <v>54</v>
      </c>
      <c r="C1321" s="12" t="str">
        <f>VLOOKUP(B1321,Hoja2!B:C,2,FALSE)</f>
        <v>Protección de la Salubridad Pública</v>
      </c>
      <c r="D1321" s="13" t="str">
        <f t="shared" si="56"/>
        <v>2</v>
      </c>
      <c r="E1321" s="13" t="str">
        <f t="shared" si="57"/>
        <v>21</v>
      </c>
      <c r="F1321" s="15" t="s">
        <v>240</v>
      </c>
      <c r="G1321" s="16" t="s">
        <v>565</v>
      </c>
      <c r="H1321" s="17">
        <v>5000</v>
      </c>
      <c r="I1321" s="17">
        <v>0</v>
      </c>
      <c r="J1321" s="17">
        <v>5000</v>
      </c>
      <c r="K1321" s="17">
        <v>4788.29</v>
      </c>
      <c r="L1321" s="17">
        <v>4732.21</v>
      </c>
      <c r="M1321" s="17">
        <v>4593.57</v>
      </c>
      <c r="N1321" s="17">
        <v>4571.79</v>
      </c>
    </row>
    <row r="1322" spans="1:14" x14ac:dyDescent="0.25">
      <c r="A1322" s="15" t="s">
        <v>348</v>
      </c>
      <c r="B1322" s="15" t="s">
        <v>54</v>
      </c>
      <c r="C1322" s="12" t="str">
        <f>VLOOKUP(B1322,Hoja2!B:C,2,FALSE)</f>
        <v>Protección de la Salubridad Pública</v>
      </c>
      <c r="D1322" s="13" t="str">
        <f t="shared" si="56"/>
        <v>2</v>
      </c>
      <c r="E1322" s="13" t="str">
        <f t="shared" si="57"/>
        <v>22</v>
      </c>
      <c r="F1322" s="15" t="s">
        <v>242</v>
      </c>
      <c r="G1322" s="16" t="s">
        <v>574</v>
      </c>
      <c r="H1322" s="17">
        <v>20000</v>
      </c>
      <c r="I1322" s="17">
        <v>0</v>
      </c>
      <c r="J1322" s="17">
        <v>20000</v>
      </c>
      <c r="K1322" s="17">
        <v>15150.12</v>
      </c>
      <c r="L1322" s="17">
        <v>15150.12</v>
      </c>
      <c r="M1322" s="17">
        <v>13990.66</v>
      </c>
      <c r="N1322" s="17">
        <v>13990.66</v>
      </c>
    </row>
    <row r="1323" spans="1:14" x14ac:dyDescent="0.25">
      <c r="A1323" s="15" t="s">
        <v>348</v>
      </c>
      <c r="B1323" s="15" t="s">
        <v>54</v>
      </c>
      <c r="C1323" s="12" t="str">
        <f>VLOOKUP(B1323,Hoja2!B:C,2,FALSE)</f>
        <v>Protección de la Salubridad Pública</v>
      </c>
      <c r="D1323" s="13" t="str">
        <f t="shared" si="56"/>
        <v>2</v>
      </c>
      <c r="E1323" s="13" t="str">
        <f t="shared" si="57"/>
        <v>22</v>
      </c>
      <c r="F1323" s="15" t="s">
        <v>264</v>
      </c>
      <c r="G1323" s="16" t="s">
        <v>602</v>
      </c>
      <c r="H1323" s="17">
        <v>2050</v>
      </c>
      <c r="I1323" s="17">
        <v>0</v>
      </c>
      <c r="J1323" s="17">
        <v>2050</v>
      </c>
      <c r="K1323" s="17">
        <v>1116.23</v>
      </c>
      <c r="L1323" s="17">
        <v>1116.23</v>
      </c>
      <c r="M1323" s="17">
        <v>1116.23</v>
      </c>
      <c r="N1323" s="17">
        <v>1116.23</v>
      </c>
    </row>
    <row r="1324" spans="1:14" x14ac:dyDescent="0.25">
      <c r="A1324" s="15" t="s">
        <v>348</v>
      </c>
      <c r="B1324" s="15" t="s">
        <v>54</v>
      </c>
      <c r="C1324" s="12" t="str">
        <f>VLOOKUP(B1324,Hoja2!B:C,2,FALSE)</f>
        <v>Protección de la Salubridad Pública</v>
      </c>
      <c r="D1324" s="13" t="str">
        <f t="shared" si="56"/>
        <v>2</v>
      </c>
      <c r="E1324" s="13" t="str">
        <f t="shared" si="57"/>
        <v>22</v>
      </c>
      <c r="F1324" s="15" t="s">
        <v>230</v>
      </c>
      <c r="G1324" s="16" t="s">
        <v>567</v>
      </c>
      <c r="H1324" s="17">
        <v>14642</v>
      </c>
      <c r="I1324" s="17">
        <v>0</v>
      </c>
      <c r="J1324" s="17">
        <v>14642</v>
      </c>
      <c r="K1324" s="17">
        <v>12728</v>
      </c>
      <c r="L1324" s="17">
        <v>12728</v>
      </c>
      <c r="M1324" s="17">
        <v>6581.78</v>
      </c>
      <c r="N1324" s="17">
        <v>6581.78</v>
      </c>
    </row>
    <row r="1325" spans="1:14" x14ac:dyDescent="0.25">
      <c r="A1325" s="15" t="s">
        <v>348</v>
      </c>
      <c r="B1325" s="15" t="s">
        <v>54</v>
      </c>
      <c r="C1325" s="12" t="str">
        <f>VLOOKUP(B1325,Hoja2!B:C,2,FALSE)</f>
        <v>Protección de la Salubridad Pública</v>
      </c>
      <c r="D1325" s="13" t="str">
        <f t="shared" ref="D1325:D1331" si="58">LEFT(F1325,1)</f>
        <v>2</v>
      </c>
      <c r="E1325" s="13" t="str">
        <f t="shared" ref="E1325:E1331" si="59">LEFT(F1325,2)</f>
        <v>22</v>
      </c>
      <c r="F1325" s="15" t="s">
        <v>231</v>
      </c>
      <c r="G1325" s="16" t="s">
        <v>568</v>
      </c>
      <c r="H1325" s="17">
        <v>4567</v>
      </c>
      <c r="I1325" s="17">
        <v>0</v>
      </c>
      <c r="J1325" s="17">
        <v>4567</v>
      </c>
      <c r="K1325" s="17">
        <v>3114.89</v>
      </c>
      <c r="L1325" s="17">
        <v>3114.89</v>
      </c>
      <c r="M1325" s="17">
        <v>3086.31</v>
      </c>
      <c r="N1325" s="17">
        <v>3086.31</v>
      </c>
    </row>
    <row r="1326" spans="1:14" x14ac:dyDescent="0.25">
      <c r="A1326" s="15" t="s">
        <v>348</v>
      </c>
      <c r="B1326" s="15" t="s">
        <v>54</v>
      </c>
      <c r="C1326" s="12" t="str">
        <f>VLOOKUP(B1326,Hoja2!B:C,2,FALSE)</f>
        <v>Protección de la Salubridad Pública</v>
      </c>
      <c r="D1326" s="13" t="str">
        <f t="shared" si="58"/>
        <v>2</v>
      </c>
      <c r="E1326" s="13" t="str">
        <f t="shared" si="59"/>
        <v>22</v>
      </c>
      <c r="F1326" s="15" t="s">
        <v>291</v>
      </c>
      <c r="G1326" s="16" t="s">
        <v>616</v>
      </c>
      <c r="H1326" s="17">
        <v>18700</v>
      </c>
      <c r="I1326" s="17">
        <v>550000</v>
      </c>
      <c r="J1326" s="17">
        <v>568700</v>
      </c>
      <c r="K1326" s="17">
        <v>557912.22</v>
      </c>
      <c r="L1326" s="17">
        <v>557912.22</v>
      </c>
      <c r="M1326" s="17">
        <v>352450.17</v>
      </c>
      <c r="N1326" s="17">
        <v>323140.03999999998</v>
      </c>
    </row>
    <row r="1327" spans="1:14" x14ac:dyDescent="0.25">
      <c r="A1327" s="15" t="s">
        <v>348</v>
      </c>
      <c r="B1327" s="15" t="s">
        <v>54</v>
      </c>
      <c r="C1327" s="12" t="str">
        <f>VLOOKUP(B1327,Hoja2!B:C,2,FALSE)</f>
        <v>Protección de la Salubridad Pública</v>
      </c>
      <c r="D1327" s="13" t="str">
        <f t="shared" si="58"/>
        <v>2</v>
      </c>
      <c r="E1327" s="13" t="str">
        <f t="shared" si="59"/>
        <v>22</v>
      </c>
      <c r="F1327" s="15" t="s">
        <v>238</v>
      </c>
      <c r="G1327" s="16" t="s">
        <v>569</v>
      </c>
      <c r="H1327" s="17">
        <v>0</v>
      </c>
      <c r="I1327" s="17">
        <v>0</v>
      </c>
      <c r="J1327" s="17">
        <v>0</v>
      </c>
      <c r="K1327" s="17">
        <v>1717</v>
      </c>
      <c r="L1327" s="17">
        <v>1717</v>
      </c>
      <c r="M1327" s="17">
        <v>1716.11</v>
      </c>
      <c r="N1327" s="17">
        <v>1716.11</v>
      </c>
    </row>
    <row r="1328" spans="1:14" x14ac:dyDescent="0.25">
      <c r="A1328" s="15" t="s">
        <v>348</v>
      </c>
      <c r="B1328" s="15" t="s">
        <v>54</v>
      </c>
      <c r="C1328" s="12" t="str">
        <f>VLOOKUP(B1328,Hoja2!B:C,2,FALSE)</f>
        <v>Protección de la Salubridad Pública</v>
      </c>
      <c r="D1328" s="13" t="str">
        <f t="shared" si="58"/>
        <v>2</v>
      </c>
      <c r="E1328" s="13" t="str">
        <f t="shared" si="59"/>
        <v>22</v>
      </c>
      <c r="F1328" s="15" t="s">
        <v>314</v>
      </c>
      <c r="G1328" s="16" t="s">
        <v>647</v>
      </c>
      <c r="H1328" s="17">
        <v>12500</v>
      </c>
      <c r="I1328" s="17">
        <v>0</v>
      </c>
      <c r="J1328" s="17">
        <v>12500</v>
      </c>
      <c r="K1328" s="17">
        <v>17144.27</v>
      </c>
      <c r="L1328" s="17">
        <v>17144.27</v>
      </c>
      <c r="M1328" s="17">
        <v>17143.11</v>
      </c>
      <c r="N1328" s="17">
        <v>17143.11</v>
      </c>
    </row>
    <row r="1329" spans="1:14" x14ac:dyDescent="0.25">
      <c r="A1329" s="15" t="s">
        <v>348</v>
      </c>
      <c r="B1329" s="15" t="s">
        <v>54</v>
      </c>
      <c r="C1329" s="12" t="str">
        <f>VLOOKUP(B1329,Hoja2!B:C,2,FALSE)</f>
        <v>Protección de la Salubridad Pública</v>
      </c>
      <c r="D1329" s="13" t="str">
        <f t="shared" si="58"/>
        <v>2</v>
      </c>
      <c r="E1329" s="13" t="str">
        <f t="shared" si="59"/>
        <v>22</v>
      </c>
      <c r="F1329" s="15" t="s">
        <v>233</v>
      </c>
      <c r="G1329" s="16" t="s">
        <v>570</v>
      </c>
      <c r="H1329" s="17">
        <v>10000</v>
      </c>
      <c r="I1329" s="17">
        <v>0</v>
      </c>
      <c r="J1329" s="17">
        <v>10000</v>
      </c>
      <c r="K1329" s="17">
        <v>11756.24</v>
      </c>
      <c r="L1329" s="17">
        <v>9490.5499999999993</v>
      </c>
      <c r="M1329" s="17">
        <v>9487.74</v>
      </c>
      <c r="N1329" s="17">
        <v>8299.2800000000007</v>
      </c>
    </row>
    <row r="1330" spans="1:14" x14ac:dyDescent="0.25">
      <c r="A1330" s="15" t="s">
        <v>348</v>
      </c>
      <c r="B1330" s="15" t="s">
        <v>54</v>
      </c>
      <c r="C1330" s="12" t="str">
        <f>VLOOKUP(B1330,Hoja2!B:C,2,FALSE)</f>
        <v>Protección de la Salubridad Pública</v>
      </c>
      <c r="D1330" s="13" t="str">
        <f t="shared" si="58"/>
        <v>2</v>
      </c>
      <c r="E1330" s="13" t="str">
        <f t="shared" si="59"/>
        <v>22</v>
      </c>
      <c r="F1330" s="15" t="s">
        <v>304</v>
      </c>
      <c r="G1330" s="16" t="s">
        <v>630</v>
      </c>
      <c r="H1330" s="17">
        <v>0</v>
      </c>
      <c r="I1330" s="17">
        <v>0</v>
      </c>
      <c r="J1330" s="17">
        <v>0</v>
      </c>
      <c r="K1330" s="17">
        <v>420</v>
      </c>
      <c r="L1330" s="17">
        <v>420</v>
      </c>
      <c r="M1330" s="17">
        <v>341.18</v>
      </c>
      <c r="N1330" s="17">
        <v>341.18</v>
      </c>
    </row>
    <row r="1331" spans="1:14" x14ac:dyDescent="0.25">
      <c r="A1331" s="15" t="s">
        <v>348</v>
      </c>
      <c r="B1331" s="15" t="s">
        <v>54</v>
      </c>
      <c r="C1331" s="12" t="str">
        <f>VLOOKUP(B1331,Hoja2!B:C,2,FALSE)</f>
        <v>Protección de la Salubridad Pública</v>
      </c>
      <c r="D1331" s="13" t="str">
        <f t="shared" si="58"/>
        <v>2</v>
      </c>
      <c r="E1331" s="13" t="str">
        <f t="shared" si="59"/>
        <v>22</v>
      </c>
      <c r="F1331" s="15" t="s">
        <v>235</v>
      </c>
      <c r="G1331" s="16" t="s">
        <v>571</v>
      </c>
      <c r="H1331" s="17">
        <v>3000</v>
      </c>
      <c r="I1331" s="17">
        <v>0</v>
      </c>
      <c r="J1331" s="17">
        <v>3000</v>
      </c>
      <c r="K1331" s="17">
        <v>0</v>
      </c>
      <c r="L1331" s="17">
        <v>0</v>
      </c>
      <c r="M1331" s="17">
        <v>0</v>
      </c>
      <c r="N1331" s="17">
        <v>0</v>
      </c>
    </row>
    <row r="1332" spans="1:14" x14ac:dyDescent="0.25">
      <c r="A1332" s="15" t="s">
        <v>348</v>
      </c>
      <c r="B1332" s="15" t="s">
        <v>54</v>
      </c>
      <c r="C1332" s="12" t="str">
        <f>VLOOKUP(B1332,Hoja2!B:C,2,FALSE)</f>
        <v>Protección de la Salubridad Pública</v>
      </c>
      <c r="D1332" s="13" t="str">
        <f t="shared" ref="D1332:D1338" si="60">LEFT(F1332,1)</f>
        <v>2</v>
      </c>
      <c r="E1332" s="13" t="str">
        <f t="shared" ref="E1332:E1338" si="61">LEFT(F1332,2)</f>
        <v>22</v>
      </c>
      <c r="F1332" s="15" t="s">
        <v>239</v>
      </c>
      <c r="G1332" s="16" t="s">
        <v>572</v>
      </c>
      <c r="H1332" s="17">
        <v>5000</v>
      </c>
      <c r="I1332" s="17">
        <v>0</v>
      </c>
      <c r="J1332" s="17">
        <v>5000</v>
      </c>
      <c r="K1332" s="17">
        <v>0</v>
      </c>
      <c r="L1332" s="17">
        <v>0</v>
      </c>
      <c r="M1332" s="17">
        <v>0</v>
      </c>
      <c r="N1332" s="17">
        <v>0</v>
      </c>
    </row>
    <row r="1333" spans="1:14" x14ac:dyDescent="0.25">
      <c r="A1333" s="15" t="s">
        <v>348</v>
      </c>
      <c r="B1333" s="15" t="s">
        <v>54</v>
      </c>
      <c r="C1333" s="12" t="str">
        <f>VLOOKUP(B1333,Hoja2!B:C,2,FALSE)</f>
        <v>Protección de la Salubridad Pública</v>
      </c>
      <c r="D1333" s="13" t="str">
        <f t="shared" si="60"/>
        <v>2</v>
      </c>
      <c r="E1333" s="13" t="str">
        <f t="shared" si="61"/>
        <v>22</v>
      </c>
      <c r="F1333" s="15" t="s">
        <v>229</v>
      </c>
      <c r="G1333" s="16" t="s">
        <v>573</v>
      </c>
      <c r="H1333" s="17">
        <v>10000</v>
      </c>
      <c r="I1333" s="17">
        <v>0</v>
      </c>
      <c r="J1333" s="17">
        <v>10000</v>
      </c>
      <c r="K1333" s="17">
        <v>0</v>
      </c>
      <c r="L1333" s="17">
        <v>0</v>
      </c>
      <c r="M1333" s="17">
        <v>0</v>
      </c>
      <c r="N1333" s="17">
        <v>0</v>
      </c>
    </row>
    <row r="1334" spans="1:14" x14ac:dyDescent="0.25">
      <c r="A1334" s="15" t="s">
        <v>348</v>
      </c>
      <c r="B1334" s="15" t="s">
        <v>54</v>
      </c>
      <c r="C1334" s="12" t="str">
        <f>VLOOKUP(B1334,Hoja2!B:C,2,FALSE)</f>
        <v>Protección de la Salubridad Pública</v>
      </c>
      <c r="D1334" s="13" t="str">
        <f t="shared" si="60"/>
        <v>2</v>
      </c>
      <c r="E1334" s="13" t="str">
        <f t="shared" si="61"/>
        <v>22</v>
      </c>
      <c r="F1334" s="15" t="s">
        <v>265</v>
      </c>
      <c r="G1334" s="16" t="s">
        <v>603</v>
      </c>
      <c r="H1334" s="17">
        <v>9650</v>
      </c>
      <c r="I1334" s="17">
        <v>0</v>
      </c>
      <c r="J1334" s="17">
        <v>9650</v>
      </c>
      <c r="K1334" s="17">
        <v>9860.7099999999991</v>
      </c>
      <c r="L1334" s="17">
        <v>9860.7099999999991</v>
      </c>
      <c r="M1334" s="17">
        <v>9860.68</v>
      </c>
      <c r="N1334" s="17">
        <v>9860.68</v>
      </c>
    </row>
    <row r="1335" spans="1:14" x14ac:dyDescent="0.25">
      <c r="A1335" s="15" t="s">
        <v>348</v>
      </c>
      <c r="B1335" s="15" t="s">
        <v>54</v>
      </c>
      <c r="C1335" s="12" t="str">
        <f>VLOOKUP(B1335,Hoja2!B:C,2,FALSE)</f>
        <v>Protección de la Salubridad Pública</v>
      </c>
      <c r="D1335" s="13" t="str">
        <f t="shared" si="60"/>
        <v>2</v>
      </c>
      <c r="E1335" s="13" t="str">
        <f t="shared" si="61"/>
        <v>22</v>
      </c>
      <c r="F1335" s="15" t="s">
        <v>217</v>
      </c>
      <c r="G1335" s="16" t="s">
        <v>577</v>
      </c>
      <c r="H1335" s="17">
        <v>67000</v>
      </c>
      <c r="I1335" s="17">
        <v>25840</v>
      </c>
      <c r="J1335" s="17">
        <v>92840</v>
      </c>
      <c r="K1335" s="17">
        <v>83558.080000000002</v>
      </c>
      <c r="L1335" s="17">
        <v>83558.080000000002</v>
      </c>
      <c r="M1335" s="17">
        <v>79651.11</v>
      </c>
      <c r="N1335" s="17">
        <v>71453.75</v>
      </c>
    </row>
    <row r="1336" spans="1:14" x14ac:dyDescent="0.25">
      <c r="A1336" s="15" t="s">
        <v>348</v>
      </c>
      <c r="B1336" s="15" t="s">
        <v>54</v>
      </c>
      <c r="C1336" s="12" t="str">
        <f>VLOOKUP(B1336,Hoja2!B:C,2,FALSE)</f>
        <v>Protección de la Salubridad Pública</v>
      </c>
      <c r="D1336" s="13" t="str">
        <f t="shared" si="60"/>
        <v>2</v>
      </c>
      <c r="E1336" s="13" t="str">
        <f t="shared" si="61"/>
        <v>22</v>
      </c>
      <c r="F1336" s="15" t="s">
        <v>227</v>
      </c>
      <c r="G1336" s="16" t="s">
        <v>560</v>
      </c>
      <c r="H1336" s="17">
        <v>35000</v>
      </c>
      <c r="I1336" s="17">
        <v>9594.15</v>
      </c>
      <c r="J1336" s="17">
        <v>44594.15</v>
      </c>
      <c r="K1336" s="17">
        <v>48710.2</v>
      </c>
      <c r="L1336" s="17">
        <v>48710.2</v>
      </c>
      <c r="M1336" s="17">
        <v>34190.199999999997</v>
      </c>
      <c r="N1336" s="17">
        <v>32060.16</v>
      </c>
    </row>
    <row r="1337" spans="1:14" x14ac:dyDescent="0.25">
      <c r="A1337" s="15" t="s">
        <v>348</v>
      </c>
      <c r="B1337" s="15" t="s">
        <v>54</v>
      </c>
      <c r="C1337" s="12" t="str">
        <f>VLOOKUP(B1337,Hoja2!B:C,2,FALSE)</f>
        <v>Protección de la Salubridad Pública</v>
      </c>
      <c r="D1337" s="13" t="str">
        <f t="shared" si="60"/>
        <v>2</v>
      </c>
      <c r="E1337" s="13" t="str">
        <f t="shared" si="61"/>
        <v>23</v>
      </c>
      <c r="F1337" s="15" t="s">
        <v>210</v>
      </c>
      <c r="G1337" s="16" t="s">
        <v>551</v>
      </c>
      <c r="H1337" s="17">
        <v>500</v>
      </c>
      <c r="I1337" s="17">
        <v>0</v>
      </c>
      <c r="J1337" s="17">
        <v>500</v>
      </c>
      <c r="K1337" s="17">
        <v>0</v>
      </c>
      <c r="L1337" s="17">
        <v>0</v>
      </c>
      <c r="M1337" s="17">
        <v>0</v>
      </c>
      <c r="N1337" s="17">
        <v>0</v>
      </c>
    </row>
    <row r="1338" spans="1:14" x14ac:dyDescent="0.25">
      <c r="A1338" s="15" t="s">
        <v>348</v>
      </c>
      <c r="B1338" s="15" t="s">
        <v>54</v>
      </c>
      <c r="C1338" s="12" t="str">
        <f>VLOOKUP(B1338,Hoja2!B:C,2,FALSE)</f>
        <v>Protección de la Salubridad Pública</v>
      </c>
      <c r="D1338" s="13" t="str">
        <f t="shared" si="60"/>
        <v>2</v>
      </c>
      <c r="E1338" s="13" t="str">
        <f t="shared" si="61"/>
        <v>23</v>
      </c>
      <c r="F1338" s="15" t="s">
        <v>208</v>
      </c>
      <c r="G1338" s="16" t="s">
        <v>552</v>
      </c>
      <c r="H1338" s="17">
        <v>500</v>
      </c>
      <c r="I1338" s="17">
        <v>0</v>
      </c>
      <c r="J1338" s="17">
        <v>500</v>
      </c>
      <c r="K1338" s="17">
        <v>0</v>
      </c>
      <c r="L1338" s="17">
        <v>0</v>
      </c>
      <c r="M1338" s="17">
        <v>0</v>
      </c>
      <c r="N1338" s="17">
        <v>0</v>
      </c>
    </row>
    <row r="1339" spans="1:14" x14ac:dyDescent="0.25">
      <c r="A1339" s="15" t="s">
        <v>348</v>
      </c>
      <c r="B1339" s="15" t="s">
        <v>54</v>
      </c>
      <c r="C1339" s="12" t="str">
        <f>VLOOKUP(B1339,Hoja2!B:C,2,FALSE)</f>
        <v>Protección de la Salubridad Pública</v>
      </c>
      <c r="D1339" s="13" t="str">
        <f t="shared" ref="D1339:D1346" si="62">LEFT(F1339,1)</f>
        <v>4</v>
      </c>
      <c r="E1339" s="13" t="str">
        <f t="shared" ref="E1339:E1346" si="63">LEFT(F1339,2)</f>
        <v>46</v>
      </c>
      <c r="F1339" s="15" t="s">
        <v>245</v>
      </c>
      <c r="G1339" s="16" t="s">
        <v>581</v>
      </c>
      <c r="H1339" s="17">
        <v>3000</v>
      </c>
      <c r="I1339" s="17">
        <v>0</v>
      </c>
      <c r="J1339" s="17">
        <v>3000</v>
      </c>
      <c r="K1339" s="17">
        <v>3000</v>
      </c>
      <c r="L1339" s="17">
        <v>3000</v>
      </c>
      <c r="M1339" s="17">
        <v>3000</v>
      </c>
      <c r="N1339" s="17">
        <v>3000</v>
      </c>
    </row>
    <row r="1340" spans="1:14" x14ac:dyDescent="0.25">
      <c r="A1340" s="15" t="s">
        <v>348</v>
      </c>
      <c r="B1340" s="15" t="s">
        <v>54</v>
      </c>
      <c r="C1340" s="12" t="str">
        <f>VLOOKUP(B1340,Hoja2!B:C,2,FALSE)</f>
        <v>Protección de la Salubridad Pública</v>
      </c>
      <c r="D1340" s="13" t="str">
        <f t="shared" si="62"/>
        <v>4</v>
      </c>
      <c r="E1340" s="13" t="str">
        <f t="shared" si="63"/>
        <v>48</v>
      </c>
      <c r="F1340" s="15" t="s">
        <v>345</v>
      </c>
      <c r="G1340" s="16" t="s">
        <v>553</v>
      </c>
      <c r="H1340" s="17">
        <v>76095</v>
      </c>
      <c r="I1340" s="17">
        <v>-35840</v>
      </c>
      <c r="J1340" s="17">
        <v>40255</v>
      </c>
      <c r="K1340" s="17">
        <v>36343</v>
      </c>
      <c r="L1340" s="17">
        <v>36340.49</v>
      </c>
      <c r="M1340" s="17">
        <v>36340.49</v>
      </c>
      <c r="N1340" s="17">
        <v>36340.49</v>
      </c>
    </row>
    <row r="1341" spans="1:14" x14ac:dyDescent="0.25">
      <c r="A1341" s="15" t="s">
        <v>348</v>
      </c>
      <c r="B1341" s="15" t="s">
        <v>54</v>
      </c>
      <c r="C1341" s="12" t="str">
        <f>VLOOKUP(B1341,Hoja2!B:C,2,FALSE)</f>
        <v>Protección de la Salubridad Pública</v>
      </c>
      <c r="D1341" s="13" t="str">
        <f t="shared" si="62"/>
        <v>6</v>
      </c>
      <c r="E1341" s="13" t="str">
        <f t="shared" si="63"/>
        <v>62</v>
      </c>
      <c r="F1341" s="15" t="s">
        <v>241</v>
      </c>
      <c r="G1341" s="16" t="s">
        <v>575</v>
      </c>
      <c r="H1341" s="17">
        <v>15500</v>
      </c>
      <c r="I1341" s="17">
        <v>0</v>
      </c>
      <c r="J1341" s="17">
        <v>15500</v>
      </c>
      <c r="K1341" s="17">
        <v>15269.15</v>
      </c>
      <c r="L1341" s="17">
        <v>15269.15</v>
      </c>
      <c r="M1341" s="17">
        <v>15269.11</v>
      </c>
      <c r="N1341" s="17">
        <v>0</v>
      </c>
    </row>
    <row r="1342" spans="1:14" x14ac:dyDescent="0.25">
      <c r="A1342" s="15" t="s">
        <v>348</v>
      </c>
      <c r="B1342" s="15" t="s">
        <v>350</v>
      </c>
      <c r="C1342" s="12" t="str">
        <f>VLOOKUP(B1342,Hoja2!B:C,2,FALSE)</f>
        <v>Actuaciones en Materia de Consumo</v>
      </c>
      <c r="D1342" s="13" t="str">
        <f t="shared" si="62"/>
        <v>1</v>
      </c>
      <c r="E1342" s="13" t="str">
        <f t="shared" si="63"/>
        <v>12</v>
      </c>
      <c r="F1342" s="15" t="s">
        <v>243</v>
      </c>
      <c r="G1342" s="16" t="s">
        <v>555</v>
      </c>
      <c r="H1342" s="17">
        <v>56025</v>
      </c>
      <c r="I1342" s="17">
        <v>0</v>
      </c>
      <c r="J1342" s="17">
        <v>56025</v>
      </c>
      <c r="K1342" s="17">
        <v>62025.04</v>
      </c>
      <c r="L1342" s="17">
        <v>62025.04</v>
      </c>
      <c r="M1342" s="17">
        <v>61865.05</v>
      </c>
      <c r="N1342" s="17">
        <v>61865.05</v>
      </c>
    </row>
    <row r="1343" spans="1:14" x14ac:dyDescent="0.25">
      <c r="A1343" s="15" t="s">
        <v>348</v>
      </c>
      <c r="B1343" s="15" t="s">
        <v>350</v>
      </c>
      <c r="C1343" s="12" t="str">
        <f>VLOOKUP(B1343,Hoja2!B:C,2,FALSE)</f>
        <v>Actuaciones en Materia de Consumo</v>
      </c>
      <c r="D1343" s="13" t="str">
        <f t="shared" si="62"/>
        <v>1</v>
      </c>
      <c r="E1343" s="13" t="str">
        <f t="shared" si="63"/>
        <v>12</v>
      </c>
      <c r="F1343" s="15" t="s">
        <v>201</v>
      </c>
      <c r="G1343" s="16" t="s">
        <v>540</v>
      </c>
      <c r="H1343" s="17">
        <v>32182</v>
      </c>
      <c r="I1343" s="17">
        <v>0</v>
      </c>
      <c r="J1343" s="17">
        <v>32182</v>
      </c>
      <c r="K1343" s="17">
        <v>31376.720000000001</v>
      </c>
      <c r="L1343" s="17">
        <v>31376.720000000001</v>
      </c>
      <c r="M1343" s="17">
        <v>31374.7</v>
      </c>
      <c r="N1343" s="17">
        <v>31374.7</v>
      </c>
    </row>
    <row r="1344" spans="1:14" x14ac:dyDescent="0.25">
      <c r="A1344" s="15" t="s">
        <v>348</v>
      </c>
      <c r="B1344" s="15" t="s">
        <v>350</v>
      </c>
      <c r="C1344" s="12" t="str">
        <f>VLOOKUP(B1344,Hoja2!B:C,2,FALSE)</f>
        <v>Actuaciones en Materia de Consumo</v>
      </c>
      <c r="D1344" s="13" t="str">
        <f t="shared" si="62"/>
        <v>1</v>
      </c>
      <c r="E1344" s="13" t="str">
        <f t="shared" si="63"/>
        <v>12</v>
      </c>
      <c r="F1344" s="15" t="s">
        <v>226</v>
      </c>
      <c r="G1344" s="16" t="s">
        <v>556</v>
      </c>
      <c r="H1344" s="17">
        <v>36371</v>
      </c>
      <c r="I1344" s="17">
        <v>0</v>
      </c>
      <c r="J1344" s="17">
        <v>36371</v>
      </c>
      <c r="K1344" s="17">
        <v>30370.560000000001</v>
      </c>
      <c r="L1344" s="17">
        <v>30370.560000000001</v>
      </c>
      <c r="M1344" s="17">
        <v>30334.41</v>
      </c>
      <c r="N1344" s="17">
        <v>30334.41</v>
      </c>
    </row>
    <row r="1345" spans="1:14" x14ac:dyDescent="0.25">
      <c r="A1345" s="15" t="s">
        <v>348</v>
      </c>
      <c r="B1345" s="15" t="s">
        <v>350</v>
      </c>
      <c r="C1345" s="12" t="str">
        <f>VLOOKUP(B1345,Hoja2!B:C,2,FALSE)</f>
        <v>Actuaciones en Materia de Consumo</v>
      </c>
      <c r="D1345" s="13" t="str">
        <f t="shared" si="62"/>
        <v>1</v>
      </c>
      <c r="E1345" s="13" t="str">
        <f t="shared" si="63"/>
        <v>12</v>
      </c>
      <c r="F1345" s="15" t="s">
        <v>202</v>
      </c>
      <c r="G1345" s="16" t="s">
        <v>541</v>
      </c>
      <c r="H1345" s="17">
        <v>34680</v>
      </c>
      <c r="I1345" s="17">
        <v>0</v>
      </c>
      <c r="J1345" s="17">
        <v>34680</v>
      </c>
      <c r="K1345" s="17">
        <v>35980.019999999997</v>
      </c>
      <c r="L1345" s="17">
        <v>35980.019999999997</v>
      </c>
      <c r="M1345" s="17">
        <v>35655.949999999997</v>
      </c>
      <c r="N1345" s="17">
        <v>35655.949999999997</v>
      </c>
    </row>
    <row r="1346" spans="1:14" x14ac:dyDescent="0.25">
      <c r="A1346" s="15" t="s">
        <v>348</v>
      </c>
      <c r="B1346" s="15" t="s">
        <v>350</v>
      </c>
      <c r="C1346" s="12" t="str">
        <f>VLOOKUP(B1346,Hoja2!B:C,2,FALSE)</f>
        <v>Actuaciones en Materia de Consumo</v>
      </c>
      <c r="D1346" s="13" t="str">
        <f t="shared" si="62"/>
        <v>1</v>
      </c>
      <c r="E1346" s="13" t="str">
        <f t="shared" si="63"/>
        <v>12</v>
      </c>
      <c r="F1346" s="15" t="s">
        <v>214</v>
      </c>
      <c r="G1346" s="16" t="s">
        <v>542</v>
      </c>
      <c r="H1346" s="17">
        <v>67861</v>
      </c>
      <c r="I1346" s="17">
        <v>0</v>
      </c>
      <c r="J1346" s="17">
        <v>67861</v>
      </c>
      <c r="K1346" s="17">
        <v>67266.080000000002</v>
      </c>
      <c r="L1346" s="17">
        <v>67266.080000000002</v>
      </c>
      <c r="M1346" s="17">
        <v>67265.440000000002</v>
      </c>
      <c r="N1346" s="17">
        <v>67265.440000000002</v>
      </c>
    </row>
    <row r="1347" spans="1:14" x14ac:dyDescent="0.25">
      <c r="A1347" s="15" t="s">
        <v>348</v>
      </c>
      <c r="B1347" s="15" t="s">
        <v>350</v>
      </c>
      <c r="C1347" s="12" t="str">
        <f>VLOOKUP(B1347,Hoja2!B:C,2,FALSE)</f>
        <v>Actuaciones en Materia de Consumo</v>
      </c>
      <c r="D1347" s="13" t="str">
        <f t="shared" ref="D1347:D1354" si="64">LEFT(F1347,1)</f>
        <v>1</v>
      </c>
      <c r="E1347" s="13" t="str">
        <f t="shared" ref="E1347:E1354" si="65">LEFT(F1347,2)</f>
        <v>12</v>
      </c>
      <c r="F1347" s="15" t="s">
        <v>219</v>
      </c>
      <c r="G1347" s="16" t="s">
        <v>543</v>
      </c>
      <c r="H1347" s="17">
        <v>164748</v>
      </c>
      <c r="I1347" s="17">
        <v>25000</v>
      </c>
      <c r="J1347" s="17">
        <v>189748</v>
      </c>
      <c r="K1347" s="17">
        <v>189247.66</v>
      </c>
      <c r="L1347" s="17">
        <v>189247.66</v>
      </c>
      <c r="M1347" s="17">
        <v>189234.95</v>
      </c>
      <c r="N1347" s="17">
        <v>189234.95</v>
      </c>
    </row>
    <row r="1348" spans="1:14" x14ac:dyDescent="0.25">
      <c r="A1348" s="15" t="s">
        <v>348</v>
      </c>
      <c r="B1348" s="15" t="s">
        <v>350</v>
      </c>
      <c r="C1348" s="12" t="str">
        <f>VLOOKUP(B1348,Hoja2!B:C,2,FALSE)</f>
        <v>Actuaciones en Materia de Consumo</v>
      </c>
      <c r="D1348" s="13" t="str">
        <f t="shared" si="64"/>
        <v>1</v>
      </c>
      <c r="E1348" s="13" t="str">
        <f t="shared" si="65"/>
        <v>12</v>
      </c>
      <c r="F1348" s="15" t="s">
        <v>203</v>
      </c>
      <c r="G1348" s="16" t="s">
        <v>544</v>
      </c>
      <c r="H1348" s="17">
        <v>18854</v>
      </c>
      <c r="I1348" s="17">
        <v>0</v>
      </c>
      <c r="J1348" s="17">
        <v>18854</v>
      </c>
      <c r="K1348" s="17">
        <v>18854.400000000001</v>
      </c>
      <c r="L1348" s="17">
        <v>18854.400000000001</v>
      </c>
      <c r="M1348" s="17">
        <v>18315.84</v>
      </c>
      <c r="N1348" s="17">
        <v>18315.84</v>
      </c>
    </row>
    <row r="1349" spans="1:14" x14ac:dyDescent="0.25">
      <c r="A1349" s="15" t="s">
        <v>348</v>
      </c>
      <c r="B1349" s="15" t="s">
        <v>350</v>
      </c>
      <c r="C1349" s="12" t="str">
        <f>VLOOKUP(B1349,Hoja2!B:C,2,FALSE)</f>
        <v>Actuaciones en Materia de Consumo</v>
      </c>
      <c r="D1349" s="13" t="str">
        <f t="shared" si="64"/>
        <v>1</v>
      </c>
      <c r="E1349" s="13" t="str">
        <f t="shared" si="65"/>
        <v>13</v>
      </c>
      <c r="F1349" s="15" t="s">
        <v>232</v>
      </c>
      <c r="G1349" s="16" t="s">
        <v>538</v>
      </c>
      <c r="H1349" s="17">
        <v>15242</v>
      </c>
      <c r="I1349" s="17">
        <v>600</v>
      </c>
      <c r="J1349" s="17">
        <v>15842</v>
      </c>
      <c r="K1349" s="17">
        <v>15341.9</v>
      </c>
      <c r="L1349" s="17">
        <v>15341.9</v>
      </c>
      <c r="M1349" s="17">
        <v>15242.36</v>
      </c>
      <c r="N1349" s="17">
        <v>15242.36</v>
      </c>
    </row>
    <row r="1350" spans="1:14" x14ac:dyDescent="0.25">
      <c r="A1350" s="15" t="s">
        <v>348</v>
      </c>
      <c r="B1350" s="15" t="s">
        <v>350</v>
      </c>
      <c r="C1350" s="12" t="str">
        <f>VLOOKUP(B1350,Hoja2!B:C,2,FALSE)</f>
        <v>Actuaciones en Materia de Consumo</v>
      </c>
      <c r="D1350" s="13" t="str">
        <f t="shared" si="64"/>
        <v>1</v>
      </c>
      <c r="E1350" s="13" t="str">
        <f t="shared" si="65"/>
        <v>13</v>
      </c>
      <c r="F1350" s="15" t="s">
        <v>228</v>
      </c>
      <c r="G1350" s="16" t="s">
        <v>563</v>
      </c>
      <c r="H1350" s="17">
        <v>12476</v>
      </c>
      <c r="I1350" s="17">
        <v>0</v>
      </c>
      <c r="J1350" s="17">
        <v>12476</v>
      </c>
      <c r="K1350" s="17">
        <v>12975.7</v>
      </c>
      <c r="L1350" s="17">
        <v>12975.7</v>
      </c>
      <c r="M1350" s="17">
        <v>12529.37</v>
      </c>
      <c r="N1350" s="17">
        <v>12529.37</v>
      </c>
    </row>
    <row r="1351" spans="1:14" x14ac:dyDescent="0.25">
      <c r="A1351" s="15" t="s">
        <v>348</v>
      </c>
      <c r="B1351" s="15" t="s">
        <v>350</v>
      </c>
      <c r="C1351" s="12" t="str">
        <f>VLOOKUP(B1351,Hoja2!B:C,2,FALSE)</f>
        <v>Actuaciones en Materia de Consumo</v>
      </c>
      <c r="D1351" s="13" t="str">
        <f t="shared" si="64"/>
        <v>2</v>
      </c>
      <c r="E1351" s="13" t="str">
        <f t="shared" si="65"/>
        <v>20</v>
      </c>
      <c r="F1351" s="15" t="s">
        <v>224</v>
      </c>
      <c r="G1351" s="16" t="s">
        <v>557</v>
      </c>
      <c r="H1351" s="17">
        <v>3000</v>
      </c>
      <c r="I1351" s="17">
        <v>0</v>
      </c>
      <c r="J1351" s="17">
        <v>3000</v>
      </c>
      <c r="K1351" s="17">
        <v>2995.29</v>
      </c>
      <c r="L1351" s="17">
        <v>2995.29</v>
      </c>
      <c r="M1351" s="17">
        <v>1688.14</v>
      </c>
      <c r="N1351" s="17">
        <v>1688.14</v>
      </c>
    </row>
    <row r="1352" spans="1:14" x14ac:dyDescent="0.25">
      <c r="A1352" s="15" t="s">
        <v>348</v>
      </c>
      <c r="B1352" s="15" t="s">
        <v>350</v>
      </c>
      <c r="C1352" s="12" t="str">
        <f>VLOOKUP(B1352,Hoja2!B:C,2,FALSE)</f>
        <v>Actuaciones en Materia de Consumo</v>
      </c>
      <c r="D1352" s="13" t="str">
        <f t="shared" si="64"/>
        <v>2</v>
      </c>
      <c r="E1352" s="13" t="str">
        <f t="shared" si="65"/>
        <v>21</v>
      </c>
      <c r="F1352" s="15" t="s">
        <v>222</v>
      </c>
      <c r="G1352" s="16" t="s">
        <v>558</v>
      </c>
      <c r="H1352" s="17">
        <v>1500</v>
      </c>
      <c r="I1352" s="17">
        <v>0</v>
      </c>
      <c r="J1352" s="17">
        <v>1500</v>
      </c>
      <c r="K1352" s="17">
        <v>22.51</v>
      </c>
      <c r="L1352" s="17">
        <v>22.51</v>
      </c>
      <c r="M1352" s="17">
        <v>22.51</v>
      </c>
      <c r="N1352" s="17">
        <v>22.51</v>
      </c>
    </row>
    <row r="1353" spans="1:14" x14ac:dyDescent="0.25">
      <c r="A1353" s="15" t="s">
        <v>348</v>
      </c>
      <c r="B1353" s="15" t="s">
        <v>350</v>
      </c>
      <c r="C1353" s="12" t="str">
        <f>VLOOKUP(B1353,Hoja2!B:C,2,FALSE)</f>
        <v>Actuaciones en Materia de Consumo</v>
      </c>
      <c r="D1353" s="13" t="str">
        <f t="shared" si="64"/>
        <v>2</v>
      </c>
      <c r="E1353" s="13" t="str">
        <f t="shared" si="65"/>
        <v>22</v>
      </c>
      <c r="F1353" s="15" t="s">
        <v>242</v>
      </c>
      <c r="G1353" s="16" t="s">
        <v>574</v>
      </c>
      <c r="H1353" s="17">
        <v>8000</v>
      </c>
      <c r="I1353" s="17">
        <v>0</v>
      </c>
      <c r="J1353" s="17">
        <v>8000</v>
      </c>
      <c r="K1353" s="17">
        <v>4700</v>
      </c>
      <c r="L1353" s="17">
        <v>4700</v>
      </c>
      <c r="M1353" s="17">
        <v>3335.35</v>
      </c>
      <c r="N1353" s="17">
        <v>2940.16</v>
      </c>
    </row>
    <row r="1354" spans="1:14" x14ac:dyDescent="0.25">
      <c r="A1354" s="15" t="s">
        <v>348</v>
      </c>
      <c r="B1354" s="15" t="s">
        <v>350</v>
      </c>
      <c r="C1354" s="12" t="str">
        <f>VLOOKUP(B1354,Hoja2!B:C,2,FALSE)</f>
        <v>Actuaciones en Materia de Consumo</v>
      </c>
      <c r="D1354" s="13" t="str">
        <f t="shared" si="64"/>
        <v>2</v>
      </c>
      <c r="E1354" s="13" t="str">
        <f t="shared" si="65"/>
        <v>22</v>
      </c>
      <c r="F1354" s="15" t="s">
        <v>264</v>
      </c>
      <c r="G1354" s="16" t="s">
        <v>602</v>
      </c>
      <c r="H1354" s="17">
        <v>2100</v>
      </c>
      <c r="I1354" s="17">
        <v>0</v>
      </c>
      <c r="J1354" s="17">
        <v>2100</v>
      </c>
      <c r="K1354" s="17">
        <v>1910</v>
      </c>
      <c r="L1354" s="17">
        <v>1910</v>
      </c>
      <c r="M1354" s="17">
        <v>1203.54</v>
      </c>
      <c r="N1354" s="17">
        <v>1203.54</v>
      </c>
    </row>
    <row r="1355" spans="1:14" x14ac:dyDescent="0.25">
      <c r="A1355" s="15" t="s">
        <v>348</v>
      </c>
      <c r="B1355" s="15" t="s">
        <v>350</v>
      </c>
      <c r="C1355" s="12" t="str">
        <f>VLOOKUP(B1355,Hoja2!B:C,2,FALSE)</f>
        <v>Actuaciones en Materia de Consumo</v>
      </c>
      <c r="D1355" s="13" t="str">
        <f t="shared" ref="D1355:D1363" si="66">LEFT(F1355,1)</f>
        <v>2</v>
      </c>
      <c r="E1355" s="13" t="str">
        <f t="shared" ref="E1355:E1363" si="67">LEFT(F1355,2)</f>
        <v>22</v>
      </c>
      <c r="F1355" s="15" t="s">
        <v>231</v>
      </c>
      <c r="G1355" s="16" t="s">
        <v>568</v>
      </c>
      <c r="H1355" s="17">
        <v>7000</v>
      </c>
      <c r="I1355" s="17">
        <v>0</v>
      </c>
      <c r="J1355" s="17">
        <v>7000</v>
      </c>
      <c r="K1355" s="17">
        <v>0</v>
      </c>
      <c r="L1355" s="17">
        <v>0</v>
      </c>
      <c r="M1355" s="17">
        <v>0</v>
      </c>
      <c r="N1355" s="17">
        <v>0</v>
      </c>
    </row>
    <row r="1356" spans="1:14" x14ac:dyDescent="0.25">
      <c r="A1356" s="15" t="s">
        <v>348</v>
      </c>
      <c r="B1356" s="15" t="s">
        <v>350</v>
      </c>
      <c r="C1356" s="12" t="str">
        <f>VLOOKUP(B1356,Hoja2!B:C,2,FALSE)</f>
        <v>Actuaciones en Materia de Consumo</v>
      </c>
      <c r="D1356" s="13" t="str">
        <f t="shared" si="66"/>
        <v>2</v>
      </c>
      <c r="E1356" s="13" t="str">
        <f t="shared" si="67"/>
        <v>22</v>
      </c>
      <c r="F1356" s="15" t="s">
        <v>233</v>
      </c>
      <c r="G1356" s="16" t="s">
        <v>570</v>
      </c>
      <c r="H1356" s="17">
        <v>1000</v>
      </c>
      <c r="I1356" s="17">
        <v>0</v>
      </c>
      <c r="J1356" s="17">
        <v>1000</v>
      </c>
      <c r="K1356" s="17">
        <v>739</v>
      </c>
      <c r="L1356" s="17">
        <v>266.60000000000002</v>
      </c>
      <c r="M1356" s="17">
        <v>266.60000000000002</v>
      </c>
      <c r="N1356" s="17">
        <v>266.60000000000002</v>
      </c>
    </row>
    <row r="1357" spans="1:14" x14ac:dyDescent="0.25">
      <c r="A1357" s="15" t="s">
        <v>348</v>
      </c>
      <c r="B1357" s="15" t="s">
        <v>350</v>
      </c>
      <c r="C1357" s="12" t="str">
        <f>VLOOKUP(B1357,Hoja2!B:C,2,FALSE)</f>
        <v>Actuaciones en Materia de Consumo</v>
      </c>
      <c r="D1357" s="13" t="str">
        <f t="shared" si="66"/>
        <v>2</v>
      </c>
      <c r="E1357" s="13" t="str">
        <f t="shared" si="67"/>
        <v>22</v>
      </c>
      <c r="F1357" s="15" t="s">
        <v>278</v>
      </c>
      <c r="G1357" s="16" t="s">
        <v>609</v>
      </c>
      <c r="H1357" s="17">
        <v>0</v>
      </c>
      <c r="I1357" s="17">
        <v>0</v>
      </c>
      <c r="J1357" s="17">
        <v>0</v>
      </c>
      <c r="K1357" s="17">
        <v>45.72</v>
      </c>
      <c r="L1357" s="17">
        <v>45.72</v>
      </c>
      <c r="M1357" s="17">
        <v>34.380000000000003</v>
      </c>
      <c r="N1357" s="17">
        <v>34.380000000000003</v>
      </c>
    </row>
    <row r="1358" spans="1:14" x14ac:dyDescent="0.25">
      <c r="A1358" s="15" t="s">
        <v>348</v>
      </c>
      <c r="B1358" s="15" t="s">
        <v>350</v>
      </c>
      <c r="C1358" s="12" t="str">
        <f>VLOOKUP(B1358,Hoja2!B:C,2,FALSE)</f>
        <v>Actuaciones en Materia de Consumo</v>
      </c>
      <c r="D1358" s="13" t="str">
        <f t="shared" si="66"/>
        <v>2</v>
      </c>
      <c r="E1358" s="13" t="str">
        <f t="shared" si="67"/>
        <v>22</v>
      </c>
      <c r="F1358" s="15" t="s">
        <v>235</v>
      </c>
      <c r="G1358" s="16" t="s">
        <v>571</v>
      </c>
      <c r="H1358" s="17">
        <v>16000</v>
      </c>
      <c r="I1358" s="17">
        <v>0</v>
      </c>
      <c r="J1358" s="17">
        <v>16000</v>
      </c>
      <c r="K1358" s="17">
        <v>21676.18</v>
      </c>
      <c r="L1358" s="17">
        <v>21676.18</v>
      </c>
      <c r="M1358" s="17">
        <v>4106.74</v>
      </c>
      <c r="N1358" s="17">
        <v>726</v>
      </c>
    </row>
    <row r="1359" spans="1:14" x14ac:dyDescent="0.25">
      <c r="A1359" s="15" t="s">
        <v>348</v>
      </c>
      <c r="B1359" s="15" t="s">
        <v>350</v>
      </c>
      <c r="C1359" s="12" t="str">
        <f>VLOOKUP(B1359,Hoja2!B:C,2,FALSE)</f>
        <v>Actuaciones en Materia de Consumo</v>
      </c>
      <c r="D1359" s="13" t="str">
        <f t="shared" si="66"/>
        <v>2</v>
      </c>
      <c r="E1359" s="13" t="str">
        <f t="shared" si="67"/>
        <v>22</v>
      </c>
      <c r="F1359" s="15" t="s">
        <v>239</v>
      </c>
      <c r="G1359" s="16" t="s">
        <v>572</v>
      </c>
      <c r="H1359" s="17">
        <v>20000</v>
      </c>
      <c r="I1359" s="17">
        <v>0</v>
      </c>
      <c r="J1359" s="17">
        <v>20000</v>
      </c>
      <c r="K1359" s="17">
        <v>11600</v>
      </c>
      <c r="L1359" s="17">
        <v>11600</v>
      </c>
      <c r="M1359" s="17">
        <v>540</v>
      </c>
      <c r="N1359" s="17">
        <v>540</v>
      </c>
    </row>
    <row r="1360" spans="1:14" x14ac:dyDescent="0.25">
      <c r="A1360" s="15" t="s">
        <v>348</v>
      </c>
      <c r="B1360" s="15" t="s">
        <v>350</v>
      </c>
      <c r="C1360" s="12" t="str">
        <f>VLOOKUP(B1360,Hoja2!B:C,2,FALSE)</f>
        <v>Actuaciones en Materia de Consumo</v>
      </c>
      <c r="D1360" s="13" t="str">
        <f t="shared" si="66"/>
        <v>2</v>
      </c>
      <c r="E1360" s="13" t="str">
        <f t="shared" si="67"/>
        <v>22</v>
      </c>
      <c r="F1360" s="15" t="s">
        <v>229</v>
      </c>
      <c r="G1360" s="16" t="s">
        <v>573</v>
      </c>
      <c r="H1360" s="17">
        <v>15000</v>
      </c>
      <c r="I1360" s="17">
        <v>0</v>
      </c>
      <c r="J1360" s="17">
        <v>15000</v>
      </c>
      <c r="K1360" s="17">
        <v>5989.5</v>
      </c>
      <c r="L1360" s="17">
        <v>5989.5</v>
      </c>
      <c r="M1360" s="17">
        <v>5989.5</v>
      </c>
      <c r="N1360" s="17">
        <v>5989.5</v>
      </c>
    </row>
    <row r="1361" spans="1:14" x14ac:dyDescent="0.25">
      <c r="A1361" s="15" t="s">
        <v>348</v>
      </c>
      <c r="B1361" s="15" t="s">
        <v>350</v>
      </c>
      <c r="C1361" s="12" t="str">
        <f>VLOOKUP(B1361,Hoja2!B:C,2,FALSE)</f>
        <v>Actuaciones en Materia de Consumo</v>
      </c>
      <c r="D1361" s="13" t="str">
        <f t="shared" si="66"/>
        <v>2</v>
      </c>
      <c r="E1361" s="13" t="str">
        <f t="shared" si="67"/>
        <v>22</v>
      </c>
      <c r="F1361" s="15" t="s">
        <v>265</v>
      </c>
      <c r="G1361" s="16" t="s">
        <v>603</v>
      </c>
      <c r="H1361" s="17">
        <v>4700</v>
      </c>
      <c r="I1361" s="17">
        <v>0</v>
      </c>
      <c r="J1361" s="17">
        <v>4700</v>
      </c>
      <c r="K1361" s="17">
        <v>4234.3900000000003</v>
      </c>
      <c r="L1361" s="17">
        <v>4234.3900000000003</v>
      </c>
      <c r="M1361" s="17">
        <v>4234.38</v>
      </c>
      <c r="N1361" s="17">
        <v>4234.38</v>
      </c>
    </row>
    <row r="1362" spans="1:14" x14ac:dyDescent="0.25">
      <c r="A1362" s="15" t="s">
        <v>348</v>
      </c>
      <c r="B1362" s="15" t="s">
        <v>350</v>
      </c>
      <c r="C1362" s="12" t="str">
        <f>VLOOKUP(B1362,Hoja2!B:C,2,FALSE)</f>
        <v>Actuaciones en Materia de Consumo</v>
      </c>
      <c r="D1362" s="13" t="str">
        <f t="shared" si="66"/>
        <v>2</v>
      </c>
      <c r="E1362" s="13" t="str">
        <f t="shared" si="67"/>
        <v>22</v>
      </c>
      <c r="F1362" s="15" t="s">
        <v>227</v>
      </c>
      <c r="G1362" s="16" t="s">
        <v>560</v>
      </c>
      <c r="H1362" s="17">
        <v>6000</v>
      </c>
      <c r="I1362" s="17">
        <v>0</v>
      </c>
      <c r="J1362" s="17">
        <v>6000</v>
      </c>
      <c r="K1362" s="17">
        <v>1851.3</v>
      </c>
      <c r="L1362" s="17">
        <v>1851.3</v>
      </c>
      <c r="M1362" s="17">
        <v>0</v>
      </c>
      <c r="N1362" s="17">
        <v>0</v>
      </c>
    </row>
    <row r="1363" spans="1:14" x14ac:dyDescent="0.25">
      <c r="A1363" s="15" t="s">
        <v>348</v>
      </c>
      <c r="B1363" s="15" t="s">
        <v>350</v>
      </c>
      <c r="C1363" s="12" t="str">
        <f>VLOOKUP(B1363,Hoja2!B:C,2,FALSE)</f>
        <v>Actuaciones en Materia de Consumo</v>
      </c>
      <c r="D1363" s="13" t="str">
        <f t="shared" si="66"/>
        <v>4</v>
      </c>
      <c r="E1363" s="13" t="str">
        <f t="shared" si="67"/>
        <v>48</v>
      </c>
      <c r="F1363" s="15" t="s">
        <v>213</v>
      </c>
      <c r="G1363" s="16" t="s">
        <v>553</v>
      </c>
      <c r="H1363" s="17">
        <v>6300</v>
      </c>
      <c r="I1363" s="17">
        <v>0</v>
      </c>
      <c r="J1363" s="17">
        <v>6300</v>
      </c>
      <c r="K1363" s="17">
        <v>6300</v>
      </c>
      <c r="L1363" s="17">
        <v>6298</v>
      </c>
      <c r="M1363" s="17">
        <v>6298</v>
      </c>
      <c r="N1363" s="17">
        <v>6298</v>
      </c>
    </row>
  </sheetData>
  <autoFilter ref="A1:N1324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30 DE DICIEMBRE DE 2020 DEL AYUNTAMIENTO DE VALLADOLID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C7" sqref="C7"/>
    </sheetView>
  </sheetViews>
  <sheetFormatPr baseColWidth="10" defaultRowHeight="13" x14ac:dyDescent="0.35"/>
  <cols>
    <col min="1" max="1" width="50.296875" bestFit="1" customWidth="1"/>
    <col min="2" max="2" width="4.8984375" bestFit="1" customWidth="1"/>
    <col min="3" max="3" width="42.3984375" bestFit="1" customWidth="1"/>
  </cols>
  <sheetData>
    <row r="1" spans="1:3" ht="14.5" x14ac:dyDescent="0.35">
      <c r="A1" s="2" t="s">
        <v>352</v>
      </c>
      <c r="B1" t="str">
        <f>MID(A1,4,4)</f>
        <v>9121</v>
      </c>
      <c r="C1" t="str">
        <f>MID(A1,9,80)</f>
        <v>Órganos de Gobierno</v>
      </c>
    </row>
    <row r="2" spans="1:3" ht="14.5" x14ac:dyDescent="0.35">
      <c r="A2" s="2" t="s">
        <v>353</v>
      </c>
      <c r="B2" t="str">
        <f t="shared" ref="B2:B67" si="0">MID(A2,4,4)</f>
        <v>9201</v>
      </c>
      <c r="C2" t="str">
        <f t="shared" ref="C2:C67" si="1">MID(A2,9,80)</f>
        <v>Secretaría General</v>
      </c>
    </row>
    <row r="3" spans="1:3" ht="14.5" x14ac:dyDescent="0.35">
      <c r="A3" s="2" t="s">
        <v>354</v>
      </c>
      <c r="B3" t="str">
        <f t="shared" si="0"/>
        <v>9203</v>
      </c>
      <c r="C3" t="str">
        <f t="shared" si="1"/>
        <v>Unidad de Régimen Interior</v>
      </c>
    </row>
    <row r="4" spans="1:3" ht="14.5" x14ac:dyDescent="0.35">
      <c r="A4" s="2" t="s">
        <v>355</v>
      </c>
      <c r="B4" t="str">
        <f t="shared" si="0"/>
        <v>9205</v>
      </c>
      <c r="C4" t="str">
        <f t="shared" si="1"/>
        <v>Imprenta Municipal</v>
      </c>
    </row>
    <row r="5" spans="1:3" ht="14.5" x14ac:dyDescent="0.35">
      <c r="A5" s="2" t="s">
        <v>356</v>
      </c>
      <c r="B5" t="str">
        <f t="shared" si="0"/>
        <v>9206</v>
      </c>
      <c r="C5" t="str">
        <f t="shared" si="1"/>
        <v>Archivo Municipal</v>
      </c>
    </row>
    <row r="6" spans="1:3" ht="14.5" x14ac:dyDescent="0.35">
      <c r="A6" s="2" t="s">
        <v>357</v>
      </c>
      <c r="B6" t="str">
        <f t="shared" si="0"/>
        <v>9207</v>
      </c>
      <c r="C6" t="str">
        <f t="shared" si="1"/>
        <v>Gobierno y Relaciones</v>
      </c>
    </row>
    <row r="7" spans="1:3" ht="14.5" x14ac:dyDescent="0.35">
      <c r="A7" s="2" t="s">
        <v>358</v>
      </c>
      <c r="B7" t="str">
        <f t="shared" si="0"/>
        <v>9312</v>
      </c>
      <c r="C7" t="str">
        <f t="shared" si="1"/>
        <v>Intervención General</v>
      </c>
    </row>
    <row r="8" spans="1:3" ht="14.5" x14ac:dyDescent="0.35">
      <c r="A8" s="2" t="s">
        <v>359</v>
      </c>
      <c r="B8" t="str">
        <f t="shared" si="0"/>
        <v>1501</v>
      </c>
      <c r="C8" t="str">
        <f t="shared" si="1"/>
        <v>Dirección del Área de Urbanismo</v>
      </c>
    </row>
    <row r="9" spans="1:3" ht="14.5" x14ac:dyDescent="0.35">
      <c r="A9" s="2" t="s">
        <v>360</v>
      </c>
      <c r="B9" t="str">
        <f t="shared" si="0"/>
        <v>1511</v>
      </c>
      <c r="C9" t="str">
        <f t="shared" si="1"/>
        <v>Planificación y Gestión del Urbanismo</v>
      </c>
    </row>
    <row r="10" spans="1:3" ht="14.5" x14ac:dyDescent="0.35">
      <c r="A10" s="2" t="s">
        <v>361</v>
      </c>
      <c r="B10" t="str">
        <f t="shared" si="0"/>
        <v>9332</v>
      </c>
      <c r="C10" t="str">
        <f t="shared" si="1"/>
        <v>Mantenimiento de Edificios e Intalaciones Municipales</v>
      </c>
    </row>
    <row r="11" spans="1:3" ht="14.5" x14ac:dyDescent="0.35">
      <c r="A11" s="2" t="s">
        <v>362</v>
      </c>
      <c r="B11" t="str">
        <f t="shared" si="0"/>
        <v>3411</v>
      </c>
      <c r="C11" t="str">
        <f t="shared" si="1"/>
        <v>Promoción y Fomento del Deporte</v>
      </c>
    </row>
    <row r="12" spans="1:3" ht="14.5" x14ac:dyDescent="0.35">
      <c r="A12" s="2" t="s">
        <v>363</v>
      </c>
      <c r="B12" t="str">
        <f t="shared" si="0"/>
        <v>9200</v>
      </c>
      <c r="C12" t="str">
        <f t="shared" si="1"/>
        <v>Dirección del Área de Participación Ciudadana</v>
      </c>
    </row>
    <row r="13" spans="1:3" ht="14.5" x14ac:dyDescent="0.35">
      <c r="A13" s="2" t="s">
        <v>364</v>
      </c>
      <c r="B13" t="str">
        <f t="shared" si="0"/>
        <v>9241</v>
      </c>
      <c r="C13" t="str">
        <f t="shared" si="1"/>
        <v>Participación Ciudadana</v>
      </c>
    </row>
    <row r="14" spans="1:3" ht="14.5" x14ac:dyDescent="0.35">
      <c r="A14" s="2" t="s">
        <v>365</v>
      </c>
      <c r="B14" t="str">
        <f t="shared" si="0"/>
        <v>0111</v>
      </c>
      <c r="C14" t="str">
        <f t="shared" si="1"/>
        <v>Deuda Pública</v>
      </c>
    </row>
    <row r="15" spans="1:3" ht="14.5" x14ac:dyDescent="0.35">
      <c r="A15" s="2" t="s">
        <v>366</v>
      </c>
      <c r="B15" t="str">
        <f t="shared" si="0"/>
        <v>3121</v>
      </c>
      <c r="C15" t="str">
        <f t="shared" si="1"/>
        <v>Prevención y Salud Laboral</v>
      </c>
    </row>
    <row r="16" spans="1:3" ht="14.5" x14ac:dyDescent="0.35">
      <c r="A16" s="2" t="s">
        <v>367</v>
      </c>
      <c r="B16" t="str">
        <f t="shared" si="0"/>
        <v>9202</v>
      </c>
      <c r="C16" t="str">
        <f t="shared" si="1"/>
        <v>Gestión de Recursos Humanos</v>
      </c>
    </row>
    <row r="17" spans="1:3" ht="14.5" x14ac:dyDescent="0.35">
      <c r="A17" s="2" t="s">
        <v>368</v>
      </c>
      <c r="B17" t="str">
        <f t="shared" si="0"/>
        <v>9204</v>
      </c>
      <c r="C17" t="str">
        <f t="shared" si="1"/>
        <v>Tecnologías de la Información y Comunicación</v>
      </c>
    </row>
    <row r="18" spans="1:3" ht="14.5" x14ac:dyDescent="0.35">
      <c r="A18" s="2" t="s">
        <v>369</v>
      </c>
      <c r="B18" t="str">
        <f t="shared" si="0"/>
        <v>9209</v>
      </c>
      <c r="C18" t="str">
        <f t="shared" si="1"/>
        <v>Dirección del Área de Planificación y Recursos</v>
      </c>
    </row>
    <row r="19" spans="1:3" ht="14.5" x14ac:dyDescent="0.35">
      <c r="A19" s="2" t="s">
        <v>370</v>
      </c>
      <c r="B19" t="str">
        <f t="shared" si="0"/>
        <v>9231</v>
      </c>
      <c r="C19" t="str">
        <f t="shared" si="1"/>
        <v>Información, Registro y Gestión del Padrón</v>
      </c>
    </row>
    <row r="20" spans="1:3" ht="14.5" x14ac:dyDescent="0.35">
      <c r="A20" s="2" t="s">
        <v>371</v>
      </c>
      <c r="B20" t="str">
        <f t="shared" si="0"/>
        <v>9291</v>
      </c>
      <c r="C20" t="str">
        <f t="shared" si="1"/>
        <v>Imprevistos y Contingencias de Ejecución</v>
      </c>
    </row>
    <row r="21" spans="1:3" ht="14.5" x14ac:dyDescent="0.35">
      <c r="A21" s="2" t="s">
        <v>372</v>
      </c>
      <c r="B21" t="str">
        <f t="shared" si="0"/>
        <v>9311</v>
      </c>
      <c r="C21" t="str">
        <f t="shared" si="1"/>
        <v>Planificación Económico Financiera</v>
      </c>
    </row>
    <row r="22" spans="1:3" ht="14.5" x14ac:dyDescent="0.35">
      <c r="A22" s="2" t="s">
        <v>373</v>
      </c>
      <c r="B22" t="str">
        <f t="shared" si="0"/>
        <v>9321</v>
      </c>
      <c r="C22" t="str">
        <f t="shared" si="1"/>
        <v>Gestión de Ingresos e Inspección</v>
      </c>
    </row>
    <row r="23" spans="1:3" ht="14.5" x14ac:dyDescent="0.35">
      <c r="A23" s="2" t="s">
        <v>374</v>
      </c>
      <c r="B23" t="str">
        <f t="shared" si="0"/>
        <v>9331</v>
      </c>
      <c r="C23" t="str">
        <f t="shared" si="1"/>
        <v>Gestión del Patromonio</v>
      </c>
    </row>
    <row r="24" spans="1:3" ht="14.5" x14ac:dyDescent="0.35">
      <c r="A24" s="2" t="s">
        <v>375</v>
      </c>
      <c r="B24" t="str">
        <f t="shared" si="0"/>
        <v>9341</v>
      </c>
      <c r="C24" t="str">
        <f t="shared" si="1"/>
        <v>Tesorería y Recaudación</v>
      </c>
    </row>
    <row r="25" spans="1:3" ht="14.5" x14ac:dyDescent="0.35">
      <c r="A25" s="2" t="s">
        <v>376</v>
      </c>
      <c r="B25" t="str">
        <f t="shared" si="0"/>
        <v>2411</v>
      </c>
      <c r="C25" t="str">
        <f t="shared" si="1"/>
        <v>Fomento del Empleo</v>
      </c>
    </row>
    <row r="26" spans="1:3" ht="14.5" x14ac:dyDescent="0.35">
      <c r="A26" s="2" t="s">
        <v>377</v>
      </c>
      <c r="B26" t="str">
        <f t="shared" si="0"/>
        <v>4301</v>
      </c>
      <c r="C26" t="str">
        <f t="shared" si="1"/>
        <v>Dirección del Área de Innovación</v>
      </c>
    </row>
    <row r="27" spans="1:3" ht="14.5" x14ac:dyDescent="0.35">
      <c r="A27" s="2" t="s">
        <v>378</v>
      </c>
      <c r="B27" t="str">
        <f t="shared" si="0"/>
        <v>4312</v>
      </c>
      <c r="C27" t="str">
        <f t="shared" si="1"/>
        <v>Mercados, Abastos y Lonjas</v>
      </c>
    </row>
    <row r="28" spans="1:3" ht="14.5" x14ac:dyDescent="0.35">
      <c r="A28" s="2" t="s">
        <v>379</v>
      </c>
      <c r="B28" t="str">
        <f t="shared" si="0"/>
        <v>4314</v>
      </c>
      <c r="C28" t="str">
        <f t="shared" si="1"/>
        <v>Fomento del Comercio</v>
      </c>
    </row>
    <row r="29" spans="1:3" ht="14.5" x14ac:dyDescent="0.35">
      <c r="A29" s="2" t="s">
        <v>380</v>
      </c>
      <c r="B29" t="str">
        <f t="shared" si="0"/>
        <v>4331</v>
      </c>
      <c r="C29" t="str">
        <f t="shared" si="1"/>
        <v>Desarrollo Empresarial</v>
      </c>
    </row>
    <row r="30" spans="1:3" ht="14.5" x14ac:dyDescent="0.35">
      <c r="A30" s="2" t="s">
        <v>381</v>
      </c>
      <c r="B30" t="str">
        <f t="shared" si="0"/>
        <v>2314</v>
      </c>
      <c r="C30" t="str">
        <f t="shared" si="1"/>
        <v>Centro de Programas Juveniles</v>
      </c>
    </row>
    <row r="31" spans="1:3" ht="14.5" x14ac:dyDescent="0.35">
      <c r="A31" s="2" t="s">
        <v>382</v>
      </c>
      <c r="B31" t="str">
        <f t="shared" si="0"/>
        <v>2315</v>
      </c>
      <c r="C31" t="str">
        <f t="shared" si="1"/>
        <v>Políticas de Igualdad e Infancia</v>
      </c>
    </row>
    <row r="32" spans="1:3" ht="14.5" x14ac:dyDescent="0.35">
      <c r="A32" s="2" t="s">
        <v>383</v>
      </c>
      <c r="B32" t="str">
        <f t="shared" si="0"/>
        <v>3202</v>
      </c>
      <c r="C32" t="str">
        <f t="shared" si="1"/>
        <v>Dirección del Área de Educación</v>
      </c>
    </row>
    <row r="33" spans="1:3" ht="14.5" x14ac:dyDescent="0.35">
      <c r="A33" s="2" t="s">
        <v>384</v>
      </c>
      <c r="B33" t="str">
        <f t="shared" si="0"/>
        <v>3231</v>
      </c>
      <c r="C33" t="str">
        <f t="shared" si="1"/>
        <v>Escuelas Infantiles</v>
      </c>
    </row>
    <row r="34" spans="1:3" ht="14.5" x14ac:dyDescent="0.35">
      <c r="A34" s="2" t="s">
        <v>385</v>
      </c>
      <c r="B34" t="str">
        <f t="shared" si="0"/>
        <v>3232</v>
      </c>
      <c r="C34" t="str">
        <f t="shared" si="1"/>
        <v>Conservación y Mantenimiento Centros Educación Infantil y Primaria</v>
      </c>
    </row>
    <row r="35" spans="1:3" ht="14.5" x14ac:dyDescent="0.35">
      <c r="A35" s="2" t="s">
        <v>386</v>
      </c>
      <c r="B35" t="str">
        <f t="shared" si="0"/>
        <v>3261</v>
      </c>
      <c r="C35" t="str">
        <f t="shared" si="1"/>
        <v>Servicios Complementarios de Educación</v>
      </c>
    </row>
    <row r="36" spans="1:3" ht="14.5" x14ac:dyDescent="0.35">
      <c r="A36" s="2" t="s">
        <v>387</v>
      </c>
      <c r="B36" t="str">
        <f t="shared" si="0"/>
        <v>3321</v>
      </c>
      <c r="C36" t="str">
        <f t="shared" si="1"/>
        <v>Bibliotecas Públicas</v>
      </c>
    </row>
    <row r="37" spans="1:3" ht="14.5" x14ac:dyDescent="0.35">
      <c r="A37" s="2" t="s">
        <v>388</v>
      </c>
      <c r="B37" t="str">
        <f t="shared" si="0"/>
        <v>1623</v>
      </c>
      <c r="C37" t="str">
        <f t="shared" si="1"/>
        <v>Tratamiento de Residuos</v>
      </c>
    </row>
    <row r="38" spans="1:3" ht="14.5" x14ac:dyDescent="0.35">
      <c r="A38" s="2" t="s">
        <v>389</v>
      </c>
      <c r="B38" t="str">
        <f t="shared" si="0"/>
        <v>1701</v>
      </c>
      <c r="C38" t="str">
        <f t="shared" si="1"/>
        <v>Dirección del Área de Medio Ambiente</v>
      </c>
    </row>
    <row r="39" spans="1:3" ht="14.5" x14ac:dyDescent="0.35">
      <c r="A39" s="2" t="s">
        <v>390</v>
      </c>
      <c r="B39" t="str">
        <f t="shared" si="0"/>
        <v>1711</v>
      </c>
      <c r="C39" t="str">
        <f t="shared" si="1"/>
        <v>Parques y Jardines</v>
      </c>
    </row>
    <row r="40" spans="1:3" ht="14.5" x14ac:dyDescent="0.35">
      <c r="A40" s="2" t="s">
        <v>391</v>
      </c>
      <c r="B40" t="str">
        <f t="shared" si="0"/>
        <v>1721</v>
      </c>
      <c r="C40" t="str">
        <f t="shared" si="1"/>
        <v>Protección del Medio Ambiente</v>
      </c>
    </row>
    <row r="41" spans="1:3" ht="14.5" x14ac:dyDescent="0.35">
      <c r="A41" s="2" t="s">
        <v>392</v>
      </c>
      <c r="B41" t="str">
        <f t="shared" si="0"/>
        <v>1301</v>
      </c>
      <c r="C41" t="str">
        <f t="shared" si="1"/>
        <v>Dirección del Área de Movilidad y Espacio Urbano</v>
      </c>
    </row>
    <row r="42" spans="1:3" ht="14.5" x14ac:dyDescent="0.35">
      <c r="A42" s="2" t="s">
        <v>393</v>
      </c>
      <c r="B42" t="str">
        <f t="shared" si="0"/>
        <v>1341</v>
      </c>
      <c r="C42" t="str">
        <f t="shared" si="1"/>
        <v>Movilidad</v>
      </c>
    </row>
    <row r="43" spans="1:3" ht="14.5" x14ac:dyDescent="0.35">
      <c r="A43" s="2" t="s">
        <v>394</v>
      </c>
      <c r="B43" t="str">
        <f t="shared" si="0"/>
        <v>1513</v>
      </c>
      <c r="C43" t="str">
        <f t="shared" si="1"/>
        <v>Licencias Urbanísticas</v>
      </c>
    </row>
    <row r="44" spans="1:3" ht="14.5" x14ac:dyDescent="0.35">
      <c r="A44" s="2" t="s">
        <v>395</v>
      </c>
      <c r="B44" t="str">
        <f t="shared" si="0"/>
        <v>1532</v>
      </c>
      <c r="C44" t="str">
        <f t="shared" si="1"/>
        <v>Pavimentación Vías Públicas y Otros Servicios Urbanísticos</v>
      </c>
    </row>
    <row r="45" spans="1:3" ht="14.5" x14ac:dyDescent="0.35">
      <c r="A45" s="2" t="s">
        <v>396</v>
      </c>
      <c r="B45" t="str">
        <f t="shared" si="0"/>
        <v>1651</v>
      </c>
      <c r="C45" t="str">
        <f t="shared" si="1"/>
        <v>Alumbrado Público</v>
      </c>
    </row>
    <row r="46" spans="1:3" ht="14.5" x14ac:dyDescent="0.35">
      <c r="A46" s="2" t="s">
        <v>397</v>
      </c>
      <c r="B46" t="str">
        <f t="shared" si="0"/>
        <v>4411</v>
      </c>
      <c r="C46" t="str">
        <f t="shared" si="1"/>
        <v>Transporte Colectivo Urbano de Viajeros</v>
      </c>
    </row>
    <row r="47" spans="1:3" ht="14.5" x14ac:dyDescent="0.35">
      <c r="A47" s="2" t="s">
        <v>398</v>
      </c>
      <c r="B47" t="str">
        <f t="shared" si="0"/>
        <v>3301</v>
      </c>
      <c r="C47" t="str">
        <f t="shared" si="1"/>
        <v>Dirección del Área del Cultura</v>
      </c>
    </row>
    <row r="48" spans="1:3" ht="14.5" x14ac:dyDescent="0.35">
      <c r="A48" s="2" t="s">
        <v>399</v>
      </c>
      <c r="B48" t="str">
        <f t="shared" si="0"/>
        <v>3341</v>
      </c>
      <c r="C48" t="str">
        <f t="shared" si="1"/>
        <v>Coordinación de Políticas Culturales</v>
      </c>
    </row>
    <row r="49" spans="1:3" ht="14.5" x14ac:dyDescent="0.35">
      <c r="A49" s="2" t="s">
        <v>400</v>
      </c>
      <c r="B49" t="str">
        <f t="shared" si="0"/>
        <v>4321</v>
      </c>
      <c r="C49" t="str">
        <f t="shared" si="1"/>
        <v>Turismo</v>
      </c>
    </row>
    <row r="50" spans="1:3" ht="14.5" x14ac:dyDescent="0.35">
      <c r="A50" s="2" t="s">
        <v>401</v>
      </c>
      <c r="B50" t="str">
        <f t="shared" si="0"/>
        <v>2311</v>
      </c>
      <c r="C50" t="str">
        <f t="shared" si="1"/>
        <v>Intervención Social</v>
      </c>
    </row>
    <row r="51" spans="1:3" ht="14.5" x14ac:dyDescent="0.35">
      <c r="A51" s="2" t="s">
        <v>402</v>
      </c>
      <c r="B51" t="str">
        <f t="shared" si="0"/>
        <v>2312</v>
      </c>
      <c r="C51" t="str">
        <f t="shared" si="1"/>
        <v>Iniciativas Sociales</v>
      </c>
    </row>
    <row r="52" spans="1:3" ht="14.5" x14ac:dyDescent="0.35">
      <c r="A52" s="2" t="s">
        <v>403</v>
      </c>
      <c r="B52" t="str">
        <f t="shared" si="0"/>
        <v>2313</v>
      </c>
      <c r="C52" t="str">
        <f t="shared" si="1"/>
        <v>Dirección Área de Servicios Sociales</v>
      </c>
    </row>
    <row r="53" spans="1:3" ht="14.5" x14ac:dyDescent="0.35">
      <c r="A53" s="2" t="s">
        <v>404</v>
      </c>
      <c r="B53" t="str">
        <f t="shared" si="0"/>
        <v>2316</v>
      </c>
      <c r="C53" t="str">
        <f t="shared" si="1"/>
        <v>Medicación Comunitaria</v>
      </c>
    </row>
    <row r="54" spans="1:3" ht="14.5" x14ac:dyDescent="0.35">
      <c r="A54" s="2" t="s">
        <v>405</v>
      </c>
      <c r="B54" t="str">
        <f t="shared" si="0"/>
        <v>2412</v>
      </c>
      <c r="C54" t="str">
        <f t="shared" si="1"/>
        <v>Formación para el Empleo</v>
      </c>
    </row>
    <row r="55" spans="1:3" ht="14.5" x14ac:dyDescent="0.35">
      <c r="A55" s="2" t="s">
        <v>406</v>
      </c>
      <c r="B55" t="str">
        <f t="shared" si="0"/>
        <v>1302</v>
      </c>
      <c r="C55" t="str">
        <f t="shared" si="1"/>
        <v>Dirección del Área de Salud Pública y Seguridad Ciudadana</v>
      </c>
    </row>
    <row r="56" spans="1:3" ht="14.5" x14ac:dyDescent="0.35">
      <c r="A56" s="2" t="s">
        <v>407</v>
      </c>
      <c r="B56" t="str">
        <f t="shared" si="0"/>
        <v>1321</v>
      </c>
      <c r="C56" t="str">
        <f t="shared" si="1"/>
        <v>Policía Municipal</v>
      </c>
    </row>
    <row r="57" spans="1:3" ht="14.5" x14ac:dyDescent="0.35">
      <c r="A57" s="2" t="s">
        <v>408</v>
      </c>
      <c r="B57" t="str">
        <f t="shared" si="0"/>
        <v>1351</v>
      </c>
      <c r="C57" t="str">
        <f t="shared" si="1"/>
        <v>Protección Civil</v>
      </c>
    </row>
    <row r="58" spans="1:3" ht="14.5" x14ac:dyDescent="0.35">
      <c r="A58" s="2" t="s">
        <v>409</v>
      </c>
      <c r="B58" t="str">
        <f t="shared" si="0"/>
        <v>1361</v>
      </c>
      <c r="C58" t="str">
        <f t="shared" si="1"/>
        <v>Prevención y Extinción de Incendios</v>
      </c>
    </row>
    <row r="59" spans="1:3" ht="14.5" x14ac:dyDescent="0.35">
      <c r="A59" s="2" t="s">
        <v>410</v>
      </c>
      <c r="B59" t="str">
        <f t="shared" si="0"/>
        <v>1621</v>
      </c>
      <c r="C59" t="str">
        <f t="shared" si="1"/>
        <v>Servicio de Limpieza</v>
      </c>
    </row>
    <row r="60" spans="1:3" ht="14.5" x14ac:dyDescent="0.35">
      <c r="A60" s="2" t="s">
        <v>411</v>
      </c>
      <c r="B60" t="str">
        <f t="shared" si="0"/>
        <v>1631</v>
      </c>
      <c r="C60" t="str">
        <f t="shared" si="1"/>
        <v>Limpieza Viaria</v>
      </c>
    </row>
    <row r="61" spans="1:3" ht="14.5" x14ac:dyDescent="0.35">
      <c r="A61" s="2" t="s">
        <v>412</v>
      </c>
      <c r="B61" t="str">
        <f t="shared" si="0"/>
        <v>3111</v>
      </c>
      <c r="C61" t="str">
        <f t="shared" si="1"/>
        <v>Protección de la Salubridad Pública</v>
      </c>
    </row>
    <row r="62" spans="1:3" ht="14.5" x14ac:dyDescent="0.35">
      <c r="A62" s="2" t="s">
        <v>413</v>
      </c>
      <c r="B62" t="str">
        <f t="shared" si="0"/>
        <v>4315</v>
      </c>
      <c r="C62" t="str">
        <f t="shared" si="1"/>
        <v>Actuaciones en Materia de Consumo</v>
      </c>
    </row>
    <row r="63" spans="1:3" ht="14.5" x14ac:dyDescent="0.35">
      <c r="A63" s="5" t="s">
        <v>493</v>
      </c>
      <c r="B63" t="str">
        <f t="shared" si="0"/>
        <v>1521</v>
      </c>
      <c r="C63" t="str">
        <f t="shared" si="1"/>
        <v>Promoción y Gestión de la Vivienda</v>
      </c>
    </row>
    <row r="64" spans="1:3" ht="14.5" x14ac:dyDescent="0.35">
      <c r="A64" s="6" t="s">
        <v>494</v>
      </c>
      <c r="B64" t="str">
        <f t="shared" si="0"/>
        <v>4911</v>
      </c>
      <c r="C64" t="str">
        <f t="shared" si="1"/>
        <v>Sociedad de la Información</v>
      </c>
    </row>
    <row r="65" spans="1:3" ht="14.5" x14ac:dyDescent="0.35">
      <c r="A65" s="6" t="s">
        <v>495</v>
      </c>
      <c r="B65" t="str">
        <f t="shared" si="0"/>
        <v>9333</v>
      </c>
      <c r="C65" t="str">
        <f t="shared" si="1"/>
        <v>Patrimonio IFS Área 03</v>
      </c>
    </row>
    <row r="66" spans="1:3" ht="14.5" x14ac:dyDescent="0.35">
      <c r="A66" s="6" t="s">
        <v>496</v>
      </c>
      <c r="B66" t="str">
        <f t="shared" si="0"/>
        <v>9337</v>
      </c>
      <c r="C66" t="str">
        <f t="shared" si="1"/>
        <v>Patrominio IFS Área 09</v>
      </c>
    </row>
    <row r="67" spans="1:3" ht="14.5" x14ac:dyDescent="0.35">
      <c r="A67" s="6" t="s">
        <v>497</v>
      </c>
      <c r="B67" t="str">
        <f t="shared" si="0"/>
        <v>9339</v>
      </c>
      <c r="C67" t="str">
        <f t="shared" si="1"/>
        <v>Patrimonio IFS Área 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30 DICIEMBRE</vt:lpstr>
      <vt:lpstr>Ejecución 30 diciembre</vt:lpstr>
      <vt:lpstr>Hoja2</vt:lpstr>
      <vt:lpstr>'TABLA DINAMICA 30 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2020-12-02T07:04:47Z</cp:lastPrinted>
  <dcterms:created xsi:type="dcterms:W3CDTF">2016-04-19T12:18:23Z</dcterms:created>
  <dcterms:modified xsi:type="dcterms:W3CDTF">2021-01-04T11:10:11Z</dcterms:modified>
</cp:coreProperties>
</file>