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FMC\CUARTO TRIMESTRE\"/>
    </mc:Choice>
  </mc:AlternateContent>
  <xr:revisionPtr revIDLastSave="0" documentId="13_ncr:1_{3360FB72-5708-42FF-AA12-2C48675E7D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D EJECUCION 4º TRIMESTE 25" sheetId="2" r:id="rId1"/>
    <sheet name="Ejecución 4º TRIMESTRE 2025" sheetId="1" state="hidden" r:id="rId2"/>
    <sheet name="Hoja2" sheetId="4" state="hidden" r:id="rId3"/>
  </sheets>
  <definedNames>
    <definedName name="_xlnm._FilterDatabase" localSheetId="1" hidden="1">'Ejecución 4º TRIMESTRE 2025'!$A$1:$N$229</definedName>
    <definedName name="_xlnm.Print_Titles" localSheetId="0">'TD EJECUCION 4º TRIMESTE 25'!$3:$3</definedName>
  </definedNames>
  <calcPr calcId="191029"/>
  <pivotCaches>
    <pivotCache cacheId="1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1" i="1" l="1"/>
  <c r="E251" i="1"/>
  <c r="D252" i="1"/>
  <c r="E252" i="1"/>
  <c r="C250" i="1"/>
  <c r="C251" i="1"/>
  <c r="C252" i="1"/>
  <c r="C230" i="1" l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D250" i="1"/>
  <c r="E250" i="1"/>
  <c r="C2" i="1" l="1"/>
  <c r="D2" i="1"/>
  <c r="E2" i="1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</calcChain>
</file>

<file path=xl/sharedStrings.xml><?xml version="1.0" encoding="utf-8"?>
<sst xmlns="http://schemas.openxmlformats.org/spreadsheetml/2006/main" count="342" uniqueCount="125">
  <si>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</si>
  <si>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</si>
  <si>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</si>
  <si>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</si>
  <si>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</si>
  <si>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</si>
  <si>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</si>
  <si>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</si>
  <si>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</si>
  <si>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</si>
  <si>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</si>
  <si>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</si>
  <si>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</si>
  <si>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</si>
  <si>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</si>
  <si>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</si>
  <si>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</si>
  <si>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</si>
  <si>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</si>
  <si>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</si>
  <si>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</si>
  <si>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</si>
  <si>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</si>
  <si>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</si>
  <si>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</si>
  <si>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9</t>
  </si>
  <si>
    <t>Gastos Autorizados</t>
  </si>
  <si>
    <t>Disposiciones ó Compromisos</t>
  </si>
  <si>
    <t>Suma de Gastos Autorizados</t>
  </si>
  <si>
    <t>Suma de Disposiciones ó Compromisos</t>
  </si>
  <si>
    <t>ADMINISTRACION GENERAL DE CULTURA</t>
  </si>
  <si>
    <t>TEATRO CALDERON</t>
  </si>
  <si>
    <t>MUSEOS Y ARTES PLÁSTICAS</t>
  </si>
  <si>
    <t>PATIO HERRERIANO</t>
  </si>
  <si>
    <t>MUSEO DE LA CIENCIA</t>
  </si>
  <si>
    <t>PROMOCIÓN CULTURAL Y ARTES ESCÉNICAS</t>
  </si>
  <si>
    <t>SEMINCI</t>
  </si>
  <si>
    <t>FIESTAS POPULARES Y FESTEJOS</t>
  </si>
  <si>
    <t>FUNDACION CULTURA</t>
  </si>
  <si>
    <t>Total ADMINISTRACION GENERAL DE CULTURA</t>
  </si>
  <si>
    <t>Total 3302</t>
  </si>
  <si>
    <t>Total TEATRO CALDERON</t>
  </si>
  <si>
    <t>Total 3330</t>
  </si>
  <si>
    <t>Total MUSEOS Y ARTES PLÁSTICAS</t>
  </si>
  <si>
    <t>Total 3331</t>
  </si>
  <si>
    <t>Total PATIO HERRERIANO</t>
  </si>
  <si>
    <t>Total 3332</t>
  </si>
  <si>
    <t>Total MUSEO DE LA CIENCIA</t>
  </si>
  <si>
    <t>Total 3333</t>
  </si>
  <si>
    <t>Total PROMOCIÓN CULTURAL Y ARTES ESCÉNICAS</t>
  </si>
  <si>
    <t>Total 3342</t>
  </si>
  <si>
    <t>Total SEMINCI</t>
  </si>
  <si>
    <t>Total 3343</t>
  </si>
  <si>
    <t>Total FIESTAS POPULARES Y FESTEJOS</t>
  </si>
  <si>
    <t>Total 3381</t>
  </si>
  <si>
    <t>Sueldos del Grupo A1.</t>
  </si>
  <si>
    <t>Sueldos del Grupo C1.</t>
  </si>
  <si>
    <t>Sueldos del Grupo C2.</t>
  </si>
  <si>
    <t>Trienios.</t>
  </si>
  <si>
    <t>Complemento de destino.</t>
  </si>
  <si>
    <t>Complemento específico.</t>
  </si>
  <si>
    <t>Otros complementos.</t>
  </si>
  <si>
    <t>Retribuciones básicas.</t>
  </si>
  <si>
    <t>Otras remuneraciones.</t>
  </si>
  <si>
    <t>Laboral temporal.</t>
  </si>
  <si>
    <t>Productividad.</t>
  </si>
  <si>
    <t>Gratificaciones.</t>
  </si>
  <si>
    <t>Seguridad Social.</t>
  </si>
  <si>
    <t>Formación y perfeccionamiento del personal.</t>
  </si>
  <si>
    <t>Acción social.</t>
  </si>
  <si>
    <t>Arrendamientos de edificios y otras construcciones.</t>
  </si>
  <si>
    <t>Arrendamientos de maquinaria, instalaciones y utillaje.</t>
  </si>
  <si>
    <t>Arrendamientos de mobiliario y enseres.</t>
  </si>
  <si>
    <t>Arrendamientos de otro inmovilizado material.</t>
  </si>
  <si>
    <t>Reparación de edificios y otras construcciones.</t>
  </si>
  <si>
    <t>Reparación de maquinaria, instalaciones técnicas y utillaje.</t>
  </si>
  <si>
    <t>Reparación de elementos de transporte.</t>
  </si>
  <si>
    <t>Mobiliario.</t>
  </si>
  <si>
    <t>Equipos para procesos de información.</t>
  </si>
  <si>
    <t>Ordinario no inventariable.</t>
  </si>
  <si>
    <t>Prensa, revistas, libros y otras publicaciones.</t>
  </si>
  <si>
    <t>Material informático no inventariable.</t>
  </si>
  <si>
    <t>Energía eléctrica.</t>
  </si>
  <si>
    <t>Agua.</t>
  </si>
  <si>
    <t>Gas.</t>
  </si>
  <si>
    <t>Combustibles y carburantes.</t>
  </si>
  <si>
    <t>Vestuario.</t>
  </si>
  <si>
    <t>Productos de limpieza y aseo.</t>
  </si>
  <si>
    <t>Otros suministros.</t>
  </si>
  <si>
    <t>Servicios de Telecomunicaciones.</t>
  </si>
  <si>
    <t>Postales.</t>
  </si>
  <si>
    <t>Informáticas.</t>
  </si>
  <si>
    <t>Transportes.</t>
  </si>
  <si>
    <t>Primas de seguros.</t>
  </si>
  <si>
    <t>Atenciones protocolarias y representativas.</t>
  </si>
  <si>
    <t>Publicidad y propaganda.</t>
  </si>
  <si>
    <t>Jurídicos, contenciosos.</t>
  </si>
  <si>
    <t>Servicios bancarios y similares</t>
  </si>
  <si>
    <t>Otros gastos diversos</t>
  </si>
  <si>
    <t>Limpieza y aseo.</t>
  </si>
  <si>
    <t>Seguridad.</t>
  </si>
  <si>
    <t>Estudios y trabajos técnicos.</t>
  </si>
  <si>
    <t>Otros trabajos realizados por otras empresas y profes.</t>
  </si>
  <si>
    <t>Dietas del personal no directivo</t>
  </si>
  <si>
    <t>Locomoción del personal no directivo.</t>
  </si>
  <si>
    <t>Edificios y otras construcciones.</t>
  </si>
  <si>
    <t>Gastos en aplicaciones informáticas.</t>
  </si>
  <si>
    <t>Anuncios por cuenta de particulares</t>
  </si>
  <si>
    <t>Anticipos al personal</t>
  </si>
  <si>
    <t>Prestamos al personal</t>
  </si>
  <si>
    <t>Reuniones, conferencias y cursos.</t>
  </si>
  <si>
    <t>Actividades culturales y deportivas</t>
  </si>
  <si>
    <t>Premios, becas, etc.</t>
  </si>
  <si>
    <t>Otras transf. a Familias e Instituciones sin fines de lucro.</t>
  </si>
  <si>
    <t>Amort de préstamos a l/p de entes del sector público.</t>
  </si>
  <si>
    <t>Otras subvenciones a Empresas privadas.</t>
  </si>
  <si>
    <t>Otras inver de reposición asoc al func operat de los serv</t>
  </si>
  <si>
    <t>Total 6</t>
  </si>
  <si>
    <t>Maquinaria, instalaciones técnicas y utillaje.</t>
  </si>
  <si>
    <t>Maquinaria, instalaciones técnicas y utillaje. Reposición</t>
  </si>
  <si>
    <t>Elementos de transporte.</t>
  </si>
  <si>
    <t>Residencias artisticas y creativas</t>
  </si>
  <si>
    <t>Sueldos del Grupo A2.</t>
  </si>
  <si>
    <t>FUNDACION MUNICIPAL DE CULTURA  -  ESTADO DE EJECUCIÓN DE GASTOS - 30 DE DICIEMBRE DE 2025</t>
  </si>
  <si>
    <t>Otros gastos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</si>
</sst>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8"/>
      <color indexed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49" fontId="3" fillId="0" borderId="0" xfId="4" applyNumberFormat="1"/>
    <xf numFmtId="0" fontId="4" fillId="0" borderId="0" xfId="0" applyFont="1" applyAlignment="1">
      <alignment horizontal="center" vertical="center" wrapText="1"/>
    </xf>
    <xf numFmtId="0" fontId="11" fillId="0" borderId="0" xfId="0" applyFont="1"/>
    <xf numFmtId="0" fontId="9" fillId="0" borderId="0" xfId="5" applyFont="1"/>
    <xf numFmtId="1" fontId="9" fillId="0" borderId="0" xfId="6" applyNumberFormat="1" applyFont="1"/>
    <xf numFmtId="1" fontId="9" fillId="0" borderId="0" xfId="7" applyNumberFormat="1" applyFont="1"/>
    <xf numFmtId="0" fontId="9" fillId="0" borderId="0" xfId="7" applyFont="1"/>
    <xf numFmtId="49" fontId="9" fillId="0" borderId="0" xfId="7" applyNumberFormat="1" applyFont="1"/>
    <xf numFmtId="4" fontId="9" fillId="0" borderId="0" xfId="7" applyNumberFormat="1" applyFont="1"/>
    <xf numFmtId="4" fontId="4" fillId="0" borderId="0" xfId="0" applyNumberFormat="1" applyFont="1"/>
    <xf numFmtId="4" fontId="0" fillId="0" borderId="0" xfId="0" applyNumberFormat="1"/>
    <xf numFmtId="4" fontId="12" fillId="0" borderId="0" xfId="0" applyNumberFormat="1" applyFont="1"/>
    <xf numFmtId="0" fontId="10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 wrapText="1"/>
    </xf>
    <xf numFmtId="0" fontId="4" fillId="0" borderId="0" xfId="0" pivotButton="1" applyFont="1"/>
    <xf numFmtId="10" fontId="4" fillId="0" borderId="0" xfId="0" applyNumberFormat="1" applyFont="1"/>
    <xf numFmtId="0" fontId="4" fillId="0" borderId="0" xfId="0" pivotButton="1" applyFont="1" applyAlignment="1">
      <alignment horizontal="center" vertical="center" wrapText="1"/>
    </xf>
  </cellXfs>
  <cellStyles count="8">
    <cellStyle name="Buena" xfId="2" xr:uid="{00000000-0005-0000-0000-000000000000}"/>
    <cellStyle name="Normal" xfId="0" builtinId="0"/>
    <cellStyle name="Normal 2" xfId="1" xr:uid="{00000000-0005-0000-0000-000002000000}"/>
    <cellStyle name="Normal_Ejecución 3º TRIMESTRE 2023_1" xfId="7" xr:uid="{104B490F-39C7-406A-A341-1E6E823A7C38}"/>
    <cellStyle name="Normal_GASTOS SEGUNDO TRIMESTRE" xfId="6" xr:uid="{00000000-0005-0000-0000-000004000000}"/>
    <cellStyle name="Normal_GASTOS TERCER TRIMESTRE" xfId="5" xr:uid="{00000000-0005-0000-0000-000005000000}"/>
    <cellStyle name="Normal_Hoja2" xfId="4" xr:uid="{00000000-0005-0000-0000-000006000000}"/>
    <cellStyle name="Título 1" xfId="3" xr:uid="{00000000-0005-0000-0000-000007000000}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6024.527350694443" createdVersion="8" refreshedVersion="8" minRefreshableVersion="3" recordCount="251" xr:uid="{3ED7212B-A4D6-4E6B-8CFC-8F51797C317A}">
  <cacheSource type="worksheet">
    <worksheetSource ref="A1:N252" sheet="Ejecución 4º TRIMESTRE 2025"/>
  </cacheSource>
  <cacheFields count="15">
    <cacheField name="Org." numFmtId="0">
      <sharedItems containsSemiMixedTypes="0" containsString="0" containsNumber="1" containsInteger="1" minValue="6" maxValue="6" count="1">
        <n v="6"/>
      </sharedItems>
    </cacheField>
    <cacheField name="Prog." numFmtId="0">
      <sharedItems containsSemiMixedTypes="0" containsString="0" containsNumber="1" containsInteger="1" minValue="3302" maxValue="3381" count="8">
        <n v="3302"/>
        <n v="3330"/>
        <n v="3331"/>
        <n v="3332"/>
        <n v="3333"/>
        <n v="3342"/>
        <n v="3343"/>
        <n v="3381"/>
      </sharedItems>
    </cacheField>
    <cacheField name="Denominación" numFmtId="0">
      <sharedItems count="8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</sharedItems>
    </cacheField>
    <cacheField name="Cap" numFmtId="0">
      <sharedItems count="6">
        <s v="1"/>
        <s v="2"/>
        <s v="6"/>
        <s v="8"/>
        <s v="4"/>
        <s v="9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31" maxValue="83101"/>
    </cacheField>
    <cacheField name="DENOMINACIÓN2" numFmtId="0">
      <sharedItems/>
    </cacheField>
    <cacheField name="Créditos Iniciales" numFmtId="4">
      <sharedItems containsSemiMixedTypes="0" containsString="0" containsNumber="1" containsInteger="1" minValue="0" maxValue="1757668"/>
    </cacheField>
    <cacheField name="Modificaciones" numFmtId="4">
      <sharedItems containsSemiMixedTypes="0" containsString="0" containsNumber="1" minValue="-75694.39" maxValue="326032"/>
    </cacheField>
    <cacheField name="Créditos Totales" numFmtId="4">
      <sharedItems containsSemiMixedTypes="0" containsString="0" containsNumber="1" minValue="0" maxValue="1998269.01"/>
    </cacheField>
    <cacheField name="Gastos Autorizados" numFmtId="4">
      <sharedItems containsSemiMixedTypes="0" containsString="0" containsNumber="1" minValue="0" maxValue="1943573.75"/>
    </cacheField>
    <cacheField name="Disposiciones ó Compromisos" numFmtId="4">
      <sharedItems containsSemiMixedTypes="0" containsString="0" containsNumber="1" minValue="0" maxValue="1933243.23"/>
    </cacheField>
    <cacheField name="Obligaciones Reconocidas" numFmtId="4">
      <sharedItems containsSemiMixedTypes="0" containsString="0" containsNumber="1" minValue="0" maxValue="1893994.06"/>
    </cacheField>
    <cacheField name="Pagos Realizados" numFmtId="4">
      <sharedItems containsSemiMixedTypes="0" containsString="0" containsNumber="1" minValue="0" maxValue="1843492.1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1">
  <r>
    <x v="0"/>
    <x v="0"/>
    <x v="0"/>
    <x v="0"/>
    <s v="12"/>
    <n v="12000"/>
    <s v="Sueldos del Grupo A1."/>
    <n v="86870"/>
    <n v="-3500"/>
    <n v="83370"/>
    <n v="71874.7"/>
    <n v="71874.7"/>
    <n v="69118.75"/>
    <n v="69118.75"/>
  </r>
  <r>
    <x v="0"/>
    <x v="0"/>
    <x v="0"/>
    <x v="0"/>
    <s v="12"/>
    <n v="12003"/>
    <s v="Sueldos del Grupo C1."/>
    <n v="17387"/>
    <n v="0"/>
    <n v="17387"/>
    <n v="25326.639999999999"/>
    <n v="25326.639999999999"/>
    <n v="24448"/>
    <n v="24448"/>
  </r>
  <r>
    <x v="0"/>
    <x v="0"/>
    <x v="0"/>
    <x v="0"/>
    <s v="12"/>
    <n v="12004"/>
    <s v="Sueldos del Grupo C2."/>
    <n v="43163"/>
    <n v="0"/>
    <n v="43163"/>
    <n v="48536.959999999999"/>
    <n v="48536.959999999999"/>
    <n v="30769.62"/>
    <n v="30769.62"/>
  </r>
  <r>
    <x v="0"/>
    <x v="0"/>
    <x v="0"/>
    <x v="0"/>
    <s v="12"/>
    <n v="12006"/>
    <s v="Trienios."/>
    <n v="17550"/>
    <n v="0"/>
    <n v="17550"/>
    <n v="16506.86"/>
    <n v="16506.86"/>
    <n v="14403.68"/>
    <n v="14403.68"/>
  </r>
  <r>
    <x v="0"/>
    <x v="0"/>
    <x v="0"/>
    <x v="0"/>
    <s v="12"/>
    <n v="12100"/>
    <s v="Complemento de destino."/>
    <n v="84181"/>
    <n v="0"/>
    <n v="84181"/>
    <n v="77050.600000000006"/>
    <n v="77050.600000000006"/>
    <n v="69124.02"/>
    <n v="69124.02"/>
  </r>
  <r>
    <x v="0"/>
    <x v="0"/>
    <x v="0"/>
    <x v="0"/>
    <s v="12"/>
    <n v="12101"/>
    <s v="Complemento específico."/>
    <n v="209845"/>
    <n v="0"/>
    <n v="209845"/>
    <n v="193969.78"/>
    <n v="193969.78"/>
    <n v="182088.45"/>
    <n v="182088.45"/>
  </r>
  <r>
    <x v="0"/>
    <x v="0"/>
    <x v="0"/>
    <x v="0"/>
    <s v="12"/>
    <n v="12103"/>
    <s v="Otros complementos."/>
    <n v="8806"/>
    <n v="0"/>
    <n v="8806"/>
    <n v="10040.16"/>
    <n v="10040.16"/>
    <n v="7767.25"/>
    <n v="7767.25"/>
  </r>
  <r>
    <x v="0"/>
    <x v="0"/>
    <x v="0"/>
    <x v="0"/>
    <s v="13"/>
    <n v="13000"/>
    <s v="Retribuciones básicas."/>
    <n v="285665"/>
    <n v="-10000"/>
    <n v="275665"/>
    <n v="271809.09999999998"/>
    <n v="271809.09999999998"/>
    <n v="250769.82"/>
    <n v="250769.82"/>
  </r>
  <r>
    <x v="0"/>
    <x v="0"/>
    <x v="0"/>
    <x v="0"/>
    <s v="13"/>
    <n v="13002"/>
    <s v="Otras remuneraciones."/>
    <n v="306960"/>
    <n v="0"/>
    <n v="306960"/>
    <n v="303938.62"/>
    <n v="303938.62"/>
    <n v="285509.26"/>
    <n v="285509.26"/>
  </r>
  <r>
    <x v="0"/>
    <x v="0"/>
    <x v="0"/>
    <x v="0"/>
    <s v="13"/>
    <n v="131"/>
    <s v="Laboral temporal."/>
    <n v="93595"/>
    <n v="0"/>
    <n v="93595"/>
    <n v="78770.899999999994"/>
    <n v="78770.899999999994"/>
    <n v="73411.14"/>
    <n v="73411.14"/>
  </r>
  <r>
    <x v="0"/>
    <x v="0"/>
    <x v="0"/>
    <x v="0"/>
    <s v="15"/>
    <n v="150"/>
    <s v="Productividad."/>
    <n v="4950"/>
    <n v="2844.39"/>
    <n v="7794.39"/>
    <n v="7794.39"/>
    <n v="7794.39"/>
    <n v="7794.39"/>
    <n v="7794.39"/>
  </r>
  <r>
    <x v="0"/>
    <x v="0"/>
    <x v="0"/>
    <x v="0"/>
    <s v="15"/>
    <n v="151"/>
    <s v="Gratificaciones."/>
    <n v="0"/>
    <n v="0"/>
    <n v="0"/>
    <n v="0"/>
    <n v="0"/>
    <n v="0"/>
    <n v="0"/>
  </r>
  <r>
    <x v="0"/>
    <x v="0"/>
    <x v="0"/>
    <x v="0"/>
    <s v="16"/>
    <n v="16000"/>
    <s v="Seguridad Social."/>
    <n v="778182"/>
    <n v="-75694.39"/>
    <n v="702487.61"/>
    <n v="624917.54"/>
    <n v="624917.54"/>
    <n v="624917.54"/>
    <n v="624917.54"/>
  </r>
  <r>
    <x v="0"/>
    <x v="0"/>
    <x v="0"/>
    <x v="0"/>
    <s v="16"/>
    <n v="16200"/>
    <s v="Formación y perfeccionamiento del personal."/>
    <n v="0"/>
    <n v="0"/>
    <n v="0"/>
    <n v="0"/>
    <n v="0"/>
    <n v="0"/>
    <n v="0"/>
  </r>
  <r>
    <x v="0"/>
    <x v="0"/>
    <x v="0"/>
    <x v="0"/>
    <s v="16"/>
    <n v="16204"/>
    <s v="Acción social."/>
    <n v="11480"/>
    <n v="1845"/>
    <n v="13325"/>
    <n v="11798.49"/>
    <n v="11798.49"/>
    <n v="11426.89"/>
    <n v="11426.89"/>
  </r>
  <r>
    <x v="0"/>
    <x v="0"/>
    <x v="0"/>
    <x v="0"/>
    <s v="16"/>
    <n v="16209"/>
    <s v="Otros gastos sociales."/>
    <n v="0"/>
    <n v="0"/>
    <n v="0"/>
    <n v="12020.24"/>
    <n v="12020.24"/>
    <n v="12020.24"/>
    <n v="12020.24"/>
  </r>
  <r>
    <x v="0"/>
    <x v="0"/>
    <x v="0"/>
    <x v="1"/>
    <s v="20"/>
    <n v="202"/>
    <s v="Arrendamientos de edificios y otras construcciones."/>
    <n v="0"/>
    <n v="0"/>
    <n v="0"/>
    <n v="0"/>
    <n v="0"/>
    <n v="0"/>
    <n v="0"/>
  </r>
  <r>
    <x v="0"/>
    <x v="0"/>
    <x v="0"/>
    <x v="1"/>
    <s v="20"/>
    <n v="203"/>
    <s v="Arrendamientos de maquinaria, instalaciones y utillaje."/>
    <n v="17000"/>
    <n v="0"/>
    <n v="17000"/>
    <n v="11628.1"/>
    <n v="11628.1"/>
    <n v="8693.16"/>
    <n v="6637.66"/>
  </r>
  <r>
    <x v="0"/>
    <x v="0"/>
    <x v="0"/>
    <x v="1"/>
    <s v="20"/>
    <n v="205"/>
    <s v="Arrendamientos de mobiliario y enseres."/>
    <n v="2000"/>
    <n v="0"/>
    <n v="2000"/>
    <n v="0"/>
    <n v="0"/>
    <n v="0"/>
    <n v="0"/>
  </r>
  <r>
    <x v="0"/>
    <x v="0"/>
    <x v="0"/>
    <x v="1"/>
    <s v="20"/>
    <n v="208"/>
    <s v="Arrendamientos de otro inmovilizado material."/>
    <n v="0"/>
    <n v="0"/>
    <n v="0"/>
    <n v="1210"/>
    <n v="1210"/>
    <n v="995.12"/>
    <n v="995.12"/>
  </r>
  <r>
    <x v="0"/>
    <x v="0"/>
    <x v="0"/>
    <x v="1"/>
    <s v="21"/>
    <n v="212"/>
    <s v="Reparación de edificios y otras construcciones."/>
    <n v="10000"/>
    <n v="0"/>
    <n v="10000"/>
    <n v="11505.23"/>
    <n v="11505.23"/>
    <n v="10287.74"/>
    <n v="7531.61"/>
  </r>
  <r>
    <x v="0"/>
    <x v="0"/>
    <x v="0"/>
    <x v="1"/>
    <s v="21"/>
    <n v="213"/>
    <s v="Reparación de maquinaria, instalaciones técnicas y utillaje."/>
    <n v="80000"/>
    <n v="5000"/>
    <n v="85000"/>
    <n v="67710.25"/>
    <n v="67710.25"/>
    <n v="59314.64"/>
    <n v="59056.57"/>
  </r>
  <r>
    <x v="0"/>
    <x v="0"/>
    <x v="0"/>
    <x v="1"/>
    <s v="21"/>
    <n v="214"/>
    <s v="Reparación de elementos de transporte."/>
    <n v="500"/>
    <n v="0"/>
    <n v="500"/>
    <n v="1028.5"/>
    <n v="1028.5"/>
    <n v="296.77"/>
    <n v="296.77"/>
  </r>
  <r>
    <x v="0"/>
    <x v="0"/>
    <x v="0"/>
    <x v="1"/>
    <s v="21"/>
    <n v="215"/>
    <s v="Mobiliario."/>
    <n v="2000"/>
    <n v="0"/>
    <n v="2000"/>
    <n v="0"/>
    <n v="0"/>
    <n v="0"/>
    <n v="0"/>
  </r>
  <r>
    <x v="0"/>
    <x v="0"/>
    <x v="0"/>
    <x v="1"/>
    <s v="21"/>
    <n v="216"/>
    <s v="Equipos para procesos de información."/>
    <n v="1000"/>
    <n v="0"/>
    <n v="1000"/>
    <n v="17968.5"/>
    <n v="17968.5"/>
    <n v="17032.95"/>
    <n v="17032.95"/>
  </r>
  <r>
    <x v="0"/>
    <x v="0"/>
    <x v="0"/>
    <x v="1"/>
    <s v="22"/>
    <n v="22000"/>
    <s v="Ordinario no inventariable."/>
    <n v="10000"/>
    <n v="0"/>
    <n v="10000"/>
    <n v="2756.58"/>
    <n v="2756.58"/>
    <n v="1560.7"/>
    <n v="1497.3"/>
  </r>
  <r>
    <x v="0"/>
    <x v="0"/>
    <x v="0"/>
    <x v="1"/>
    <s v="22"/>
    <n v="22001"/>
    <s v="Prensa, revistas, libros y otras publicaciones."/>
    <n v="2000"/>
    <n v="0"/>
    <n v="2000"/>
    <n v="73.489999999999995"/>
    <n v="73.489999999999995"/>
    <n v="72.64"/>
    <n v="0"/>
  </r>
  <r>
    <x v="0"/>
    <x v="0"/>
    <x v="0"/>
    <x v="1"/>
    <s v="22"/>
    <n v="22002"/>
    <s v="Material informático no inventariable."/>
    <n v="4000"/>
    <n v="0"/>
    <n v="4000"/>
    <n v="2626.47"/>
    <n v="2626.47"/>
    <n v="2626.47"/>
    <n v="1230.1300000000001"/>
  </r>
  <r>
    <x v="0"/>
    <x v="0"/>
    <x v="0"/>
    <x v="1"/>
    <s v="22"/>
    <n v="22100"/>
    <s v="Energía eléctrica."/>
    <n v="235000"/>
    <n v="70000"/>
    <n v="305000"/>
    <n v="214781.39"/>
    <n v="214781.39"/>
    <n v="149752.65"/>
    <n v="149752.65"/>
  </r>
  <r>
    <x v="0"/>
    <x v="0"/>
    <x v="0"/>
    <x v="1"/>
    <s v="22"/>
    <n v="22101"/>
    <s v="Agua."/>
    <n v="10000"/>
    <n v="0"/>
    <n v="10000"/>
    <n v="516.48"/>
    <n v="516.48"/>
    <n v="516.48"/>
    <n v="516.48"/>
  </r>
  <r>
    <x v="0"/>
    <x v="0"/>
    <x v="0"/>
    <x v="1"/>
    <s v="22"/>
    <n v="22102"/>
    <s v="Gas."/>
    <n v="36000"/>
    <n v="0"/>
    <n v="36000"/>
    <n v="34919.56"/>
    <n v="34919.56"/>
    <n v="19596.509999999998"/>
    <n v="16498.91"/>
  </r>
  <r>
    <x v="0"/>
    <x v="0"/>
    <x v="0"/>
    <x v="1"/>
    <s v="22"/>
    <n v="22103"/>
    <s v="Combustibles y carburantes."/>
    <n v="1000"/>
    <n v="0"/>
    <n v="1000"/>
    <n v="842.09"/>
    <n v="842.09"/>
    <n v="842.09"/>
    <n v="719.03"/>
  </r>
  <r>
    <x v="0"/>
    <x v="0"/>
    <x v="0"/>
    <x v="1"/>
    <s v="22"/>
    <n v="22104"/>
    <s v="Vestuario."/>
    <n v="0"/>
    <n v="0"/>
    <n v="0"/>
    <n v="0"/>
    <n v="0"/>
    <n v="0"/>
    <n v="0"/>
  </r>
  <r>
    <x v="0"/>
    <x v="0"/>
    <x v="0"/>
    <x v="1"/>
    <s v="22"/>
    <n v="22110"/>
    <s v="Productos de limpieza y aseo."/>
    <n v="0"/>
    <n v="0"/>
    <n v="0"/>
    <n v="0"/>
    <n v="0"/>
    <n v="0"/>
    <n v="0"/>
  </r>
  <r>
    <x v="0"/>
    <x v="0"/>
    <x v="0"/>
    <x v="1"/>
    <s v="22"/>
    <n v="22199"/>
    <s v="Otros suministros."/>
    <n v="50000"/>
    <n v="0"/>
    <n v="50000"/>
    <n v="41172.86"/>
    <n v="41172.86"/>
    <n v="29405.759999999998"/>
    <n v="25800.240000000002"/>
  </r>
  <r>
    <x v="0"/>
    <x v="0"/>
    <x v="0"/>
    <x v="1"/>
    <s v="22"/>
    <n v="22200"/>
    <s v="Servicios de Telecomunicaciones."/>
    <n v="43000"/>
    <n v="0"/>
    <n v="43000"/>
    <n v="42520.97"/>
    <n v="42520.97"/>
    <n v="35933.160000000003"/>
    <n v="28166.87"/>
  </r>
  <r>
    <x v="0"/>
    <x v="0"/>
    <x v="0"/>
    <x v="1"/>
    <s v="22"/>
    <n v="22201"/>
    <s v="Postales."/>
    <n v="8000"/>
    <n v="0"/>
    <n v="8000"/>
    <n v="7247.9"/>
    <n v="7247.9"/>
    <n v="6883.85"/>
    <n v="6883.85"/>
  </r>
  <r>
    <x v="0"/>
    <x v="0"/>
    <x v="0"/>
    <x v="1"/>
    <s v="22"/>
    <n v="22203"/>
    <s v="Informáticas."/>
    <n v="8000"/>
    <n v="0"/>
    <n v="8000"/>
    <n v="64493.01"/>
    <n v="64493.01"/>
    <n v="58530.15"/>
    <n v="29655.81"/>
  </r>
  <r>
    <x v="0"/>
    <x v="0"/>
    <x v="0"/>
    <x v="1"/>
    <s v="22"/>
    <n v="223"/>
    <s v="Transportes."/>
    <n v="500"/>
    <n v="0"/>
    <n v="500"/>
    <n v="0"/>
    <n v="0"/>
    <n v="0"/>
    <n v="0"/>
  </r>
  <r>
    <x v="0"/>
    <x v="0"/>
    <x v="0"/>
    <x v="1"/>
    <s v="22"/>
    <n v="224"/>
    <s v="Primas de seguros."/>
    <n v="45000"/>
    <n v="0"/>
    <n v="45000"/>
    <n v="42284.08"/>
    <n v="42284.08"/>
    <n v="41172.53"/>
    <n v="41172.53"/>
  </r>
  <r>
    <x v="0"/>
    <x v="0"/>
    <x v="0"/>
    <x v="1"/>
    <s v="22"/>
    <n v="22601"/>
    <s v="Atenciones protocolarias y representativas."/>
    <n v="1000"/>
    <n v="0"/>
    <n v="1000"/>
    <n v="866.53"/>
    <n v="866.53"/>
    <n v="866.53"/>
    <n v="866.53"/>
  </r>
  <r>
    <x v="0"/>
    <x v="0"/>
    <x v="0"/>
    <x v="1"/>
    <s v="22"/>
    <n v="22602"/>
    <s v="Publicidad y propaganda."/>
    <n v="260000"/>
    <n v="0"/>
    <n v="260000"/>
    <n v="268028.49"/>
    <n v="268028.49"/>
    <n v="234120.74"/>
    <n v="233031.67"/>
  </r>
  <r>
    <x v="0"/>
    <x v="0"/>
    <x v="0"/>
    <x v="1"/>
    <s v="22"/>
    <n v="22604"/>
    <s v="Jurídicos, contenciosos."/>
    <n v="1000"/>
    <n v="0"/>
    <n v="1000"/>
    <n v="0"/>
    <n v="0"/>
    <n v="0"/>
    <n v="0"/>
  </r>
  <r>
    <x v="0"/>
    <x v="0"/>
    <x v="0"/>
    <x v="1"/>
    <s v="22"/>
    <n v="22608"/>
    <s v="Servicios bancarios y similares"/>
    <n v="12000"/>
    <n v="0"/>
    <n v="12000"/>
    <n v="40145.629999999997"/>
    <n v="40145.629999999997"/>
    <n v="40145.629999999997"/>
    <n v="40145.629999999997"/>
  </r>
  <r>
    <x v="0"/>
    <x v="0"/>
    <x v="0"/>
    <x v="1"/>
    <s v="22"/>
    <n v="22609"/>
    <s v="Actividades culturales y deportivas"/>
    <n v="0"/>
    <n v="72600"/>
    <n v="72600"/>
    <n v="84700"/>
    <n v="84700"/>
    <n v="80290"/>
    <n v="80290"/>
  </r>
  <r>
    <x v="0"/>
    <x v="0"/>
    <x v="0"/>
    <x v="1"/>
    <s v="22"/>
    <n v="22699"/>
    <s v="Otros gastos diversos"/>
    <n v="10000"/>
    <n v="0"/>
    <n v="10000"/>
    <n v="18583.439999999999"/>
    <n v="18583.439999999999"/>
    <n v="17291.39"/>
    <n v="16517.37"/>
  </r>
  <r>
    <x v="0"/>
    <x v="0"/>
    <x v="0"/>
    <x v="1"/>
    <s v="22"/>
    <n v="22700"/>
    <s v="Limpieza y aseo."/>
    <n v="140704"/>
    <n v="0"/>
    <n v="140704"/>
    <n v="102762.36"/>
    <n v="102762.36"/>
    <n v="66456.3"/>
    <n v="58130.17"/>
  </r>
  <r>
    <x v="0"/>
    <x v="0"/>
    <x v="0"/>
    <x v="1"/>
    <s v="22"/>
    <n v="22701"/>
    <s v="Seguridad."/>
    <n v="77891"/>
    <n v="0"/>
    <n v="77891"/>
    <n v="89784"/>
    <n v="89784"/>
    <n v="83067.83"/>
    <n v="41108.089999999997"/>
  </r>
  <r>
    <x v="0"/>
    <x v="0"/>
    <x v="0"/>
    <x v="1"/>
    <s v="22"/>
    <n v="22799"/>
    <s v="Otros trabajos realizados por otras empresas y profes."/>
    <n v="136340"/>
    <n v="63400"/>
    <n v="199740"/>
    <n v="211132.24"/>
    <n v="211132.24"/>
    <n v="147599.62"/>
    <n v="138862.74"/>
  </r>
  <r>
    <x v="0"/>
    <x v="0"/>
    <x v="0"/>
    <x v="1"/>
    <s v="23"/>
    <n v="23020"/>
    <s v="Dietas del personal no directivo"/>
    <n v="1200"/>
    <n v="1000"/>
    <n v="2200"/>
    <n v="2133.87"/>
    <n v="2133.87"/>
    <n v="2133.87"/>
    <n v="2133.87"/>
  </r>
  <r>
    <x v="0"/>
    <x v="0"/>
    <x v="0"/>
    <x v="1"/>
    <s v="23"/>
    <n v="23120"/>
    <s v="Locomoción del personal no directivo."/>
    <n v="500"/>
    <n v="0"/>
    <n v="500"/>
    <n v="0"/>
    <n v="0"/>
    <n v="0"/>
    <n v="0"/>
  </r>
  <r>
    <x v="0"/>
    <x v="0"/>
    <x v="0"/>
    <x v="2"/>
    <s v="62"/>
    <n v="623"/>
    <s v="Maquinaria, instalaciones técnicas y utillaje."/>
    <n v="0"/>
    <n v="0"/>
    <n v="0"/>
    <n v="0"/>
    <n v="0"/>
    <n v="0"/>
    <n v="0"/>
  </r>
  <r>
    <x v="0"/>
    <x v="0"/>
    <x v="0"/>
    <x v="2"/>
    <s v="62"/>
    <n v="626"/>
    <s v="Equipos para procesos de información."/>
    <n v="15000"/>
    <n v="30000"/>
    <n v="45000"/>
    <n v="44919.09"/>
    <n v="44919.09"/>
    <n v="42919.44"/>
    <n v="10846.38"/>
  </r>
  <r>
    <x v="0"/>
    <x v="0"/>
    <x v="0"/>
    <x v="2"/>
    <s v="63"/>
    <n v="632"/>
    <s v="Edificios y otras construcciones."/>
    <n v="0"/>
    <n v="0"/>
    <n v="0"/>
    <n v="0"/>
    <n v="0"/>
    <n v="0"/>
    <n v="0"/>
  </r>
  <r>
    <x v="0"/>
    <x v="0"/>
    <x v="0"/>
    <x v="2"/>
    <s v="63"/>
    <n v="633"/>
    <s v="Maquinaria, instalaciones técnicas y utillaje. Reposición"/>
    <n v="39000"/>
    <n v="0"/>
    <n v="39000"/>
    <n v="38586.9"/>
    <n v="38586.9"/>
    <n v="0"/>
    <n v="0"/>
  </r>
  <r>
    <x v="0"/>
    <x v="0"/>
    <x v="0"/>
    <x v="2"/>
    <s v="63"/>
    <n v="634"/>
    <s v="Elementos de transporte."/>
    <n v="0"/>
    <n v="42000"/>
    <n v="42000"/>
    <n v="41437.43"/>
    <n v="36360.449999999997"/>
    <n v="0"/>
    <n v="0"/>
  </r>
  <r>
    <x v="0"/>
    <x v="0"/>
    <x v="0"/>
    <x v="2"/>
    <s v="63"/>
    <n v="636"/>
    <s v="Equipos para procesos de información."/>
    <n v="0"/>
    <n v="0"/>
    <n v="0"/>
    <n v="568.70000000000005"/>
    <n v="568.70000000000005"/>
    <n v="486.33"/>
    <n v="486.33"/>
  </r>
  <r>
    <x v="0"/>
    <x v="0"/>
    <x v="0"/>
    <x v="2"/>
    <s v="64"/>
    <n v="641"/>
    <s v="Gastos en aplicaciones informáticas."/>
    <n v="0"/>
    <n v="0"/>
    <n v="0"/>
    <n v="0"/>
    <n v="0"/>
    <n v="0"/>
    <n v="0"/>
  </r>
  <r>
    <x v="0"/>
    <x v="0"/>
    <x v="0"/>
    <x v="3"/>
    <s v="83"/>
    <n v="83000"/>
    <s v="Anuncios por cuenta de particulares"/>
    <n v="1500"/>
    <n v="0"/>
    <n v="1500"/>
    <n v="0"/>
    <n v="0"/>
    <n v="0"/>
    <n v="0"/>
  </r>
  <r>
    <x v="0"/>
    <x v="0"/>
    <x v="0"/>
    <x v="3"/>
    <s v="83"/>
    <n v="83001"/>
    <s v="Anticipos al personal"/>
    <n v="7000"/>
    <n v="0"/>
    <n v="7000"/>
    <n v="0"/>
    <n v="0"/>
    <n v="0"/>
    <n v="0"/>
  </r>
  <r>
    <x v="0"/>
    <x v="0"/>
    <x v="0"/>
    <x v="3"/>
    <s v="83"/>
    <n v="83101"/>
    <s v="Prestamos al personal"/>
    <n v="7000"/>
    <n v="0"/>
    <n v="7000"/>
    <n v="0"/>
    <n v="0"/>
    <n v="0"/>
    <n v="0"/>
  </r>
  <r>
    <x v="0"/>
    <x v="1"/>
    <x v="1"/>
    <x v="0"/>
    <s v="13"/>
    <n v="13000"/>
    <s v="Retribuciones básicas."/>
    <n v="208954"/>
    <n v="0"/>
    <n v="208954"/>
    <n v="189191.76"/>
    <n v="189191.76"/>
    <n v="182969.55"/>
    <n v="182969.55"/>
  </r>
  <r>
    <x v="0"/>
    <x v="1"/>
    <x v="1"/>
    <x v="0"/>
    <s v="13"/>
    <n v="13002"/>
    <s v="Otras remuneraciones."/>
    <n v="172303"/>
    <n v="28000"/>
    <n v="200303"/>
    <n v="169742.71"/>
    <n v="169742.71"/>
    <n v="166880.04"/>
    <n v="166880.04"/>
  </r>
  <r>
    <x v="0"/>
    <x v="1"/>
    <x v="1"/>
    <x v="0"/>
    <s v="13"/>
    <n v="131"/>
    <s v="Laboral temporal."/>
    <n v="0"/>
    <n v="0"/>
    <n v="0"/>
    <n v="47341.67"/>
    <n v="47341.67"/>
    <n v="41929.06"/>
    <n v="41929.06"/>
  </r>
  <r>
    <x v="0"/>
    <x v="1"/>
    <x v="1"/>
    <x v="0"/>
    <s v="15"/>
    <n v="150"/>
    <s v="Productividad."/>
    <n v="1800"/>
    <n v="1425"/>
    <n v="3225"/>
    <n v="4175"/>
    <n v="4175"/>
    <n v="4175"/>
    <n v="4175"/>
  </r>
  <r>
    <x v="0"/>
    <x v="1"/>
    <x v="1"/>
    <x v="1"/>
    <s v="20"/>
    <n v="203"/>
    <s v="Arrendamientos de maquinaria, instalaciones y utillaje."/>
    <n v="10000"/>
    <n v="10000"/>
    <n v="20000"/>
    <n v="19139.580000000002"/>
    <n v="19139.580000000002"/>
    <n v="17333.310000000001"/>
    <n v="17333.310000000001"/>
  </r>
  <r>
    <x v="0"/>
    <x v="1"/>
    <x v="1"/>
    <x v="1"/>
    <s v="20"/>
    <n v="208"/>
    <s v="Arrendamientos de otro inmovilizado material."/>
    <n v="0"/>
    <n v="0"/>
    <n v="0"/>
    <n v="0"/>
    <n v="0"/>
    <n v="0"/>
    <n v="0"/>
  </r>
  <r>
    <x v="0"/>
    <x v="1"/>
    <x v="1"/>
    <x v="1"/>
    <s v="21"/>
    <n v="212"/>
    <s v="Reparación de edificios y otras construcciones."/>
    <n v="15000"/>
    <n v="25000"/>
    <n v="40000"/>
    <n v="3025"/>
    <n v="3025"/>
    <n v="2867.49"/>
    <n v="2867.49"/>
  </r>
  <r>
    <x v="0"/>
    <x v="1"/>
    <x v="1"/>
    <x v="1"/>
    <s v="21"/>
    <n v="213"/>
    <s v="Reparación de maquinaria, instalaciones técnicas y utillaje."/>
    <n v="94177"/>
    <n v="0"/>
    <n v="94177"/>
    <n v="88139.25"/>
    <n v="88139.25"/>
    <n v="71834.58"/>
    <n v="65828.89"/>
  </r>
  <r>
    <x v="0"/>
    <x v="1"/>
    <x v="1"/>
    <x v="1"/>
    <s v="22"/>
    <n v="22000"/>
    <s v="Ordinario no inventariable."/>
    <n v="6000"/>
    <n v="0"/>
    <n v="6000"/>
    <n v="0"/>
    <n v="0"/>
    <n v="0"/>
    <n v="0"/>
  </r>
  <r>
    <x v="0"/>
    <x v="1"/>
    <x v="1"/>
    <x v="1"/>
    <s v="22"/>
    <n v="22001"/>
    <s v="Prensa, revistas, libros y otras publicaciones."/>
    <n v="1000"/>
    <n v="0"/>
    <n v="1000"/>
    <n v="1346.46"/>
    <n v="1346.46"/>
    <n v="1330.92"/>
    <n v="1330.92"/>
  </r>
  <r>
    <x v="0"/>
    <x v="1"/>
    <x v="1"/>
    <x v="1"/>
    <s v="22"/>
    <n v="22100"/>
    <s v="Energía eléctrica."/>
    <n v="125000"/>
    <n v="0"/>
    <n v="125000"/>
    <n v="125000"/>
    <n v="125000"/>
    <n v="114370.82"/>
    <n v="114370.82"/>
  </r>
  <r>
    <x v="0"/>
    <x v="1"/>
    <x v="1"/>
    <x v="1"/>
    <s v="22"/>
    <n v="22102"/>
    <s v="Gas."/>
    <n v="57000"/>
    <n v="0"/>
    <n v="57000"/>
    <n v="63739.24"/>
    <n v="63739.24"/>
    <n v="57075.6"/>
    <n v="49522.67"/>
  </r>
  <r>
    <x v="0"/>
    <x v="1"/>
    <x v="1"/>
    <x v="1"/>
    <s v="22"/>
    <n v="22199"/>
    <s v="Otros suministros."/>
    <n v="35000"/>
    <n v="0"/>
    <n v="35000"/>
    <n v="49075.87"/>
    <n v="49075.87"/>
    <n v="36218.67"/>
    <n v="34587.129999999997"/>
  </r>
  <r>
    <x v="0"/>
    <x v="1"/>
    <x v="1"/>
    <x v="1"/>
    <s v="22"/>
    <n v="22200"/>
    <s v="Servicios de Telecomunicaciones."/>
    <n v="1000"/>
    <n v="0"/>
    <n v="1000"/>
    <n v="0"/>
    <n v="0"/>
    <n v="0"/>
    <n v="0"/>
  </r>
  <r>
    <x v="0"/>
    <x v="1"/>
    <x v="1"/>
    <x v="1"/>
    <s v="22"/>
    <n v="22203"/>
    <s v="Informáticas."/>
    <n v="1000"/>
    <n v="0"/>
    <n v="1000"/>
    <n v="894.76"/>
    <n v="894.76"/>
    <n v="748.7"/>
    <n v="748.7"/>
  </r>
  <r>
    <x v="0"/>
    <x v="1"/>
    <x v="1"/>
    <x v="1"/>
    <s v="22"/>
    <n v="223"/>
    <s v="Transportes."/>
    <n v="19000"/>
    <n v="61000"/>
    <n v="80000"/>
    <n v="7429.4"/>
    <n v="7429.4"/>
    <n v="7429.4"/>
    <n v="7429.4"/>
  </r>
  <r>
    <x v="0"/>
    <x v="1"/>
    <x v="1"/>
    <x v="1"/>
    <s v="22"/>
    <n v="224"/>
    <s v="Primas de seguros."/>
    <n v="1000"/>
    <n v="0"/>
    <n v="1000"/>
    <n v="540.75"/>
    <n v="540.75"/>
    <n v="540.75"/>
    <n v="540.75"/>
  </r>
  <r>
    <x v="0"/>
    <x v="1"/>
    <x v="1"/>
    <x v="1"/>
    <s v="22"/>
    <n v="22601"/>
    <s v="Atenciones protocolarias y representativas."/>
    <n v="1000"/>
    <n v="0"/>
    <n v="1000"/>
    <n v="887.33"/>
    <n v="887.33"/>
    <n v="887.33"/>
    <n v="887.33"/>
  </r>
  <r>
    <x v="0"/>
    <x v="1"/>
    <x v="1"/>
    <x v="1"/>
    <s v="22"/>
    <n v="22602"/>
    <s v="Publicidad y propaganda."/>
    <n v="0"/>
    <n v="0"/>
    <n v="0"/>
    <n v="30029.119999999999"/>
    <n v="30029.119999999999"/>
    <n v="23805.89"/>
    <n v="23805.89"/>
  </r>
  <r>
    <x v="0"/>
    <x v="1"/>
    <x v="1"/>
    <x v="1"/>
    <s v="22"/>
    <n v="22606"/>
    <s v="Reuniones, conferencias y cursos."/>
    <n v="19000"/>
    <n v="0"/>
    <n v="19000"/>
    <n v="10160.32"/>
    <n v="10160.32"/>
    <n v="10097.280000000001"/>
    <n v="10097.280000000001"/>
  </r>
  <r>
    <x v="0"/>
    <x v="1"/>
    <x v="1"/>
    <x v="1"/>
    <s v="22"/>
    <n v="22609"/>
    <s v="Actividades culturales y deportivas"/>
    <n v="1334968"/>
    <n v="326032"/>
    <n v="1661000"/>
    <n v="1680871.44"/>
    <n v="1680871.44"/>
    <n v="1648201.35"/>
    <n v="1588279.95"/>
  </r>
  <r>
    <x v="0"/>
    <x v="1"/>
    <x v="1"/>
    <x v="1"/>
    <s v="22"/>
    <n v="22699"/>
    <s v="Otros gastos diversos"/>
    <n v="120000"/>
    <n v="70000"/>
    <n v="190000"/>
    <n v="289992.13"/>
    <n v="289992.13"/>
    <n v="284067.64"/>
    <n v="257296.93"/>
  </r>
  <r>
    <x v="0"/>
    <x v="1"/>
    <x v="1"/>
    <x v="1"/>
    <s v="22"/>
    <n v="22700"/>
    <s v="Limpieza y aseo."/>
    <n v="134579"/>
    <n v="0"/>
    <n v="134579"/>
    <n v="130015.1"/>
    <n v="130015.1"/>
    <n v="108624.22"/>
    <n v="108624.22"/>
  </r>
  <r>
    <x v="0"/>
    <x v="1"/>
    <x v="1"/>
    <x v="1"/>
    <s v="22"/>
    <n v="22701"/>
    <s v="Seguridad."/>
    <n v="182773"/>
    <n v="0"/>
    <n v="182773"/>
    <n v="193939.76"/>
    <n v="193939.76"/>
    <n v="165904.24"/>
    <n v="163885.14000000001"/>
  </r>
  <r>
    <x v="0"/>
    <x v="1"/>
    <x v="1"/>
    <x v="1"/>
    <s v="22"/>
    <n v="22706"/>
    <s v="Estudios y trabajos técnicos."/>
    <n v="1000"/>
    <n v="0"/>
    <n v="1000"/>
    <n v="0"/>
    <n v="0"/>
    <n v="0"/>
    <n v="0"/>
  </r>
  <r>
    <x v="0"/>
    <x v="1"/>
    <x v="1"/>
    <x v="1"/>
    <s v="22"/>
    <n v="22799"/>
    <s v="Otros trabajos realizados por otras empresas y profes."/>
    <n v="545000"/>
    <n v="70000"/>
    <n v="615000"/>
    <n v="650650.13"/>
    <n v="650650.13"/>
    <n v="588652.89"/>
    <n v="583636.59"/>
  </r>
  <r>
    <x v="0"/>
    <x v="1"/>
    <x v="1"/>
    <x v="1"/>
    <s v="23"/>
    <n v="23020"/>
    <s v="Dietas del personal no directivo"/>
    <n v="300"/>
    <n v="1000"/>
    <n v="1300"/>
    <n v="535.22"/>
    <n v="535.22"/>
    <n v="535.22"/>
    <n v="535.22"/>
  </r>
  <r>
    <x v="0"/>
    <x v="1"/>
    <x v="1"/>
    <x v="1"/>
    <s v="23"/>
    <n v="23120"/>
    <s v="Locomoción del personal no directivo."/>
    <n v="300"/>
    <n v="0"/>
    <n v="300"/>
    <n v="0"/>
    <n v="0"/>
    <n v="0"/>
    <n v="0"/>
  </r>
  <r>
    <x v="0"/>
    <x v="1"/>
    <x v="1"/>
    <x v="4"/>
    <s v="48"/>
    <n v="481"/>
    <s v="Premios, becas, etc."/>
    <n v="0"/>
    <n v="0"/>
    <n v="0"/>
    <n v="0"/>
    <n v="0"/>
    <n v="0"/>
    <n v="0"/>
  </r>
  <r>
    <x v="0"/>
    <x v="1"/>
    <x v="1"/>
    <x v="4"/>
    <s v="48"/>
    <n v="482"/>
    <s v="Residencias artisticas y creativas"/>
    <n v="23000"/>
    <n v="0"/>
    <n v="23000"/>
    <n v="18685.759999999998"/>
    <n v="18685.759999999998"/>
    <n v="18685.759999999998"/>
    <n v="18685.759999999998"/>
  </r>
  <r>
    <x v="0"/>
    <x v="1"/>
    <x v="1"/>
    <x v="2"/>
    <s v="63"/>
    <n v="633"/>
    <s v="Maquinaria, instalaciones técnicas y utillaje. Reposición"/>
    <n v="50000"/>
    <n v="188150"/>
    <n v="238150"/>
    <n v="232782.95"/>
    <n v="210592.33"/>
    <n v="66964.84"/>
    <n v="66964.84"/>
  </r>
  <r>
    <x v="0"/>
    <x v="1"/>
    <x v="1"/>
    <x v="2"/>
    <s v="63"/>
    <n v="639"/>
    <s v="Otras inver de reposición asoc al func operat de los serv"/>
    <n v="0"/>
    <n v="0"/>
    <n v="0"/>
    <n v="2926"/>
    <n v="2926"/>
    <n v="2773.65"/>
    <n v="2773.65"/>
  </r>
  <r>
    <x v="0"/>
    <x v="2"/>
    <x v="2"/>
    <x v="0"/>
    <s v="12"/>
    <n v="12003"/>
    <s v="Sueldos del Grupo C1."/>
    <n v="12183"/>
    <n v="2000"/>
    <n v="14183"/>
    <n v="12782.32"/>
    <n v="12782.32"/>
    <n v="12239.62"/>
    <n v="12239.62"/>
  </r>
  <r>
    <x v="0"/>
    <x v="2"/>
    <x v="2"/>
    <x v="0"/>
    <s v="12"/>
    <n v="12006"/>
    <s v="Trienios."/>
    <n v="4904"/>
    <n v="0"/>
    <n v="4904"/>
    <n v="5598.29"/>
    <n v="5598.29"/>
    <n v="4925.13"/>
    <n v="4925.13"/>
  </r>
  <r>
    <x v="0"/>
    <x v="2"/>
    <x v="2"/>
    <x v="0"/>
    <s v="12"/>
    <n v="12100"/>
    <s v="Complemento de destino."/>
    <n v="7588"/>
    <n v="0"/>
    <n v="7588"/>
    <n v="8187.63"/>
    <n v="8187.63"/>
    <n v="7622.3"/>
    <n v="7622.3"/>
  </r>
  <r>
    <x v="0"/>
    <x v="2"/>
    <x v="2"/>
    <x v="0"/>
    <s v="12"/>
    <n v="12101"/>
    <s v="Complemento específico."/>
    <n v="15018"/>
    <n v="0"/>
    <n v="15018"/>
    <n v="15716.1"/>
    <n v="15716.1"/>
    <n v="15087.24"/>
    <n v="15087.24"/>
  </r>
  <r>
    <x v="0"/>
    <x v="2"/>
    <x v="2"/>
    <x v="0"/>
    <s v="12"/>
    <n v="12103"/>
    <s v="Otros complementos."/>
    <n v="2302"/>
    <n v="1500"/>
    <n v="3802"/>
    <n v="3210.66"/>
    <n v="3210.66"/>
    <n v="2447.41"/>
    <n v="2447.41"/>
  </r>
  <r>
    <x v="0"/>
    <x v="2"/>
    <x v="2"/>
    <x v="0"/>
    <s v="13"/>
    <n v="13000"/>
    <s v="Retribuciones básicas."/>
    <n v="19969"/>
    <n v="0"/>
    <n v="19969"/>
    <n v="20967.13"/>
    <n v="20967.13"/>
    <n v="20061.439999999999"/>
    <n v="20061.439999999999"/>
  </r>
  <r>
    <x v="0"/>
    <x v="2"/>
    <x v="2"/>
    <x v="0"/>
    <s v="13"/>
    <n v="13002"/>
    <s v="Otras remuneraciones."/>
    <n v="22580"/>
    <n v="0"/>
    <n v="22580"/>
    <n v="23581.09"/>
    <n v="23581.09"/>
    <n v="22684"/>
    <n v="22684"/>
  </r>
  <r>
    <x v="0"/>
    <x v="2"/>
    <x v="2"/>
    <x v="0"/>
    <s v="15"/>
    <n v="150"/>
    <s v="Productividad."/>
    <n v="450"/>
    <n v="0"/>
    <n v="450"/>
    <n v="450"/>
    <n v="450"/>
    <n v="450"/>
    <n v="450"/>
  </r>
  <r>
    <x v="0"/>
    <x v="2"/>
    <x v="2"/>
    <x v="1"/>
    <s v="20"/>
    <n v="205"/>
    <s v="Arrendamientos de mobiliario y enseres."/>
    <n v="2000"/>
    <n v="0"/>
    <n v="2000"/>
    <n v="0"/>
    <n v="0"/>
    <n v="0"/>
    <n v="0"/>
  </r>
  <r>
    <x v="0"/>
    <x v="2"/>
    <x v="2"/>
    <x v="1"/>
    <s v="20"/>
    <n v="208"/>
    <s v="Arrendamientos de otro inmovilizado material."/>
    <n v="0"/>
    <n v="0"/>
    <n v="0"/>
    <n v="0"/>
    <n v="0"/>
    <n v="0"/>
    <n v="0"/>
  </r>
  <r>
    <x v="0"/>
    <x v="2"/>
    <x v="2"/>
    <x v="1"/>
    <s v="21"/>
    <n v="212"/>
    <s v="Reparación de edificios y otras construcciones."/>
    <n v="1700"/>
    <n v="10000"/>
    <n v="11700"/>
    <n v="2716.66"/>
    <n v="2716.66"/>
    <n v="2664.52"/>
    <n v="1866.66"/>
  </r>
  <r>
    <x v="0"/>
    <x v="2"/>
    <x v="2"/>
    <x v="1"/>
    <s v="21"/>
    <n v="213"/>
    <s v="Reparación de maquinaria, instalaciones técnicas y utillaje."/>
    <n v="0"/>
    <n v="0"/>
    <n v="0"/>
    <n v="8206.5400000000009"/>
    <n v="8206.5400000000009"/>
    <n v="7412.21"/>
    <n v="4710.05"/>
  </r>
  <r>
    <x v="0"/>
    <x v="2"/>
    <x v="2"/>
    <x v="1"/>
    <s v="22"/>
    <n v="22201"/>
    <s v="Postales."/>
    <n v="0"/>
    <n v="0"/>
    <n v="0"/>
    <n v="250"/>
    <n v="250"/>
    <n v="203.3"/>
    <n v="203.3"/>
  </r>
  <r>
    <x v="0"/>
    <x v="2"/>
    <x v="2"/>
    <x v="1"/>
    <s v="22"/>
    <n v="223"/>
    <s v="Transportes."/>
    <n v="60000"/>
    <n v="52000"/>
    <n v="112000"/>
    <n v="74764.899999999994"/>
    <n v="74764.899999999994"/>
    <n v="68224.179999999993"/>
    <n v="68224.179999999993"/>
  </r>
  <r>
    <x v="0"/>
    <x v="2"/>
    <x v="2"/>
    <x v="1"/>
    <s v="22"/>
    <n v="224"/>
    <s v="Primas de seguros."/>
    <n v="6000"/>
    <n v="0"/>
    <n v="6000"/>
    <n v="10537.4"/>
    <n v="10537.4"/>
    <n v="5751.54"/>
    <n v="3361.08"/>
  </r>
  <r>
    <x v="0"/>
    <x v="2"/>
    <x v="2"/>
    <x v="1"/>
    <s v="22"/>
    <n v="22602"/>
    <s v="Publicidad y propaganda."/>
    <n v="3000"/>
    <n v="0"/>
    <n v="3000"/>
    <n v="9454.4599999999991"/>
    <n v="9454.4599999999991"/>
    <n v="8538.94"/>
    <n v="8538.94"/>
  </r>
  <r>
    <x v="0"/>
    <x v="2"/>
    <x v="2"/>
    <x v="1"/>
    <s v="22"/>
    <n v="22606"/>
    <s v="Reuniones, conferencias y cursos."/>
    <n v="0"/>
    <n v="0"/>
    <n v="0"/>
    <n v="0"/>
    <n v="0"/>
    <n v="0"/>
    <n v="0"/>
  </r>
  <r>
    <x v="0"/>
    <x v="2"/>
    <x v="2"/>
    <x v="1"/>
    <s v="22"/>
    <n v="22609"/>
    <s v="Actividades culturales y deportivas"/>
    <n v="302100"/>
    <n v="120000"/>
    <n v="422100"/>
    <n v="179977.94"/>
    <n v="179977.94"/>
    <n v="151630.47"/>
    <n v="151630.47"/>
  </r>
  <r>
    <x v="0"/>
    <x v="2"/>
    <x v="2"/>
    <x v="1"/>
    <s v="22"/>
    <n v="22699"/>
    <s v="Otros gastos diversos"/>
    <n v="5000"/>
    <n v="0"/>
    <n v="5000"/>
    <n v="24358.61"/>
    <n v="24358.61"/>
    <n v="21685.919999999998"/>
    <n v="21685.919999999998"/>
  </r>
  <r>
    <x v="0"/>
    <x v="2"/>
    <x v="2"/>
    <x v="1"/>
    <s v="22"/>
    <n v="22706"/>
    <s v="Estudios y trabajos técnicos."/>
    <n v="1500"/>
    <n v="0"/>
    <n v="1500"/>
    <n v="4088.59"/>
    <n v="4088.59"/>
    <n v="3715.13"/>
    <n v="3715.13"/>
  </r>
  <r>
    <x v="0"/>
    <x v="2"/>
    <x v="2"/>
    <x v="1"/>
    <s v="22"/>
    <n v="22799"/>
    <s v="Otros trabajos realizados por otras empresas y profes."/>
    <n v="347570"/>
    <n v="80000"/>
    <n v="427570"/>
    <n v="483404.22"/>
    <n v="483404.22"/>
    <n v="441160.08"/>
    <n v="428214.28"/>
  </r>
  <r>
    <x v="0"/>
    <x v="2"/>
    <x v="2"/>
    <x v="1"/>
    <s v="23"/>
    <n v="23020"/>
    <s v="Dietas del personal no directivo"/>
    <n v="200"/>
    <n v="0"/>
    <n v="200"/>
    <n v="342.88"/>
    <n v="342.88"/>
    <n v="342.88"/>
    <n v="342.88"/>
  </r>
  <r>
    <x v="0"/>
    <x v="2"/>
    <x v="2"/>
    <x v="1"/>
    <s v="23"/>
    <n v="23120"/>
    <s v="Locomoción del personal no directivo."/>
    <n v="200"/>
    <n v="0"/>
    <n v="200"/>
    <n v="0"/>
    <n v="0"/>
    <n v="0"/>
    <n v="0"/>
  </r>
  <r>
    <x v="0"/>
    <x v="2"/>
    <x v="2"/>
    <x v="4"/>
    <s v="48"/>
    <n v="481"/>
    <s v="Premios, becas, etc."/>
    <n v="0"/>
    <n v="0"/>
    <n v="0"/>
    <n v="0"/>
    <n v="0"/>
    <n v="0"/>
    <n v="0"/>
  </r>
  <r>
    <x v="0"/>
    <x v="2"/>
    <x v="2"/>
    <x v="4"/>
    <s v="48"/>
    <n v="482"/>
    <s v="Residencias artisticas y creativas"/>
    <n v="11000"/>
    <n v="0"/>
    <n v="11000"/>
    <n v="11000"/>
    <n v="11000"/>
    <n v="11000"/>
    <n v="11000"/>
  </r>
  <r>
    <x v="0"/>
    <x v="2"/>
    <x v="2"/>
    <x v="4"/>
    <s v="48"/>
    <n v="489"/>
    <s v="Otras transf. a Familias e Instituciones sin fines de lucro."/>
    <n v="0"/>
    <n v="0"/>
    <n v="0"/>
    <n v="0"/>
    <n v="0"/>
    <n v="0"/>
    <n v="0"/>
  </r>
  <r>
    <x v="0"/>
    <x v="2"/>
    <x v="2"/>
    <x v="2"/>
    <s v="63"/>
    <n v="632"/>
    <s v="Edificios y otras construcciones."/>
    <n v="11200"/>
    <n v="0"/>
    <n v="11200"/>
    <n v="23661.55"/>
    <n v="23661.55"/>
    <n v="15593.46"/>
    <n v="0"/>
  </r>
  <r>
    <x v="0"/>
    <x v="3"/>
    <x v="3"/>
    <x v="0"/>
    <s v="13"/>
    <n v="13000"/>
    <s v="Retribuciones básicas."/>
    <n v="179168"/>
    <n v="15000"/>
    <n v="194168"/>
    <n v="184731.18"/>
    <n v="184731.18"/>
    <n v="182500.49"/>
    <n v="182500.49"/>
  </r>
  <r>
    <x v="0"/>
    <x v="3"/>
    <x v="3"/>
    <x v="0"/>
    <s v="13"/>
    <n v="13002"/>
    <s v="Otras remuneraciones."/>
    <n v="138417"/>
    <n v="0"/>
    <n v="138417"/>
    <n v="142359.35"/>
    <n v="142359.35"/>
    <n v="139891.57"/>
    <n v="139891.57"/>
  </r>
  <r>
    <x v="0"/>
    <x v="3"/>
    <x v="3"/>
    <x v="0"/>
    <s v="15"/>
    <n v="150"/>
    <s v="Productividad."/>
    <n v="1575"/>
    <n v="5000"/>
    <n v="6575"/>
    <n v="4775"/>
    <n v="4775"/>
    <n v="4550"/>
    <n v="4550"/>
  </r>
  <r>
    <x v="0"/>
    <x v="3"/>
    <x v="3"/>
    <x v="0"/>
    <s v="15"/>
    <n v="151"/>
    <s v="Gratificaciones."/>
    <n v="5000"/>
    <n v="-5000"/>
    <n v="0"/>
    <n v="0"/>
    <n v="0"/>
    <n v="0"/>
    <n v="0"/>
  </r>
  <r>
    <x v="0"/>
    <x v="3"/>
    <x v="3"/>
    <x v="1"/>
    <s v="20"/>
    <n v="203"/>
    <s v="Arrendamientos de maquinaria, instalaciones y utillaje."/>
    <n v="10000"/>
    <n v="0"/>
    <n v="10000"/>
    <n v="8798.08"/>
    <n v="8798.08"/>
    <n v="4741.3500000000004"/>
    <n v="4415.8"/>
  </r>
  <r>
    <x v="0"/>
    <x v="3"/>
    <x v="3"/>
    <x v="1"/>
    <s v="20"/>
    <n v="208"/>
    <s v="Arrendamientos de otro inmovilizado material."/>
    <n v="0"/>
    <n v="0"/>
    <n v="0"/>
    <n v="0"/>
    <n v="0"/>
    <n v="0"/>
    <n v="0"/>
  </r>
  <r>
    <x v="0"/>
    <x v="3"/>
    <x v="3"/>
    <x v="1"/>
    <s v="21"/>
    <n v="212"/>
    <s v="Reparación de edificios y otras construcciones."/>
    <n v="12000"/>
    <n v="20000"/>
    <n v="32000"/>
    <n v="11376.43"/>
    <n v="11376.43"/>
    <n v="10688.89"/>
    <n v="10688.89"/>
  </r>
  <r>
    <x v="0"/>
    <x v="3"/>
    <x v="3"/>
    <x v="1"/>
    <s v="21"/>
    <n v="213"/>
    <s v="Reparación de maquinaria, instalaciones técnicas y utillaje."/>
    <n v="90000"/>
    <n v="0"/>
    <n v="90000"/>
    <n v="108130.26"/>
    <n v="108130.26"/>
    <n v="96634.63"/>
    <n v="94344.76"/>
  </r>
  <r>
    <x v="0"/>
    <x v="3"/>
    <x v="3"/>
    <x v="1"/>
    <s v="22"/>
    <n v="22000"/>
    <s v="Ordinario no inventariable."/>
    <n v="2000"/>
    <n v="0"/>
    <n v="2000"/>
    <n v="721.3"/>
    <n v="721.3"/>
    <n v="721.3"/>
    <n v="65.05"/>
  </r>
  <r>
    <x v="0"/>
    <x v="3"/>
    <x v="3"/>
    <x v="1"/>
    <s v="22"/>
    <n v="22001"/>
    <s v="Prensa, revistas, libros y otras publicaciones."/>
    <n v="8000"/>
    <n v="0"/>
    <n v="8000"/>
    <n v="11130.49"/>
    <n v="11130.49"/>
    <n v="6677.1"/>
    <n v="5720.63"/>
  </r>
  <r>
    <x v="0"/>
    <x v="3"/>
    <x v="3"/>
    <x v="1"/>
    <s v="22"/>
    <n v="22100"/>
    <s v="Energía eléctrica."/>
    <n v="85000"/>
    <n v="0"/>
    <n v="85000"/>
    <n v="84349.96"/>
    <n v="84349.96"/>
    <n v="79143.520000000004"/>
    <n v="79143.520000000004"/>
  </r>
  <r>
    <x v="0"/>
    <x v="3"/>
    <x v="3"/>
    <x v="1"/>
    <s v="22"/>
    <n v="22102"/>
    <s v="Gas."/>
    <n v="34000"/>
    <n v="0"/>
    <n v="34000"/>
    <n v="46528.2"/>
    <n v="46528.2"/>
    <n v="41441.67"/>
    <n v="36271.410000000003"/>
  </r>
  <r>
    <x v="0"/>
    <x v="3"/>
    <x v="3"/>
    <x v="1"/>
    <s v="22"/>
    <n v="22199"/>
    <s v="Otros suministros."/>
    <n v="15000"/>
    <n v="0"/>
    <n v="15000"/>
    <n v="21413.15"/>
    <n v="21413.15"/>
    <n v="14057.25"/>
    <n v="13712.25"/>
  </r>
  <r>
    <x v="0"/>
    <x v="3"/>
    <x v="3"/>
    <x v="1"/>
    <s v="22"/>
    <n v="22201"/>
    <s v="Postales."/>
    <n v="500"/>
    <n v="0"/>
    <n v="500"/>
    <n v="3630"/>
    <n v="3630"/>
    <n v="2560.96"/>
    <n v="2497.9"/>
  </r>
  <r>
    <x v="0"/>
    <x v="3"/>
    <x v="3"/>
    <x v="1"/>
    <s v="22"/>
    <n v="22203"/>
    <s v="Informáticas."/>
    <n v="2100"/>
    <n v="0"/>
    <n v="2100"/>
    <n v="4108.3999999999996"/>
    <n v="4108.3999999999996"/>
    <n v="3894.49"/>
    <n v="2862.51"/>
  </r>
  <r>
    <x v="0"/>
    <x v="3"/>
    <x v="3"/>
    <x v="1"/>
    <s v="22"/>
    <n v="223"/>
    <s v="Transportes."/>
    <n v="85000"/>
    <n v="62000"/>
    <n v="147000"/>
    <n v="75652.83"/>
    <n v="75652.83"/>
    <n v="66045.14"/>
    <n v="66045.14"/>
  </r>
  <r>
    <x v="0"/>
    <x v="3"/>
    <x v="3"/>
    <x v="1"/>
    <s v="22"/>
    <n v="224"/>
    <s v="Primas de seguros."/>
    <n v="25000"/>
    <n v="0"/>
    <n v="25000"/>
    <n v="18946.93"/>
    <n v="18946.93"/>
    <n v="18763.23"/>
    <n v="18287.37"/>
  </r>
  <r>
    <x v="0"/>
    <x v="3"/>
    <x v="3"/>
    <x v="1"/>
    <s v="22"/>
    <n v="22601"/>
    <s v="Atenciones protocolarias y representativas."/>
    <n v="1000"/>
    <n v="0"/>
    <n v="1000"/>
    <n v="7187.93"/>
    <n v="7187.93"/>
    <n v="7055.15"/>
    <n v="6573.25"/>
  </r>
  <r>
    <x v="0"/>
    <x v="3"/>
    <x v="3"/>
    <x v="1"/>
    <s v="22"/>
    <n v="22609"/>
    <s v="Actividades culturales y deportivas"/>
    <n v="122387"/>
    <n v="62000"/>
    <n v="184387"/>
    <n v="134411.70000000001"/>
    <n v="134411.70000000001"/>
    <n v="123004.84"/>
    <n v="114251.58"/>
  </r>
  <r>
    <x v="0"/>
    <x v="3"/>
    <x v="3"/>
    <x v="1"/>
    <s v="22"/>
    <n v="22699"/>
    <s v="Otros gastos diversos"/>
    <n v="12000"/>
    <n v="0"/>
    <n v="12000"/>
    <n v="36421.339999999997"/>
    <n v="36421.339999999997"/>
    <n v="24650.9"/>
    <n v="23625.919999999998"/>
  </r>
  <r>
    <x v="0"/>
    <x v="3"/>
    <x v="3"/>
    <x v="1"/>
    <s v="22"/>
    <n v="22700"/>
    <s v="Limpieza y aseo."/>
    <n v="81197"/>
    <n v="0"/>
    <n v="81197"/>
    <n v="78129.3"/>
    <n v="78129.3"/>
    <n v="66815.44"/>
    <n v="59265.06"/>
  </r>
  <r>
    <x v="0"/>
    <x v="3"/>
    <x v="3"/>
    <x v="1"/>
    <s v="22"/>
    <n v="22701"/>
    <s v="Seguridad."/>
    <n v="436936"/>
    <n v="0"/>
    <n v="436936"/>
    <n v="434648.86"/>
    <n v="434648.86"/>
    <n v="356528.19"/>
    <n v="347467.72"/>
  </r>
  <r>
    <x v="0"/>
    <x v="3"/>
    <x v="3"/>
    <x v="1"/>
    <s v="22"/>
    <n v="22706"/>
    <s v="Estudios y trabajos técnicos."/>
    <n v="15000"/>
    <n v="20000"/>
    <n v="35000"/>
    <n v="45811.07"/>
    <n v="45811.07"/>
    <n v="41896.660000000003"/>
    <n v="40204.839999999997"/>
  </r>
  <r>
    <x v="0"/>
    <x v="3"/>
    <x v="3"/>
    <x v="1"/>
    <s v="22"/>
    <n v="22799"/>
    <s v="Otros trabajos realizados por otras empresas y profes."/>
    <n v="490000"/>
    <n v="145000"/>
    <n v="635000"/>
    <n v="700273.77"/>
    <n v="700273.77"/>
    <n v="657262.06000000006"/>
    <n v="644525.25"/>
  </r>
  <r>
    <x v="0"/>
    <x v="3"/>
    <x v="3"/>
    <x v="1"/>
    <s v="23"/>
    <n v="23020"/>
    <s v="Dietas del personal no directivo"/>
    <n v="0"/>
    <n v="0"/>
    <n v="0"/>
    <n v="18.7"/>
    <n v="18.7"/>
    <n v="18.7"/>
    <n v="18.7"/>
  </r>
  <r>
    <x v="0"/>
    <x v="3"/>
    <x v="3"/>
    <x v="4"/>
    <s v="48"/>
    <n v="489"/>
    <s v="Otras transf. a Familias e Instituciones sin fines de lucro."/>
    <n v="10000"/>
    <n v="0"/>
    <n v="10000"/>
    <n v="1590"/>
    <n v="1590"/>
    <n v="1590"/>
    <n v="1590"/>
  </r>
  <r>
    <x v="0"/>
    <x v="3"/>
    <x v="3"/>
    <x v="2"/>
    <s v="63"/>
    <n v="633"/>
    <s v="Maquinaria, instalaciones técnicas y utillaje. Reposición"/>
    <n v="58080"/>
    <n v="73400"/>
    <n v="131480"/>
    <n v="78177.52"/>
    <n v="78177.52"/>
    <n v="74107.600000000006"/>
    <n v="61944.82"/>
  </r>
  <r>
    <x v="0"/>
    <x v="3"/>
    <x v="3"/>
    <x v="5"/>
    <s v="91"/>
    <n v="911"/>
    <s v="Amort de préstamos a l/p de entes del sector público."/>
    <n v="0"/>
    <n v="0"/>
    <n v="0"/>
    <n v="0"/>
    <n v="0"/>
    <n v="0"/>
    <n v="0"/>
  </r>
  <r>
    <x v="0"/>
    <x v="4"/>
    <x v="4"/>
    <x v="0"/>
    <s v="13"/>
    <n v="13000"/>
    <s v="Retribuciones básicas."/>
    <n v="202453"/>
    <n v="0"/>
    <n v="202453"/>
    <n v="197536"/>
    <n v="197536"/>
    <n v="171410"/>
    <n v="171410"/>
  </r>
  <r>
    <x v="0"/>
    <x v="4"/>
    <x v="4"/>
    <x v="0"/>
    <s v="13"/>
    <n v="13002"/>
    <s v="Otras remuneraciones."/>
    <n v="141132"/>
    <n v="10000"/>
    <n v="151132"/>
    <n v="161525.10999999999"/>
    <n v="161525.10999999999"/>
    <n v="158887.31"/>
    <n v="158887.31"/>
  </r>
  <r>
    <x v="0"/>
    <x v="4"/>
    <x v="4"/>
    <x v="0"/>
    <s v="15"/>
    <n v="150"/>
    <s v="Productividad."/>
    <n v="1575"/>
    <n v="1425"/>
    <n v="3000"/>
    <n v="3850"/>
    <n v="3850"/>
    <n v="3850"/>
    <n v="3850"/>
  </r>
  <r>
    <x v="0"/>
    <x v="4"/>
    <x v="4"/>
    <x v="1"/>
    <s v="20"/>
    <n v="203"/>
    <s v="Arrendamientos de maquinaria, instalaciones y utillaje."/>
    <n v="5000"/>
    <n v="0"/>
    <n v="5000"/>
    <n v="4191.4399999999996"/>
    <n v="4191.4399999999996"/>
    <n v="2652.46"/>
    <n v="2017.37"/>
  </r>
  <r>
    <x v="0"/>
    <x v="4"/>
    <x v="4"/>
    <x v="1"/>
    <s v="21"/>
    <n v="212"/>
    <s v="Reparación de edificios y otras construcciones."/>
    <n v="25000"/>
    <n v="50000"/>
    <n v="75000"/>
    <n v="8954"/>
    <n v="8954"/>
    <n v="3120.75"/>
    <n v="3120.75"/>
  </r>
  <r>
    <x v="0"/>
    <x v="4"/>
    <x v="4"/>
    <x v="1"/>
    <s v="21"/>
    <n v="213"/>
    <s v="Reparación de maquinaria, instalaciones técnicas y utillaje."/>
    <n v="115000"/>
    <n v="0"/>
    <n v="115000"/>
    <n v="150516.22"/>
    <n v="150516.22"/>
    <n v="115153.24"/>
    <n v="89830.51"/>
  </r>
  <r>
    <x v="0"/>
    <x v="4"/>
    <x v="4"/>
    <x v="1"/>
    <s v="22"/>
    <n v="22000"/>
    <s v="Ordinario no inventariable."/>
    <n v="1000"/>
    <n v="0"/>
    <n v="1000"/>
    <n v="1009.35"/>
    <n v="1009.35"/>
    <n v="1009.35"/>
    <n v="1009.35"/>
  </r>
  <r>
    <x v="0"/>
    <x v="4"/>
    <x v="4"/>
    <x v="1"/>
    <s v="22"/>
    <n v="22100"/>
    <s v="Energía eléctrica."/>
    <n v="164000"/>
    <n v="0"/>
    <n v="164000"/>
    <n v="170002.62"/>
    <n v="170002.62"/>
    <n v="134463.78"/>
    <n v="134463.78"/>
  </r>
  <r>
    <x v="0"/>
    <x v="4"/>
    <x v="4"/>
    <x v="1"/>
    <s v="22"/>
    <n v="22102"/>
    <s v="Gas."/>
    <n v="67000"/>
    <n v="0"/>
    <n v="67000"/>
    <n v="71507.56"/>
    <n v="71507.56"/>
    <n v="59957.08"/>
    <n v="59957.08"/>
  </r>
  <r>
    <x v="0"/>
    <x v="4"/>
    <x v="4"/>
    <x v="1"/>
    <s v="22"/>
    <n v="22199"/>
    <s v="Otros suministros."/>
    <n v="20000"/>
    <n v="0"/>
    <n v="20000"/>
    <n v="20445"/>
    <n v="20445"/>
    <n v="13700.11"/>
    <n v="12829.77"/>
  </r>
  <r>
    <x v="0"/>
    <x v="4"/>
    <x v="4"/>
    <x v="1"/>
    <s v="22"/>
    <n v="22200"/>
    <s v="Servicios de Telecomunicaciones."/>
    <n v="800"/>
    <n v="0"/>
    <n v="800"/>
    <n v="0"/>
    <n v="0"/>
    <n v="0"/>
    <n v="0"/>
  </r>
  <r>
    <x v="0"/>
    <x v="4"/>
    <x v="4"/>
    <x v="1"/>
    <s v="22"/>
    <n v="22203"/>
    <s v="Informáticas."/>
    <n v="7000"/>
    <n v="0"/>
    <n v="7000"/>
    <n v="12420.95"/>
    <n v="12420.95"/>
    <n v="11774.23"/>
    <n v="7163.25"/>
  </r>
  <r>
    <x v="0"/>
    <x v="4"/>
    <x v="4"/>
    <x v="1"/>
    <s v="22"/>
    <n v="223"/>
    <s v="Transportes."/>
    <n v="2000"/>
    <n v="0"/>
    <n v="2000"/>
    <n v="8131.2"/>
    <n v="8131.2"/>
    <n v="7707.84"/>
    <n v="7707.84"/>
  </r>
  <r>
    <x v="0"/>
    <x v="4"/>
    <x v="4"/>
    <x v="1"/>
    <s v="22"/>
    <n v="224"/>
    <s v="Primas de seguros."/>
    <n v="600"/>
    <n v="0"/>
    <n v="600"/>
    <n v="1339.89"/>
    <n v="1339.89"/>
    <n v="934.43"/>
    <n v="772.2"/>
  </r>
  <r>
    <x v="0"/>
    <x v="4"/>
    <x v="4"/>
    <x v="1"/>
    <s v="22"/>
    <n v="22601"/>
    <s v="Atenciones protocolarias y representativas."/>
    <n v="1000"/>
    <n v="0"/>
    <n v="1000"/>
    <n v="722.94"/>
    <n v="722.94"/>
    <n v="718.66"/>
    <n v="718.66"/>
  </r>
  <r>
    <x v="0"/>
    <x v="4"/>
    <x v="4"/>
    <x v="1"/>
    <s v="22"/>
    <n v="22602"/>
    <s v="Publicidad y propaganda."/>
    <n v="0"/>
    <n v="0"/>
    <n v="0"/>
    <n v="7139"/>
    <n v="7139"/>
    <n v="3639.71"/>
    <n v="3639.71"/>
  </r>
  <r>
    <x v="0"/>
    <x v="4"/>
    <x v="4"/>
    <x v="1"/>
    <s v="22"/>
    <n v="22606"/>
    <s v="Reuniones, conferencias y cursos."/>
    <n v="0"/>
    <n v="0"/>
    <n v="0"/>
    <n v="2689.88"/>
    <n v="2689.88"/>
    <n v="2689.88"/>
    <n v="2689.88"/>
  </r>
  <r>
    <x v="0"/>
    <x v="4"/>
    <x v="4"/>
    <x v="1"/>
    <s v="22"/>
    <n v="22609"/>
    <s v="Actividades culturales y deportivas"/>
    <n v="98000"/>
    <n v="70000"/>
    <n v="168000"/>
    <n v="141859.78"/>
    <n v="141859.78"/>
    <n v="133920.23000000001"/>
    <n v="133920.23000000001"/>
  </r>
  <r>
    <x v="0"/>
    <x v="4"/>
    <x v="4"/>
    <x v="1"/>
    <s v="22"/>
    <n v="22699"/>
    <s v="Otros gastos diversos"/>
    <n v="6000"/>
    <n v="0"/>
    <n v="6000"/>
    <n v="2800.42"/>
    <n v="2800.42"/>
    <n v="2423.62"/>
    <n v="2423.62"/>
  </r>
  <r>
    <x v="0"/>
    <x v="4"/>
    <x v="4"/>
    <x v="1"/>
    <s v="22"/>
    <n v="22700"/>
    <s v="Limpieza y aseo."/>
    <n v="118564"/>
    <n v="0"/>
    <n v="118564"/>
    <n v="105595.9"/>
    <n v="105595.9"/>
    <n v="90854.39"/>
    <n v="79255.240000000005"/>
  </r>
  <r>
    <x v="0"/>
    <x v="4"/>
    <x v="4"/>
    <x v="1"/>
    <s v="22"/>
    <n v="22701"/>
    <s v="Seguridad."/>
    <n v="420555"/>
    <n v="0"/>
    <n v="420555"/>
    <n v="387936.04"/>
    <n v="387936.04"/>
    <n v="302586.38"/>
    <n v="302586.38"/>
  </r>
  <r>
    <x v="0"/>
    <x v="4"/>
    <x v="4"/>
    <x v="1"/>
    <s v="22"/>
    <n v="22799"/>
    <s v="Otros trabajos realizados por otras empresas y profes."/>
    <n v="621107"/>
    <n v="30000"/>
    <n v="651107"/>
    <n v="646064.26"/>
    <n v="646064.26"/>
    <n v="566887.32999999996"/>
    <n v="563794.73"/>
  </r>
  <r>
    <x v="0"/>
    <x v="4"/>
    <x v="4"/>
    <x v="1"/>
    <s v="23"/>
    <n v="23020"/>
    <s v="Dietas del personal no directivo"/>
    <n v="300"/>
    <n v="0"/>
    <n v="300"/>
    <n v="143.4"/>
    <n v="143.4"/>
    <n v="143.4"/>
    <n v="143.4"/>
  </r>
  <r>
    <x v="0"/>
    <x v="4"/>
    <x v="4"/>
    <x v="1"/>
    <s v="23"/>
    <n v="23120"/>
    <s v="Locomoción del personal no directivo."/>
    <n v="300"/>
    <n v="0"/>
    <n v="300"/>
    <n v="0"/>
    <n v="0"/>
    <n v="0"/>
    <n v="0"/>
  </r>
  <r>
    <x v="0"/>
    <x v="4"/>
    <x v="4"/>
    <x v="2"/>
    <s v="63"/>
    <n v="632"/>
    <s v="Edificios y otras construcciones."/>
    <n v="85000"/>
    <n v="0"/>
    <n v="85000"/>
    <n v="72297.5"/>
    <n v="72297.5"/>
    <n v="68533.25"/>
    <n v="0"/>
  </r>
  <r>
    <x v="0"/>
    <x v="4"/>
    <x v="4"/>
    <x v="2"/>
    <s v="63"/>
    <n v="633"/>
    <s v="Maquinaria, instalaciones técnicas y utillaje. Reposición"/>
    <n v="42000"/>
    <n v="-30000"/>
    <n v="12000"/>
    <n v="7163.2"/>
    <n v="7163.2"/>
    <n v="6207.56"/>
    <n v="0"/>
  </r>
  <r>
    <x v="0"/>
    <x v="4"/>
    <x v="4"/>
    <x v="2"/>
    <s v="63"/>
    <n v="636"/>
    <s v="Equipos para procesos de información."/>
    <n v="0"/>
    <n v="0"/>
    <n v="0"/>
    <n v="6292"/>
    <n v="6292"/>
    <n v="5182.8500000000004"/>
    <n v="0"/>
  </r>
  <r>
    <x v="0"/>
    <x v="4"/>
    <x v="4"/>
    <x v="2"/>
    <s v="63"/>
    <n v="639"/>
    <s v="Otras inver de reposición asoc al func operat de los serv"/>
    <n v="0"/>
    <n v="0"/>
    <n v="0"/>
    <n v="4622.2"/>
    <n v="4622.2"/>
    <n v="4381.54"/>
    <n v="4381.54"/>
  </r>
  <r>
    <x v="0"/>
    <x v="5"/>
    <x v="5"/>
    <x v="0"/>
    <s v="12"/>
    <n v="12004"/>
    <s v="Sueldos del Grupo C2."/>
    <n v="0"/>
    <n v="0"/>
    <n v="0"/>
    <n v="0"/>
    <n v="0"/>
    <n v="0"/>
    <n v="0"/>
  </r>
  <r>
    <x v="0"/>
    <x v="5"/>
    <x v="5"/>
    <x v="0"/>
    <s v="12"/>
    <n v="12006"/>
    <s v="Trienios."/>
    <n v="0"/>
    <n v="0"/>
    <n v="0"/>
    <n v="0"/>
    <n v="0"/>
    <n v="0"/>
    <n v="0"/>
  </r>
  <r>
    <x v="0"/>
    <x v="5"/>
    <x v="5"/>
    <x v="0"/>
    <s v="12"/>
    <n v="12100"/>
    <s v="Complemento de destino."/>
    <n v="0"/>
    <n v="0"/>
    <n v="0"/>
    <n v="0"/>
    <n v="0"/>
    <n v="0"/>
    <n v="0"/>
  </r>
  <r>
    <x v="0"/>
    <x v="5"/>
    <x v="5"/>
    <x v="0"/>
    <s v="12"/>
    <n v="12101"/>
    <s v="Complemento específico."/>
    <n v="0"/>
    <n v="0"/>
    <n v="0"/>
    <n v="0"/>
    <n v="0"/>
    <n v="0"/>
    <n v="0"/>
  </r>
  <r>
    <x v="0"/>
    <x v="5"/>
    <x v="5"/>
    <x v="0"/>
    <s v="12"/>
    <n v="12103"/>
    <s v="Otros complementos."/>
    <n v="0"/>
    <n v="0"/>
    <n v="0"/>
    <n v="0"/>
    <n v="0"/>
    <n v="0"/>
    <n v="0"/>
  </r>
  <r>
    <x v="0"/>
    <x v="5"/>
    <x v="5"/>
    <x v="0"/>
    <s v="13"/>
    <n v="13000"/>
    <s v="Retribuciones básicas."/>
    <n v="82976"/>
    <n v="0"/>
    <n v="82976"/>
    <n v="84433.03"/>
    <n v="84433.03"/>
    <n v="81088.06"/>
    <n v="81088.06"/>
  </r>
  <r>
    <x v="0"/>
    <x v="5"/>
    <x v="5"/>
    <x v="0"/>
    <s v="13"/>
    <n v="13002"/>
    <s v="Otras remuneraciones."/>
    <n v="84949"/>
    <n v="0"/>
    <n v="84949"/>
    <n v="90381.81"/>
    <n v="90381.81"/>
    <n v="87740.77"/>
    <n v="87740.77"/>
  </r>
  <r>
    <x v="0"/>
    <x v="5"/>
    <x v="5"/>
    <x v="0"/>
    <s v="13"/>
    <n v="131"/>
    <s v="Laboral temporal."/>
    <n v="45111"/>
    <n v="-25000"/>
    <n v="20111"/>
    <n v="0"/>
    <n v="0"/>
    <n v="0"/>
    <n v="0"/>
  </r>
  <r>
    <x v="0"/>
    <x v="5"/>
    <x v="5"/>
    <x v="0"/>
    <s v="15"/>
    <n v="150"/>
    <s v="Productividad."/>
    <n v="900"/>
    <n v="0"/>
    <n v="900"/>
    <n v="900"/>
    <n v="900"/>
    <n v="900"/>
    <n v="900"/>
  </r>
  <r>
    <x v="0"/>
    <x v="5"/>
    <x v="5"/>
    <x v="1"/>
    <s v="20"/>
    <n v="203"/>
    <s v="Arrendamientos de maquinaria, instalaciones y utillaje."/>
    <n v="279000"/>
    <n v="-52000"/>
    <n v="227000"/>
    <n v="223904.45"/>
    <n v="223904.45"/>
    <n v="214796.72"/>
    <n v="214395.27"/>
  </r>
  <r>
    <x v="0"/>
    <x v="5"/>
    <x v="5"/>
    <x v="1"/>
    <s v="20"/>
    <n v="205"/>
    <s v="Arrendamientos de mobiliario y enseres."/>
    <n v="0"/>
    <n v="0"/>
    <n v="0"/>
    <n v="0"/>
    <n v="0"/>
    <n v="0"/>
    <n v="0"/>
  </r>
  <r>
    <x v="0"/>
    <x v="5"/>
    <x v="5"/>
    <x v="1"/>
    <s v="21"/>
    <n v="212"/>
    <s v="Reparación de edificios y otras construcciones."/>
    <n v="10000"/>
    <n v="-8000"/>
    <n v="2000"/>
    <n v="1193.4000000000001"/>
    <n v="1193.4000000000001"/>
    <n v="1193.4000000000001"/>
    <n v="1193.4000000000001"/>
  </r>
  <r>
    <x v="0"/>
    <x v="5"/>
    <x v="5"/>
    <x v="1"/>
    <s v="21"/>
    <n v="213"/>
    <s v="Reparación de maquinaria, instalaciones técnicas y utillaje."/>
    <n v="1000"/>
    <n v="0"/>
    <n v="1000"/>
    <n v="950.53"/>
    <n v="950.53"/>
    <n v="442.24"/>
    <n v="442.24"/>
  </r>
  <r>
    <x v="0"/>
    <x v="5"/>
    <x v="5"/>
    <x v="1"/>
    <s v="22"/>
    <n v="22100"/>
    <s v="Energía eléctrica."/>
    <n v="0"/>
    <n v="0"/>
    <n v="0"/>
    <n v="0"/>
    <n v="0"/>
    <n v="0"/>
    <n v="0"/>
  </r>
  <r>
    <x v="0"/>
    <x v="5"/>
    <x v="5"/>
    <x v="1"/>
    <s v="22"/>
    <n v="22199"/>
    <s v="Otros suministros."/>
    <n v="8000"/>
    <n v="0"/>
    <n v="8000"/>
    <n v="10750.74"/>
    <n v="10750.74"/>
    <n v="8722.08"/>
    <n v="8704.1200000000008"/>
  </r>
  <r>
    <x v="0"/>
    <x v="5"/>
    <x v="5"/>
    <x v="1"/>
    <s v="22"/>
    <n v="22200"/>
    <s v="Servicios de Telecomunicaciones."/>
    <n v="3000"/>
    <n v="0"/>
    <n v="3000"/>
    <n v="0"/>
    <n v="0"/>
    <n v="0"/>
    <n v="0"/>
  </r>
  <r>
    <x v="0"/>
    <x v="5"/>
    <x v="5"/>
    <x v="1"/>
    <s v="22"/>
    <n v="22203"/>
    <s v="Informáticas."/>
    <n v="0"/>
    <n v="0"/>
    <n v="0"/>
    <n v="2124.23"/>
    <n v="2124.23"/>
    <n v="1548.45"/>
    <n v="1548.45"/>
  </r>
  <r>
    <x v="0"/>
    <x v="5"/>
    <x v="5"/>
    <x v="1"/>
    <s v="22"/>
    <n v="223"/>
    <s v="Transportes."/>
    <n v="2500"/>
    <n v="0"/>
    <n v="2500"/>
    <n v="1045.9000000000001"/>
    <n v="1045.9000000000001"/>
    <n v="991.44"/>
    <n v="991.44"/>
  </r>
  <r>
    <x v="0"/>
    <x v="5"/>
    <x v="5"/>
    <x v="1"/>
    <s v="22"/>
    <n v="224"/>
    <s v="Primas de seguros."/>
    <n v="1000"/>
    <n v="0"/>
    <n v="1000"/>
    <n v="0"/>
    <n v="0"/>
    <n v="0"/>
    <n v="0"/>
  </r>
  <r>
    <x v="0"/>
    <x v="5"/>
    <x v="5"/>
    <x v="1"/>
    <s v="22"/>
    <n v="22601"/>
    <s v="Atenciones protocolarias y representativas."/>
    <n v="1000"/>
    <n v="0"/>
    <n v="1000"/>
    <n v="4435.5"/>
    <n v="4435.5"/>
    <n v="4385.7"/>
    <n v="4385.7"/>
  </r>
  <r>
    <x v="0"/>
    <x v="5"/>
    <x v="5"/>
    <x v="1"/>
    <s v="22"/>
    <n v="22602"/>
    <s v="Publicidad y propaganda."/>
    <n v="1000"/>
    <n v="0"/>
    <n v="1000"/>
    <n v="47121.42"/>
    <n v="47121.42"/>
    <n v="44667.8"/>
    <n v="43543.74"/>
  </r>
  <r>
    <x v="0"/>
    <x v="5"/>
    <x v="5"/>
    <x v="1"/>
    <s v="22"/>
    <n v="22606"/>
    <s v="Reuniones, conferencias y cursos."/>
    <n v="4000"/>
    <n v="0"/>
    <n v="4000"/>
    <n v="3040.87"/>
    <n v="3040.87"/>
    <n v="3004.87"/>
    <n v="2854.87"/>
  </r>
  <r>
    <x v="0"/>
    <x v="5"/>
    <x v="5"/>
    <x v="1"/>
    <s v="22"/>
    <n v="22609"/>
    <s v="Actividades culturales y deportivas"/>
    <n v="1242000"/>
    <n v="219000"/>
    <n v="1461000"/>
    <n v="1326594.3700000001"/>
    <n v="1326594.3700000001"/>
    <n v="1256923.6499999999"/>
    <n v="1242541.02"/>
  </r>
  <r>
    <x v="0"/>
    <x v="5"/>
    <x v="5"/>
    <x v="1"/>
    <s v="22"/>
    <n v="22699"/>
    <s v="Otros gastos diversos"/>
    <n v="60000"/>
    <n v="0"/>
    <n v="60000"/>
    <n v="83982.87"/>
    <n v="83982.87"/>
    <n v="75170.34"/>
    <n v="71326.789999999994"/>
  </r>
  <r>
    <x v="0"/>
    <x v="5"/>
    <x v="5"/>
    <x v="1"/>
    <s v="22"/>
    <n v="22700"/>
    <s v="Limpieza y aseo."/>
    <n v="0"/>
    <n v="0"/>
    <n v="0"/>
    <n v="5104.1499999999996"/>
    <n v="5104.1499999999996"/>
    <n v="4974.08"/>
    <n v="4974.08"/>
  </r>
  <r>
    <x v="0"/>
    <x v="5"/>
    <x v="5"/>
    <x v="1"/>
    <s v="22"/>
    <n v="22701"/>
    <s v="Seguridad."/>
    <n v="0"/>
    <n v="0"/>
    <n v="0"/>
    <n v="5329.74"/>
    <n v="5329.74"/>
    <n v="5134.13"/>
    <n v="5134.13"/>
  </r>
  <r>
    <x v="0"/>
    <x v="5"/>
    <x v="5"/>
    <x v="1"/>
    <s v="22"/>
    <n v="22706"/>
    <s v="Estudios y trabajos técnicos."/>
    <n v="0"/>
    <n v="0"/>
    <n v="0"/>
    <n v="8321.5"/>
    <n v="8321.5"/>
    <n v="7903.85"/>
    <n v="7903.85"/>
  </r>
  <r>
    <x v="0"/>
    <x v="5"/>
    <x v="5"/>
    <x v="1"/>
    <s v="22"/>
    <n v="22799"/>
    <s v="Otros trabajos realizados por otras empresas y profes."/>
    <n v="310000"/>
    <n v="47000"/>
    <n v="357000"/>
    <n v="391062.49"/>
    <n v="391062.49"/>
    <n v="301439.07"/>
    <n v="296793.71999999997"/>
  </r>
  <r>
    <x v="0"/>
    <x v="5"/>
    <x v="5"/>
    <x v="4"/>
    <s v="47"/>
    <n v="479"/>
    <s v="Otras subvenciones a Empresas privadas."/>
    <n v="30000"/>
    <n v="0"/>
    <n v="30000"/>
    <n v="30000"/>
    <n v="30000"/>
    <n v="30000"/>
    <n v="30000"/>
  </r>
  <r>
    <x v="0"/>
    <x v="5"/>
    <x v="5"/>
    <x v="4"/>
    <s v="48"/>
    <n v="481"/>
    <s v="Premios, becas, etc."/>
    <n v="0"/>
    <n v="0"/>
    <n v="0"/>
    <n v="0"/>
    <n v="0"/>
    <n v="0"/>
    <n v="0"/>
  </r>
  <r>
    <x v="0"/>
    <x v="5"/>
    <x v="5"/>
    <x v="4"/>
    <s v="48"/>
    <n v="482"/>
    <s v="Residencias artisticas y creativas"/>
    <n v="37800"/>
    <n v="0"/>
    <n v="37800"/>
    <n v="22299.02"/>
    <n v="22299.02"/>
    <n v="22299.02"/>
    <n v="22299.02"/>
  </r>
  <r>
    <x v="0"/>
    <x v="5"/>
    <x v="5"/>
    <x v="4"/>
    <s v="48"/>
    <n v="489"/>
    <s v="Otras transf. a Familias e Instituciones sin fines de lucro."/>
    <n v="164000"/>
    <n v="0"/>
    <n v="164000"/>
    <n v="163048.41"/>
    <n v="163048.41"/>
    <n v="159048.41"/>
    <n v="155642.64000000001"/>
  </r>
  <r>
    <x v="0"/>
    <x v="5"/>
    <x v="5"/>
    <x v="2"/>
    <s v="63"/>
    <n v="633"/>
    <s v="Maquinaria, instalaciones técnicas y utillaje. Reposición"/>
    <n v="0"/>
    <n v="84000"/>
    <n v="84000"/>
    <n v="80649.279999999999"/>
    <n v="75131.679999999993"/>
    <n v="12757.08"/>
    <n v="12757.08"/>
  </r>
  <r>
    <x v="0"/>
    <x v="6"/>
    <x v="6"/>
    <x v="0"/>
    <s v="12"/>
    <n v="12001"/>
    <s v="Sueldos del Grupo A2."/>
    <n v="27087"/>
    <n v="-10000"/>
    <n v="17087"/>
    <n v="16000"/>
    <n v="16000"/>
    <n v="12967.1"/>
    <n v="12967.1"/>
  </r>
  <r>
    <x v="0"/>
    <x v="6"/>
    <x v="6"/>
    <x v="0"/>
    <s v="12"/>
    <n v="12003"/>
    <s v="Sueldos del Grupo C1."/>
    <n v="12183"/>
    <n v="2000"/>
    <n v="14183"/>
    <n v="12841.03"/>
    <n v="12841.03"/>
    <n v="11884.69"/>
    <n v="11884.69"/>
  </r>
  <r>
    <x v="0"/>
    <x v="6"/>
    <x v="6"/>
    <x v="0"/>
    <s v="12"/>
    <n v="12006"/>
    <s v="Trienios."/>
    <n v="4459"/>
    <n v="0"/>
    <n v="4459"/>
    <n v="5200.84"/>
    <n v="5200.84"/>
    <n v="4347.92"/>
    <n v="4347.92"/>
  </r>
  <r>
    <x v="0"/>
    <x v="6"/>
    <x v="6"/>
    <x v="0"/>
    <s v="12"/>
    <n v="12100"/>
    <s v="Complemento de destino."/>
    <n v="21631"/>
    <n v="-5000"/>
    <n v="16631"/>
    <n v="16577.41"/>
    <n v="16577.41"/>
    <n v="14036.62"/>
    <n v="14036.62"/>
  </r>
  <r>
    <x v="0"/>
    <x v="6"/>
    <x v="6"/>
    <x v="0"/>
    <s v="12"/>
    <n v="12101"/>
    <s v="Complemento específico."/>
    <n v="52000"/>
    <n v="-14000"/>
    <n v="38000"/>
    <n v="37657.449999999997"/>
    <n v="37657.449999999997"/>
    <n v="30718.880000000001"/>
    <n v="30718.880000000001"/>
  </r>
  <r>
    <x v="0"/>
    <x v="6"/>
    <x v="6"/>
    <x v="0"/>
    <s v="12"/>
    <n v="12103"/>
    <s v="Otros complementos."/>
    <n v="2093"/>
    <n v="0"/>
    <n v="2093"/>
    <n v="3122.92"/>
    <n v="3122.92"/>
    <n v="2180.16"/>
    <n v="2180.16"/>
  </r>
  <r>
    <x v="0"/>
    <x v="6"/>
    <x v="6"/>
    <x v="0"/>
    <s v="13"/>
    <n v="13000"/>
    <s v="Retribuciones básicas."/>
    <n v="117418"/>
    <n v="9000"/>
    <n v="126418"/>
    <n v="124075.89"/>
    <n v="124075.89"/>
    <n v="119833.42"/>
    <n v="119833.42"/>
  </r>
  <r>
    <x v="0"/>
    <x v="6"/>
    <x v="6"/>
    <x v="0"/>
    <s v="13"/>
    <n v="13002"/>
    <s v="Otras remuneraciones."/>
    <n v="77140"/>
    <n v="0"/>
    <n v="77140"/>
    <n v="79232.11"/>
    <n v="79232.11"/>
    <n v="76056.77"/>
    <n v="76056.77"/>
  </r>
  <r>
    <x v="0"/>
    <x v="6"/>
    <x v="6"/>
    <x v="0"/>
    <s v="13"/>
    <n v="131"/>
    <s v="Laboral temporal."/>
    <n v="0"/>
    <n v="0"/>
    <n v="0"/>
    <n v="0"/>
    <n v="0"/>
    <n v="0"/>
    <n v="0"/>
  </r>
  <r>
    <x v="0"/>
    <x v="6"/>
    <x v="6"/>
    <x v="0"/>
    <s v="15"/>
    <n v="150"/>
    <s v="Productividad."/>
    <n v="1350"/>
    <n v="3000"/>
    <n v="4350"/>
    <n v="4271.88"/>
    <n v="4271.88"/>
    <n v="4046.88"/>
    <n v="4046.88"/>
  </r>
  <r>
    <x v="0"/>
    <x v="6"/>
    <x v="6"/>
    <x v="0"/>
    <s v="15"/>
    <n v="151"/>
    <s v="Gratificaciones."/>
    <n v="3000"/>
    <n v="-3000"/>
    <n v="0"/>
    <n v="0"/>
    <n v="0"/>
    <n v="0"/>
    <n v="0"/>
  </r>
  <r>
    <x v="0"/>
    <x v="6"/>
    <x v="6"/>
    <x v="0"/>
    <s v="16"/>
    <n v="16000"/>
    <s v="Seguridad Social."/>
    <n v="98419"/>
    <n v="-25000"/>
    <n v="73419"/>
    <n v="69769.119999999995"/>
    <n v="69769.119999999995"/>
    <n v="69769.119999999995"/>
    <n v="69769.119999999995"/>
  </r>
  <r>
    <x v="0"/>
    <x v="6"/>
    <x v="6"/>
    <x v="0"/>
    <s v="16"/>
    <n v="16204"/>
    <s v="Acción social."/>
    <n v="1845"/>
    <n v="-1845"/>
    <n v="0"/>
    <n v="0"/>
    <n v="0"/>
    <n v="0"/>
    <n v="0"/>
  </r>
  <r>
    <x v="0"/>
    <x v="6"/>
    <x v="6"/>
    <x v="1"/>
    <s v="20"/>
    <n v="202"/>
    <s v="Arrendamientos de edificios y otras construcciones."/>
    <n v="92000"/>
    <n v="0"/>
    <n v="92000"/>
    <n v="91999.71"/>
    <n v="91999.71"/>
    <n v="91999.71"/>
    <n v="91999.71"/>
  </r>
  <r>
    <x v="0"/>
    <x v="6"/>
    <x v="6"/>
    <x v="1"/>
    <s v="20"/>
    <n v="208"/>
    <s v="Arrendamientos de otro inmovilizado material."/>
    <n v="0"/>
    <n v="0"/>
    <n v="0"/>
    <n v="0"/>
    <n v="0"/>
    <n v="0"/>
    <n v="0"/>
  </r>
  <r>
    <x v="0"/>
    <x v="6"/>
    <x v="6"/>
    <x v="1"/>
    <s v="21"/>
    <n v="213"/>
    <s v="Reparación de maquinaria, instalaciones técnicas y utillaje."/>
    <n v="5000"/>
    <n v="0"/>
    <n v="5000"/>
    <n v="4999.72"/>
    <n v="4999.72"/>
    <n v="4999.72"/>
    <n v="4999.72"/>
  </r>
  <r>
    <x v="0"/>
    <x v="6"/>
    <x v="6"/>
    <x v="1"/>
    <s v="22"/>
    <n v="22000"/>
    <s v="Ordinario no inventariable."/>
    <n v="2000"/>
    <n v="0"/>
    <n v="2000"/>
    <n v="243.82"/>
    <n v="243.82"/>
    <n v="243.82"/>
    <n v="243.82"/>
  </r>
  <r>
    <x v="0"/>
    <x v="6"/>
    <x v="6"/>
    <x v="1"/>
    <s v="22"/>
    <n v="22001"/>
    <s v="Prensa, revistas, libros y otras publicaciones."/>
    <n v="2000"/>
    <n v="0"/>
    <n v="2000"/>
    <n v="156.93"/>
    <n v="156.93"/>
    <n v="156.93"/>
    <n v="156.93"/>
  </r>
  <r>
    <x v="0"/>
    <x v="6"/>
    <x v="6"/>
    <x v="1"/>
    <s v="22"/>
    <n v="22199"/>
    <s v="Otros suministros."/>
    <n v="17000"/>
    <n v="0"/>
    <n v="17000"/>
    <n v="22542.27"/>
    <n v="22542.27"/>
    <n v="21227.69"/>
    <n v="21227.69"/>
  </r>
  <r>
    <x v="0"/>
    <x v="6"/>
    <x v="6"/>
    <x v="1"/>
    <s v="22"/>
    <n v="22200"/>
    <s v="Servicios de Telecomunicaciones."/>
    <n v="2000"/>
    <n v="0"/>
    <n v="2000"/>
    <n v="0"/>
    <n v="0"/>
    <n v="0"/>
    <n v="0"/>
  </r>
  <r>
    <x v="0"/>
    <x v="6"/>
    <x v="6"/>
    <x v="1"/>
    <s v="22"/>
    <n v="22201"/>
    <s v="Postales."/>
    <n v="1000"/>
    <n v="0"/>
    <n v="1000"/>
    <n v="2825"/>
    <n v="2825"/>
    <n v="1310.22"/>
    <n v="1274.71"/>
  </r>
  <r>
    <x v="0"/>
    <x v="6"/>
    <x v="6"/>
    <x v="1"/>
    <s v="22"/>
    <n v="22203"/>
    <s v="Informáticas."/>
    <n v="20000"/>
    <n v="0"/>
    <n v="20000"/>
    <n v="11155.3"/>
    <n v="11155.3"/>
    <n v="9720.92"/>
    <n v="8991.89"/>
  </r>
  <r>
    <x v="0"/>
    <x v="6"/>
    <x v="6"/>
    <x v="1"/>
    <s v="22"/>
    <n v="223"/>
    <s v="Transportes."/>
    <n v="20000"/>
    <n v="0"/>
    <n v="20000"/>
    <n v="2452"/>
    <n v="2452"/>
    <n v="1858.86"/>
    <n v="1858.86"/>
  </r>
  <r>
    <x v="0"/>
    <x v="6"/>
    <x v="6"/>
    <x v="1"/>
    <s v="22"/>
    <n v="224"/>
    <s v="Primas de seguros."/>
    <n v="400"/>
    <n v="0"/>
    <n v="400"/>
    <n v="214.14"/>
    <n v="214.14"/>
    <n v="214.14"/>
    <n v="214.14"/>
  </r>
  <r>
    <x v="0"/>
    <x v="6"/>
    <x v="6"/>
    <x v="1"/>
    <s v="22"/>
    <n v="22601"/>
    <s v="Atenciones protocolarias y representativas."/>
    <n v="371876"/>
    <n v="0"/>
    <n v="371876"/>
    <n v="427543.06"/>
    <n v="427543.06"/>
    <n v="407016.25"/>
    <n v="65271.42"/>
  </r>
  <r>
    <x v="0"/>
    <x v="6"/>
    <x v="6"/>
    <x v="1"/>
    <s v="22"/>
    <n v="22602"/>
    <s v="Publicidad y propaganda."/>
    <n v="70000"/>
    <n v="0"/>
    <n v="70000"/>
    <n v="68966.64"/>
    <n v="68966.64"/>
    <n v="68759.14"/>
    <n v="68759.14"/>
  </r>
  <r>
    <x v="0"/>
    <x v="6"/>
    <x v="6"/>
    <x v="1"/>
    <s v="22"/>
    <n v="22606"/>
    <s v="Reuniones, conferencias y cursos."/>
    <n v="500"/>
    <n v="0"/>
    <n v="500"/>
    <n v="7746.8"/>
    <n v="7746.8"/>
    <n v="7523.39"/>
    <n v="7523.39"/>
  </r>
  <r>
    <x v="0"/>
    <x v="6"/>
    <x v="6"/>
    <x v="1"/>
    <s v="22"/>
    <n v="22609"/>
    <s v="Actividades culturales y deportivas"/>
    <n v="119200"/>
    <n v="0"/>
    <n v="119200"/>
    <n v="106057.54"/>
    <n v="106057.54"/>
    <n v="100686.32"/>
    <n v="100686.32"/>
  </r>
  <r>
    <x v="0"/>
    <x v="6"/>
    <x v="6"/>
    <x v="1"/>
    <s v="22"/>
    <n v="22699"/>
    <s v="Otros gastos diversos"/>
    <n v="20000"/>
    <n v="43000"/>
    <n v="63000"/>
    <n v="83019.09"/>
    <n v="83019.09"/>
    <n v="75246.080000000002"/>
    <n v="61766.83"/>
  </r>
  <r>
    <x v="0"/>
    <x v="6"/>
    <x v="6"/>
    <x v="1"/>
    <s v="22"/>
    <n v="22700"/>
    <s v="Limpieza y aseo."/>
    <n v="11447"/>
    <n v="0"/>
    <n v="11447"/>
    <n v="16067.67"/>
    <n v="16067.67"/>
    <n v="14993.84"/>
    <n v="14039.96"/>
  </r>
  <r>
    <x v="0"/>
    <x v="6"/>
    <x v="6"/>
    <x v="1"/>
    <s v="22"/>
    <n v="22706"/>
    <s v="Estudios y trabajos técnicos."/>
    <n v="43584"/>
    <n v="0"/>
    <n v="43584"/>
    <n v="41182.400000000001"/>
    <n v="41182.400000000001"/>
    <n v="41118.58"/>
    <n v="41118.58"/>
  </r>
  <r>
    <x v="0"/>
    <x v="6"/>
    <x v="6"/>
    <x v="1"/>
    <s v="22"/>
    <n v="22799"/>
    <s v="Otros trabajos realizados por otras empresas y profes."/>
    <n v="1757668"/>
    <n v="240601.01"/>
    <n v="1998269.01"/>
    <n v="1943573.75"/>
    <n v="1933243.23"/>
    <n v="1893994.06"/>
    <n v="1843492.19"/>
  </r>
  <r>
    <x v="0"/>
    <x v="6"/>
    <x v="6"/>
    <x v="1"/>
    <s v="23"/>
    <n v="23020"/>
    <s v="Dietas del personal no directivo"/>
    <n v="500"/>
    <n v="0"/>
    <n v="500"/>
    <n v="743.96"/>
    <n v="743.96"/>
    <n v="743.96"/>
    <n v="743.96"/>
  </r>
  <r>
    <x v="0"/>
    <x v="6"/>
    <x v="6"/>
    <x v="1"/>
    <s v="23"/>
    <n v="23120"/>
    <s v="Locomoción del personal no directivo."/>
    <n v="1200"/>
    <n v="0"/>
    <n v="1200"/>
    <n v="0"/>
    <n v="0"/>
    <n v="0"/>
    <n v="0"/>
  </r>
  <r>
    <x v="0"/>
    <x v="6"/>
    <x v="6"/>
    <x v="4"/>
    <s v="48"/>
    <n v="481"/>
    <s v="Premios, becas, etc."/>
    <n v="214000"/>
    <n v="20000"/>
    <n v="234000"/>
    <n v="171000"/>
    <n v="171000"/>
    <n v="171000"/>
    <n v="169000"/>
  </r>
  <r>
    <x v="0"/>
    <x v="7"/>
    <x v="7"/>
    <x v="1"/>
    <s v="20"/>
    <n v="203"/>
    <s v="Arrendamientos de maquinaria, instalaciones y utillaje."/>
    <n v="20000"/>
    <n v="35000"/>
    <n v="55000"/>
    <n v="28442.720000000001"/>
    <n v="28442.720000000001"/>
    <n v="24752.22"/>
    <n v="20182.22"/>
  </r>
  <r>
    <x v="0"/>
    <x v="7"/>
    <x v="7"/>
    <x v="1"/>
    <s v="21"/>
    <n v="213"/>
    <s v="Reparación de maquinaria, instalaciones técnicas y utillaje."/>
    <n v="0"/>
    <n v="0"/>
    <n v="0"/>
    <n v="0"/>
    <n v="0"/>
    <n v="0"/>
    <n v="0"/>
  </r>
  <r>
    <x v="0"/>
    <x v="7"/>
    <x v="7"/>
    <x v="1"/>
    <s v="22"/>
    <n v="22602"/>
    <s v="Publicidad y propaganda."/>
    <n v="0"/>
    <n v="0"/>
    <n v="0"/>
    <n v="6114.24"/>
    <n v="6114.24"/>
    <n v="3699.85"/>
    <n v="1920.28"/>
  </r>
  <r>
    <x v="0"/>
    <x v="7"/>
    <x v="7"/>
    <x v="1"/>
    <s v="22"/>
    <n v="22609"/>
    <s v="Actividades culturales y deportivas"/>
    <n v="457000"/>
    <n v="95000"/>
    <n v="552000"/>
    <n v="508397.77"/>
    <n v="508397.77"/>
    <n v="337660.63"/>
    <n v="318169.31"/>
  </r>
  <r>
    <x v="0"/>
    <x v="7"/>
    <x v="7"/>
    <x v="1"/>
    <s v="22"/>
    <n v="22699"/>
    <s v="Otros gastos diversos"/>
    <n v="15000"/>
    <n v="0"/>
    <n v="15000"/>
    <n v="26946.86"/>
    <n v="26946.86"/>
    <n v="17293.23"/>
    <n v="17149.75"/>
  </r>
  <r>
    <x v="0"/>
    <x v="7"/>
    <x v="7"/>
    <x v="1"/>
    <s v="22"/>
    <n v="22700"/>
    <s v="Limpieza y aseo."/>
    <n v="5000"/>
    <n v="0"/>
    <n v="5000"/>
    <n v="2052.84"/>
    <n v="2052.84"/>
    <n v="713.9"/>
    <n v="713.9"/>
  </r>
  <r>
    <x v="0"/>
    <x v="7"/>
    <x v="7"/>
    <x v="1"/>
    <s v="22"/>
    <n v="22799"/>
    <s v="Otros trabajos realizados por otras empresas y profes."/>
    <n v="27616"/>
    <n v="0"/>
    <n v="27616"/>
    <n v="45137.49"/>
    <n v="45137.49"/>
    <n v="21949.49"/>
    <n v="21949.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A6210B-20C6-4907-9A66-2B7EEA1E8AC6}" name="Tabla dinámica2" cacheId="13" applyNumberFormats="0" applyBorderFormats="0" applyFontFormats="0" applyPatternFormats="0" applyAlignmentFormats="0" applyWidthHeightFormats="1" dataCaption="Datos" updatedVersion="8" minRefreshableVersion="3" showMemberPropertyTips="0" useAutoFormatting="1" itemPrintTitles="1" createdVersion="3" indent="0" compact="0" compactData="0" gridDropZones="1">
  <location ref="A2:L49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includeNewItemsInFilter="1">
      <items count="7">
        <item x="0"/>
        <item x="1"/>
        <item x="4"/>
        <item x="5"/>
        <item x="2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46">
    <i>
      <x/>
      <x/>
      <x/>
      <x/>
    </i>
    <i r="3">
      <x v="1"/>
    </i>
    <i r="3">
      <x v="4"/>
    </i>
    <i r="3">
      <x v="5"/>
    </i>
    <i t="default" r="2">
      <x/>
    </i>
    <i t="default" r="1">
      <x/>
    </i>
    <i r="1">
      <x v="1"/>
      <x v="1"/>
      <x/>
    </i>
    <i r="3">
      <x v="1"/>
    </i>
    <i r="3">
      <x v="2"/>
    </i>
    <i r="3">
      <x v="4"/>
    </i>
    <i t="default" r="2">
      <x v="1"/>
    </i>
    <i t="default" r="1">
      <x v="1"/>
    </i>
    <i r="1">
      <x v="2"/>
      <x v="2"/>
      <x/>
    </i>
    <i r="3">
      <x v="1"/>
    </i>
    <i r="3">
      <x v="2"/>
    </i>
    <i r="3">
      <x v="4"/>
    </i>
    <i t="default" r="2">
      <x v="2"/>
    </i>
    <i t="default" r="1">
      <x v="2"/>
    </i>
    <i r="1">
      <x v="3"/>
      <x v="3"/>
      <x/>
    </i>
    <i r="3">
      <x v="1"/>
    </i>
    <i r="3">
      <x v="2"/>
    </i>
    <i r="3">
      <x v="3"/>
    </i>
    <i r="3">
      <x v="4"/>
    </i>
    <i t="default" r="2">
      <x v="3"/>
    </i>
    <i t="default" r="1">
      <x v="3"/>
    </i>
    <i r="1">
      <x v="4"/>
      <x v="4"/>
      <x/>
    </i>
    <i r="3">
      <x v="1"/>
    </i>
    <i r="3">
      <x v="4"/>
    </i>
    <i t="default" r="2">
      <x v="4"/>
    </i>
    <i t="default" r="1">
      <x v="4"/>
    </i>
    <i r="1">
      <x v="5"/>
      <x v="5"/>
      <x/>
    </i>
    <i r="3">
      <x v="1"/>
    </i>
    <i r="3">
      <x v="2"/>
    </i>
    <i r="3">
      <x v="4"/>
    </i>
    <i t="default" r="2">
      <x v="5"/>
    </i>
    <i t="default" r="1">
      <x v="5"/>
    </i>
    <i r="1">
      <x v="6"/>
      <x v="6"/>
      <x/>
    </i>
    <i r="3">
      <x v="1"/>
    </i>
    <i r="3">
      <x v="2"/>
    </i>
    <i t="default" r="2">
      <x v="6"/>
    </i>
    <i t="default" r="1">
      <x v="6"/>
    </i>
    <i r="1">
      <x v="7"/>
      <x v="7"/>
      <x v="1"/>
    </i>
    <i t="default" r="2">
      <x v="7"/>
    </i>
    <i t="default" r="1">
      <x v="7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1"/>
  <sheetViews>
    <sheetView tabSelected="1" view="pageLayout" zoomScale="136" zoomScaleNormal="100" zoomScalePageLayoutView="136" workbookViewId="0">
      <selection sqref="A1:L1"/>
    </sheetView>
  </sheetViews>
  <sheetFormatPr baseColWidth="10" defaultColWidth="11.42578125" defaultRowHeight="12.75" x14ac:dyDescent="0.2"/>
  <cols>
    <col min="1" max="1" width="5.42578125" style="1" customWidth="1"/>
    <col min="2" max="2" width="9.42578125" style="1" bestFit="1" customWidth="1"/>
    <col min="3" max="3" width="55.85546875" style="1" customWidth="1"/>
    <col min="4" max="4" width="8.42578125" style="1" customWidth="1"/>
    <col min="5" max="5" width="10.85546875" style="1" bestFit="1" customWidth="1"/>
    <col min="6" max="6" width="10.7109375" style="1" bestFit="1" customWidth="1"/>
    <col min="7" max="8" width="10.85546875" style="1" bestFit="1" customWidth="1"/>
    <col min="9" max="9" width="11.140625" style="1" bestFit="1" customWidth="1"/>
    <col min="10" max="11" width="10.85546875" style="1" bestFit="1" customWidth="1"/>
    <col min="12" max="12" width="7.42578125" style="1" customWidth="1"/>
    <col min="13" max="16384" width="11.42578125" style="1"/>
  </cols>
  <sheetData>
    <row r="1" spans="1:12" s="10" customFormat="1" ht="24" customHeight="1" x14ac:dyDescent="0.3">
      <c r="A1" s="20" t="s">
        <v>123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">
      <c r="E2" s="22" t="s">
        <v>14</v>
      </c>
    </row>
    <row r="3" spans="1:12" s="9" customFormat="1" ht="51" x14ac:dyDescent="0.2">
      <c r="A3" s="24" t="s">
        <v>5</v>
      </c>
      <c r="B3" s="24" t="s">
        <v>6</v>
      </c>
      <c r="C3" s="24" t="s">
        <v>19</v>
      </c>
      <c r="D3" s="24" t="s">
        <v>10</v>
      </c>
      <c r="E3" s="9" t="s">
        <v>13</v>
      </c>
      <c r="F3" s="9" t="s">
        <v>15</v>
      </c>
      <c r="G3" s="9" t="s">
        <v>16</v>
      </c>
      <c r="H3" s="9" t="s">
        <v>28</v>
      </c>
      <c r="I3" s="9" t="s">
        <v>29</v>
      </c>
      <c r="J3" s="9" t="s">
        <v>17</v>
      </c>
      <c r="K3" s="9" t="s">
        <v>18</v>
      </c>
      <c r="L3" s="9" t="s">
        <v>20</v>
      </c>
    </row>
    <row r="4" spans="1:12" x14ac:dyDescent="0.2">
      <c r="A4" s="1">
        <v>6</v>
      </c>
      <c r="B4" s="1">
        <v>3302</v>
      </c>
      <c r="C4" s="1" t="s">
        <v>30</v>
      </c>
      <c r="D4" s="1" t="s">
        <v>12</v>
      </c>
      <c r="E4" s="17">
        <v>1948634</v>
      </c>
      <c r="F4" s="17">
        <v>-84505</v>
      </c>
      <c r="G4" s="17">
        <v>1864129</v>
      </c>
      <c r="H4" s="17">
        <v>1754354.9799999997</v>
      </c>
      <c r="I4" s="17">
        <v>1754354.9799999997</v>
      </c>
      <c r="J4" s="17">
        <v>1663569.05</v>
      </c>
      <c r="K4" s="17">
        <v>1663569.05</v>
      </c>
      <c r="L4" s="23">
        <v>0.89241090611218432</v>
      </c>
    </row>
    <row r="5" spans="1:12" x14ac:dyDescent="0.2">
      <c r="D5" s="1" t="s">
        <v>21</v>
      </c>
      <c r="E5" s="17">
        <v>1205635</v>
      </c>
      <c r="F5" s="17">
        <v>212000</v>
      </c>
      <c r="G5" s="17">
        <v>1417635</v>
      </c>
      <c r="H5" s="17">
        <v>1383422.02</v>
      </c>
      <c r="I5" s="17">
        <v>1383422.02</v>
      </c>
      <c r="J5" s="17">
        <v>1115485.2800000003</v>
      </c>
      <c r="K5" s="17">
        <v>1004530.55</v>
      </c>
      <c r="L5" s="23">
        <v>0.78686352975201679</v>
      </c>
    </row>
    <row r="6" spans="1:12" x14ac:dyDescent="0.2">
      <c r="D6" s="1" t="s">
        <v>24</v>
      </c>
      <c r="E6" s="17">
        <v>54000</v>
      </c>
      <c r="F6" s="17">
        <v>72000</v>
      </c>
      <c r="G6" s="17">
        <v>126000</v>
      </c>
      <c r="H6" s="17">
        <v>125512.11999999998</v>
      </c>
      <c r="I6" s="17">
        <v>120435.13999999998</v>
      </c>
      <c r="J6" s="17">
        <v>43405.770000000004</v>
      </c>
      <c r="K6" s="17">
        <v>11332.71</v>
      </c>
      <c r="L6" s="23">
        <v>0.34449023809523815</v>
      </c>
    </row>
    <row r="7" spans="1:12" x14ac:dyDescent="0.2">
      <c r="D7" s="1" t="s">
        <v>23</v>
      </c>
      <c r="E7" s="17">
        <v>15500</v>
      </c>
      <c r="F7" s="17">
        <v>0</v>
      </c>
      <c r="G7" s="17">
        <v>15500</v>
      </c>
      <c r="H7" s="17">
        <v>0</v>
      </c>
      <c r="I7" s="17">
        <v>0</v>
      </c>
      <c r="J7" s="17">
        <v>0</v>
      </c>
      <c r="K7" s="17">
        <v>0</v>
      </c>
      <c r="L7" s="23">
        <v>0</v>
      </c>
    </row>
    <row r="8" spans="1:12" x14ac:dyDescent="0.2">
      <c r="C8" s="1" t="s">
        <v>39</v>
      </c>
      <c r="E8" s="17">
        <v>3223769</v>
      </c>
      <c r="F8" s="17">
        <v>199495</v>
      </c>
      <c r="G8" s="17">
        <v>3423264</v>
      </c>
      <c r="H8" s="17">
        <v>3263289.12</v>
      </c>
      <c r="I8" s="17">
        <v>3258212.14</v>
      </c>
      <c r="J8" s="17">
        <v>2822460.1</v>
      </c>
      <c r="K8" s="17">
        <v>2679432.31</v>
      </c>
      <c r="L8" s="23">
        <v>0.82449384563971684</v>
      </c>
    </row>
    <row r="9" spans="1:12" x14ac:dyDescent="0.2">
      <c r="B9" s="1" t="s">
        <v>40</v>
      </c>
      <c r="E9" s="17">
        <v>3223769</v>
      </c>
      <c r="F9" s="17">
        <v>199495</v>
      </c>
      <c r="G9" s="17">
        <v>3423264</v>
      </c>
      <c r="H9" s="17">
        <v>3263289.12</v>
      </c>
      <c r="I9" s="17">
        <v>3258212.14</v>
      </c>
      <c r="J9" s="17">
        <v>2822460.1</v>
      </c>
      <c r="K9" s="17">
        <v>2679432.31</v>
      </c>
      <c r="L9" s="23">
        <v>0.82449384563971684</v>
      </c>
    </row>
    <row r="10" spans="1:12" x14ac:dyDescent="0.2">
      <c r="B10" s="1">
        <v>3330</v>
      </c>
      <c r="C10" s="1" t="s">
        <v>31</v>
      </c>
      <c r="D10" s="1" t="s">
        <v>12</v>
      </c>
      <c r="E10" s="17">
        <v>383057</v>
      </c>
      <c r="F10" s="17">
        <v>29425</v>
      </c>
      <c r="G10" s="17">
        <v>412482</v>
      </c>
      <c r="H10" s="17">
        <v>410451.13999999996</v>
      </c>
      <c r="I10" s="17">
        <v>410451.13999999996</v>
      </c>
      <c r="J10" s="17">
        <v>395953.64999999997</v>
      </c>
      <c r="K10" s="17">
        <v>395953.64999999997</v>
      </c>
      <c r="L10" s="23">
        <v>0.95992952419741939</v>
      </c>
    </row>
    <row r="11" spans="1:12" x14ac:dyDescent="0.2">
      <c r="D11" s="1" t="s">
        <v>21</v>
      </c>
      <c r="E11" s="17">
        <v>2704097</v>
      </c>
      <c r="F11" s="17">
        <v>563032</v>
      </c>
      <c r="G11" s="17">
        <v>3267129</v>
      </c>
      <c r="H11" s="17">
        <v>3345410.86</v>
      </c>
      <c r="I11" s="17">
        <v>3345410.86</v>
      </c>
      <c r="J11" s="17">
        <v>3140526.3000000007</v>
      </c>
      <c r="K11" s="17">
        <v>3031608.6300000004</v>
      </c>
      <c r="L11" s="23">
        <v>0.96124955580266369</v>
      </c>
    </row>
    <row r="12" spans="1:12" x14ac:dyDescent="0.2">
      <c r="D12" s="1" t="s">
        <v>22</v>
      </c>
      <c r="E12" s="17">
        <v>23000</v>
      </c>
      <c r="F12" s="17">
        <v>0</v>
      </c>
      <c r="G12" s="17">
        <v>23000</v>
      </c>
      <c r="H12" s="17">
        <v>18685.759999999998</v>
      </c>
      <c r="I12" s="17">
        <v>18685.759999999998</v>
      </c>
      <c r="J12" s="17">
        <v>18685.759999999998</v>
      </c>
      <c r="K12" s="17">
        <v>18685.759999999998</v>
      </c>
      <c r="L12" s="23">
        <v>0.81242434782608686</v>
      </c>
    </row>
    <row r="13" spans="1:12" x14ac:dyDescent="0.2">
      <c r="D13" s="1" t="s">
        <v>24</v>
      </c>
      <c r="E13" s="17">
        <v>50000</v>
      </c>
      <c r="F13" s="17">
        <v>188150</v>
      </c>
      <c r="G13" s="17">
        <v>238150</v>
      </c>
      <c r="H13" s="17">
        <v>235708.95</v>
      </c>
      <c r="I13" s="17">
        <v>213518.33</v>
      </c>
      <c r="J13" s="17">
        <v>69738.489999999991</v>
      </c>
      <c r="K13" s="17">
        <v>69738.489999999991</v>
      </c>
      <c r="L13" s="23">
        <v>0.29283430610959477</v>
      </c>
    </row>
    <row r="14" spans="1:12" x14ac:dyDescent="0.2">
      <c r="C14" s="1" t="s">
        <v>41</v>
      </c>
      <c r="E14" s="17">
        <v>3160154</v>
      </c>
      <c r="F14" s="17">
        <v>780607</v>
      </c>
      <c r="G14" s="17">
        <v>3940761</v>
      </c>
      <c r="H14" s="17">
        <v>4010256.71</v>
      </c>
      <c r="I14" s="17">
        <v>3988066.09</v>
      </c>
      <c r="J14" s="17">
        <v>3624904.2</v>
      </c>
      <c r="K14" s="17">
        <v>3515986.5300000003</v>
      </c>
      <c r="L14" s="23">
        <v>0.91984878047666441</v>
      </c>
    </row>
    <row r="15" spans="1:12" x14ac:dyDescent="0.2">
      <c r="B15" s="1" t="s">
        <v>42</v>
      </c>
      <c r="E15" s="17">
        <v>3160154</v>
      </c>
      <c r="F15" s="17">
        <v>780607</v>
      </c>
      <c r="G15" s="17">
        <v>3940761</v>
      </c>
      <c r="H15" s="17">
        <v>4010256.71</v>
      </c>
      <c r="I15" s="17">
        <v>3988066.09</v>
      </c>
      <c r="J15" s="17">
        <v>3624904.2</v>
      </c>
      <c r="K15" s="17">
        <v>3515986.5300000003</v>
      </c>
      <c r="L15" s="23">
        <v>0.91984878047666441</v>
      </c>
    </row>
    <row r="16" spans="1:12" x14ac:dyDescent="0.2">
      <c r="B16" s="1">
        <v>3331</v>
      </c>
      <c r="C16" s="1" t="s">
        <v>32</v>
      </c>
      <c r="D16" s="1" t="s">
        <v>12</v>
      </c>
      <c r="E16" s="17">
        <v>84994</v>
      </c>
      <c r="F16" s="17">
        <v>3500</v>
      </c>
      <c r="G16" s="17">
        <v>88494</v>
      </c>
      <c r="H16" s="17">
        <v>90493.22</v>
      </c>
      <c r="I16" s="17">
        <v>90493.22</v>
      </c>
      <c r="J16" s="17">
        <v>85517.14</v>
      </c>
      <c r="K16" s="17">
        <v>85517.14</v>
      </c>
      <c r="L16" s="23">
        <v>0.96636088322372138</v>
      </c>
    </row>
    <row r="17" spans="2:12" x14ac:dyDescent="0.2">
      <c r="D17" s="1" t="s">
        <v>21</v>
      </c>
      <c r="E17" s="17">
        <v>729270</v>
      </c>
      <c r="F17" s="17">
        <v>262000</v>
      </c>
      <c r="G17" s="17">
        <v>991270</v>
      </c>
      <c r="H17" s="17">
        <v>798102.20000000007</v>
      </c>
      <c r="I17" s="17">
        <v>798102.20000000007</v>
      </c>
      <c r="J17" s="17">
        <v>711329.17</v>
      </c>
      <c r="K17" s="17">
        <v>692492.89</v>
      </c>
      <c r="L17" s="23">
        <v>0.71759376355584259</v>
      </c>
    </row>
    <row r="18" spans="2:12" x14ac:dyDescent="0.2">
      <c r="D18" s="1" t="s">
        <v>22</v>
      </c>
      <c r="E18" s="17">
        <v>11000</v>
      </c>
      <c r="F18" s="17">
        <v>0</v>
      </c>
      <c r="G18" s="17">
        <v>11000</v>
      </c>
      <c r="H18" s="17">
        <v>11000</v>
      </c>
      <c r="I18" s="17">
        <v>11000</v>
      </c>
      <c r="J18" s="17">
        <v>11000</v>
      </c>
      <c r="K18" s="17">
        <v>11000</v>
      </c>
      <c r="L18" s="23">
        <v>1</v>
      </c>
    </row>
    <row r="19" spans="2:12" x14ac:dyDescent="0.2">
      <c r="D19" s="1" t="s">
        <v>24</v>
      </c>
      <c r="E19" s="17">
        <v>11200</v>
      </c>
      <c r="F19" s="17">
        <v>0</v>
      </c>
      <c r="G19" s="17">
        <v>11200</v>
      </c>
      <c r="H19" s="17">
        <v>23661.55</v>
      </c>
      <c r="I19" s="17">
        <v>23661.55</v>
      </c>
      <c r="J19" s="17">
        <v>15593.46</v>
      </c>
      <c r="K19" s="17">
        <v>0</v>
      </c>
      <c r="L19" s="23">
        <v>1.3922732142857142</v>
      </c>
    </row>
    <row r="20" spans="2:12" x14ac:dyDescent="0.2">
      <c r="C20" s="1" t="s">
        <v>43</v>
      </c>
      <c r="E20" s="17">
        <v>836464</v>
      </c>
      <c r="F20" s="17">
        <v>265500</v>
      </c>
      <c r="G20" s="17">
        <v>1101964</v>
      </c>
      <c r="H20" s="17">
        <v>923256.97000000009</v>
      </c>
      <c r="I20" s="17">
        <v>923256.97000000009</v>
      </c>
      <c r="J20" s="17">
        <v>823439.77</v>
      </c>
      <c r="K20" s="17">
        <v>789010.03</v>
      </c>
      <c r="L20" s="23">
        <v>0.74724743276549865</v>
      </c>
    </row>
    <row r="21" spans="2:12" x14ac:dyDescent="0.2">
      <c r="B21" s="1" t="s">
        <v>44</v>
      </c>
      <c r="E21" s="17">
        <v>836464</v>
      </c>
      <c r="F21" s="17">
        <v>265500</v>
      </c>
      <c r="G21" s="17">
        <v>1101964</v>
      </c>
      <c r="H21" s="17">
        <v>923256.97000000009</v>
      </c>
      <c r="I21" s="17">
        <v>923256.97000000009</v>
      </c>
      <c r="J21" s="17">
        <v>823439.77</v>
      </c>
      <c r="K21" s="17">
        <v>789010.03</v>
      </c>
      <c r="L21" s="23">
        <v>0.74724743276549865</v>
      </c>
    </row>
    <row r="22" spans="2:12" x14ac:dyDescent="0.2">
      <c r="B22" s="1">
        <v>3332</v>
      </c>
      <c r="C22" s="1" t="s">
        <v>33</v>
      </c>
      <c r="D22" s="1" t="s">
        <v>12</v>
      </c>
      <c r="E22" s="17">
        <v>324160</v>
      </c>
      <c r="F22" s="17">
        <v>15000</v>
      </c>
      <c r="G22" s="17">
        <v>339160</v>
      </c>
      <c r="H22" s="17">
        <v>331865.53000000003</v>
      </c>
      <c r="I22" s="17">
        <v>331865.53000000003</v>
      </c>
      <c r="J22" s="17">
        <v>326942.06</v>
      </c>
      <c r="K22" s="17">
        <v>326942.06</v>
      </c>
      <c r="L22" s="23">
        <v>0.96397588158981007</v>
      </c>
    </row>
    <row r="23" spans="2:12" x14ac:dyDescent="0.2">
      <c r="D23" s="1" t="s">
        <v>21</v>
      </c>
      <c r="E23" s="17">
        <v>1527120</v>
      </c>
      <c r="F23" s="17">
        <v>309000</v>
      </c>
      <c r="G23" s="17">
        <v>1836120</v>
      </c>
      <c r="H23" s="17">
        <v>1831688.7000000002</v>
      </c>
      <c r="I23" s="17">
        <v>1831688.7000000002</v>
      </c>
      <c r="J23" s="17">
        <v>1622601.47</v>
      </c>
      <c r="K23" s="17">
        <v>1569987.55</v>
      </c>
      <c r="L23" s="23">
        <v>0.88371210487331986</v>
      </c>
    </row>
    <row r="24" spans="2:12" x14ac:dyDescent="0.2">
      <c r="D24" s="1" t="s">
        <v>22</v>
      </c>
      <c r="E24" s="17">
        <v>10000</v>
      </c>
      <c r="F24" s="17">
        <v>0</v>
      </c>
      <c r="G24" s="17">
        <v>10000</v>
      </c>
      <c r="H24" s="17">
        <v>1590</v>
      </c>
      <c r="I24" s="17">
        <v>1590</v>
      </c>
      <c r="J24" s="17">
        <v>1590</v>
      </c>
      <c r="K24" s="17">
        <v>1590</v>
      </c>
      <c r="L24" s="23">
        <v>0.159</v>
      </c>
    </row>
    <row r="25" spans="2:12" x14ac:dyDescent="0.2">
      <c r="D25" s="1" t="s">
        <v>25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23">
        <v>0</v>
      </c>
    </row>
    <row r="26" spans="2:12" x14ac:dyDescent="0.2">
      <c r="D26" s="1" t="s">
        <v>24</v>
      </c>
      <c r="E26" s="17">
        <v>58080</v>
      </c>
      <c r="F26" s="17">
        <v>73400</v>
      </c>
      <c r="G26" s="17">
        <v>131480</v>
      </c>
      <c r="H26" s="17">
        <v>78177.52</v>
      </c>
      <c r="I26" s="17">
        <v>78177.52</v>
      </c>
      <c r="J26" s="17">
        <v>74107.600000000006</v>
      </c>
      <c r="K26" s="17">
        <v>61944.82</v>
      </c>
      <c r="L26" s="23">
        <v>0.56364161849710992</v>
      </c>
    </row>
    <row r="27" spans="2:12" x14ac:dyDescent="0.2">
      <c r="C27" s="1" t="s">
        <v>45</v>
      </c>
      <c r="E27" s="17">
        <v>1919360</v>
      </c>
      <c r="F27" s="17">
        <v>397400</v>
      </c>
      <c r="G27" s="17">
        <v>2316760</v>
      </c>
      <c r="H27" s="17">
        <v>2243321.7500000005</v>
      </c>
      <c r="I27" s="17">
        <v>2243321.7500000005</v>
      </c>
      <c r="J27" s="17">
        <v>2025241.1300000001</v>
      </c>
      <c r="K27" s="17">
        <v>1960464.4300000002</v>
      </c>
      <c r="L27" s="23">
        <v>0.87416958597351468</v>
      </c>
    </row>
    <row r="28" spans="2:12" x14ac:dyDescent="0.2">
      <c r="B28" s="1" t="s">
        <v>46</v>
      </c>
      <c r="E28" s="17">
        <v>1919360</v>
      </c>
      <c r="F28" s="17">
        <v>397400</v>
      </c>
      <c r="G28" s="17">
        <v>2316760</v>
      </c>
      <c r="H28" s="17">
        <v>2243321.7500000005</v>
      </c>
      <c r="I28" s="17">
        <v>2243321.7500000005</v>
      </c>
      <c r="J28" s="17">
        <v>2025241.1300000001</v>
      </c>
      <c r="K28" s="17">
        <v>1960464.4300000002</v>
      </c>
      <c r="L28" s="23">
        <v>0.87416958597351468</v>
      </c>
    </row>
    <row r="29" spans="2:12" x14ac:dyDescent="0.2">
      <c r="B29" s="1">
        <v>3333</v>
      </c>
      <c r="C29" s="1" t="s">
        <v>34</v>
      </c>
      <c r="D29" s="1" t="s">
        <v>12</v>
      </c>
      <c r="E29" s="17">
        <v>345160</v>
      </c>
      <c r="F29" s="17">
        <v>11425</v>
      </c>
      <c r="G29" s="17">
        <v>356585</v>
      </c>
      <c r="H29" s="17">
        <v>362911.11</v>
      </c>
      <c r="I29" s="17">
        <v>362911.11</v>
      </c>
      <c r="J29" s="17">
        <v>334147.31</v>
      </c>
      <c r="K29" s="17">
        <v>334147.31</v>
      </c>
      <c r="L29" s="23">
        <v>0.93707618099471368</v>
      </c>
    </row>
    <row r="30" spans="2:12" x14ac:dyDescent="0.2">
      <c r="D30" s="1" t="s">
        <v>21</v>
      </c>
      <c r="E30" s="17">
        <v>1673226</v>
      </c>
      <c r="F30" s="17">
        <v>150000</v>
      </c>
      <c r="G30" s="17">
        <v>1823226</v>
      </c>
      <c r="H30" s="17">
        <v>1743469.85</v>
      </c>
      <c r="I30" s="17">
        <v>1743469.85</v>
      </c>
      <c r="J30" s="17">
        <v>1454336.8699999999</v>
      </c>
      <c r="K30" s="17">
        <v>1408043.75</v>
      </c>
      <c r="L30" s="23">
        <v>0.79767229624851765</v>
      </c>
    </row>
    <row r="31" spans="2:12" x14ac:dyDescent="0.2">
      <c r="D31" s="1" t="s">
        <v>24</v>
      </c>
      <c r="E31" s="17">
        <v>127000</v>
      </c>
      <c r="F31" s="17">
        <v>-30000</v>
      </c>
      <c r="G31" s="17">
        <v>97000</v>
      </c>
      <c r="H31" s="17">
        <v>90374.9</v>
      </c>
      <c r="I31" s="17">
        <v>90374.9</v>
      </c>
      <c r="J31" s="17">
        <v>84305.2</v>
      </c>
      <c r="K31" s="17">
        <v>4381.54</v>
      </c>
      <c r="L31" s="23">
        <v>0.86912577319587625</v>
      </c>
    </row>
    <row r="32" spans="2:12" x14ac:dyDescent="0.2">
      <c r="C32" s="1" t="s">
        <v>47</v>
      </c>
      <c r="E32" s="17">
        <v>2145386</v>
      </c>
      <c r="F32" s="17">
        <v>131425</v>
      </c>
      <c r="G32" s="17">
        <v>2276811</v>
      </c>
      <c r="H32" s="17">
        <v>2196755.86</v>
      </c>
      <c r="I32" s="17">
        <v>2196755.86</v>
      </c>
      <c r="J32" s="17">
        <v>1872789.38</v>
      </c>
      <c r="K32" s="17">
        <v>1746572.6</v>
      </c>
      <c r="L32" s="23">
        <v>0.82254933764814031</v>
      </c>
    </row>
    <row r="33" spans="1:12" x14ac:dyDescent="0.2">
      <c r="B33" s="1" t="s">
        <v>48</v>
      </c>
      <c r="E33" s="17">
        <v>2145386</v>
      </c>
      <c r="F33" s="17">
        <v>131425</v>
      </c>
      <c r="G33" s="17">
        <v>2276811</v>
      </c>
      <c r="H33" s="17">
        <v>2196755.86</v>
      </c>
      <c r="I33" s="17">
        <v>2196755.86</v>
      </c>
      <c r="J33" s="17">
        <v>1872789.38</v>
      </c>
      <c r="K33" s="17">
        <v>1746572.6</v>
      </c>
      <c r="L33" s="23">
        <v>0.82254933764814031</v>
      </c>
    </row>
    <row r="34" spans="1:12" x14ac:dyDescent="0.2">
      <c r="B34" s="1">
        <v>3342</v>
      </c>
      <c r="C34" s="1" t="s">
        <v>35</v>
      </c>
      <c r="D34" s="1" t="s">
        <v>12</v>
      </c>
      <c r="E34" s="17">
        <v>213936</v>
      </c>
      <c r="F34" s="17">
        <v>-25000</v>
      </c>
      <c r="G34" s="17">
        <v>188936</v>
      </c>
      <c r="H34" s="17">
        <v>175714.84</v>
      </c>
      <c r="I34" s="17">
        <v>175714.84</v>
      </c>
      <c r="J34" s="17">
        <v>169728.83000000002</v>
      </c>
      <c r="K34" s="17">
        <v>169728.83000000002</v>
      </c>
      <c r="L34" s="23">
        <v>0.89834033746877262</v>
      </c>
    </row>
    <row r="35" spans="1:12" x14ac:dyDescent="0.2">
      <c r="D35" s="1" t="s">
        <v>21</v>
      </c>
      <c r="E35" s="17">
        <v>1922500</v>
      </c>
      <c r="F35" s="17">
        <v>206000</v>
      </c>
      <c r="G35" s="17">
        <v>2128500</v>
      </c>
      <c r="H35" s="17">
        <v>2114962.16</v>
      </c>
      <c r="I35" s="17">
        <v>2114962.16</v>
      </c>
      <c r="J35" s="17">
        <v>1931297.82</v>
      </c>
      <c r="K35" s="17">
        <v>1906732.82</v>
      </c>
      <c r="L35" s="23">
        <v>0.90735157152924595</v>
      </c>
    </row>
    <row r="36" spans="1:12" x14ac:dyDescent="0.2">
      <c r="D36" s="1" t="s">
        <v>22</v>
      </c>
      <c r="E36" s="17">
        <v>231800</v>
      </c>
      <c r="F36" s="17">
        <v>0</v>
      </c>
      <c r="G36" s="17">
        <v>231800</v>
      </c>
      <c r="H36" s="17">
        <v>215347.43</v>
      </c>
      <c r="I36" s="17">
        <v>215347.43</v>
      </c>
      <c r="J36" s="17">
        <v>211347.43</v>
      </c>
      <c r="K36" s="17">
        <v>207941.66000000003</v>
      </c>
      <c r="L36" s="23">
        <v>0.91176630716134599</v>
      </c>
    </row>
    <row r="37" spans="1:12" x14ac:dyDescent="0.2">
      <c r="D37" s="1" t="s">
        <v>24</v>
      </c>
      <c r="E37" s="17">
        <v>0</v>
      </c>
      <c r="F37" s="17">
        <v>84000</v>
      </c>
      <c r="G37" s="17">
        <v>84000</v>
      </c>
      <c r="H37" s="17">
        <v>80649.279999999999</v>
      </c>
      <c r="I37" s="17">
        <v>75131.679999999993</v>
      </c>
      <c r="J37" s="17">
        <v>12757.08</v>
      </c>
      <c r="K37" s="17">
        <v>12757.08</v>
      </c>
      <c r="L37" s="23">
        <v>0.15187</v>
      </c>
    </row>
    <row r="38" spans="1:12" x14ac:dyDescent="0.2">
      <c r="C38" s="1" t="s">
        <v>49</v>
      </c>
      <c r="E38" s="17">
        <v>2368236</v>
      </c>
      <c r="F38" s="17">
        <v>265000</v>
      </c>
      <c r="G38" s="17">
        <v>2633236</v>
      </c>
      <c r="H38" s="17">
        <v>2586673.71</v>
      </c>
      <c r="I38" s="17">
        <v>2581156.1100000003</v>
      </c>
      <c r="J38" s="17">
        <v>2325131.16</v>
      </c>
      <c r="K38" s="17">
        <v>2297160.39</v>
      </c>
      <c r="L38" s="23">
        <v>0.88299383724056646</v>
      </c>
    </row>
    <row r="39" spans="1:12" x14ac:dyDescent="0.2">
      <c r="B39" s="1" t="s">
        <v>50</v>
      </c>
      <c r="E39" s="17">
        <v>2368236</v>
      </c>
      <c r="F39" s="17">
        <v>265000</v>
      </c>
      <c r="G39" s="17">
        <v>2633236</v>
      </c>
      <c r="H39" s="17">
        <v>2586673.71</v>
      </c>
      <c r="I39" s="17">
        <v>2581156.1100000003</v>
      </c>
      <c r="J39" s="17">
        <v>2325131.16</v>
      </c>
      <c r="K39" s="17">
        <v>2297160.39</v>
      </c>
      <c r="L39" s="23">
        <v>0.88299383724056646</v>
      </c>
    </row>
    <row r="40" spans="1:12" x14ac:dyDescent="0.2">
      <c r="B40" s="1">
        <v>3343</v>
      </c>
      <c r="C40" s="1" t="s">
        <v>36</v>
      </c>
      <c r="D40" s="1" t="s">
        <v>12</v>
      </c>
      <c r="E40" s="17">
        <v>418625</v>
      </c>
      <c r="F40" s="17">
        <v>-44845</v>
      </c>
      <c r="G40" s="17">
        <v>373780</v>
      </c>
      <c r="H40" s="17">
        <v>368748.64999999997</v>
      </c>
      <c r="I40" s="17">
        <v>368748.64999999997</v>
      </c>
      <c r="J40" s="17">
        <v>345841.56</v>
      </c>
      <c r="K40" s="17">
        <v>345841.56</v>
      </c>
      <c r="L40" s="23">
        <v>0.92525432072342018</v>
      </c>
    </row>
    <row r="41" spans="1:12" x14ac:dyDescent="0.2">
      <c r="D41" s="1" t="s">
        <v>21</v>
      </c>
      <c r="E41" s="17">
        <v>2557375</v>
      </c>
      <c r="F41" s="17">
        <v>283601.01</v>
      </c>
      <c r="G41" s="17">
        <v>2840976.01</v>
      </c>
      <c r="H41" s="17">
        <v>2831489.8</v>
      </c>
      <c r="I41" s="17">
        <v>2821159.2800000003</v>
      </c>
      <c r="J41" s="17">
        <v>2741813.63</v>
      </c>
      <c r="K41" s="17">
        <v>2334369.2599999998</v>
      </c>
      <c r="L41" s="23">
        <v>0.96509566442977468</v>
      </c>
    </row>
    <row r="42" spans="1:12" x14ac:dyDescent="0.2">
      <c r="D42" s="1" t="s">
        <v>22</v>
      </c>
      <c r="E42" s="17">
        <v>214000</v>
      </c>
      <c r="F42" s="17">
        <v>20000</v>
      </c>
      <c r="G42" s="17">
        <v>234000</v>
      </c>
      <c r="H42" s="17">
        <v>171000</v>
      </c>
      <c r="I42" s="17">
        <v>171000</v>
      </c>
      <c r="J42" s="17">
        <v>171000</v>
      </c>
      <c r="K42" s="17">
        <v>169000</v>
      </c>
      <c r="L42" s="23">
        <v>0.73076923076923073</v>
      </c>
    </row>
    <row r="43" spans="1:12" x14ac:dyDescent="0.2">
      <c r="C43" s="1" t="s">
        <v>51</v>
      </c>
      <c r="E43" s="17">
        <v>3190000</v>
      </c>
      <c r="F43" s="17">
        <v>258756.01</v>
      </c>
      <c r="G43" s="17">
        <v>3448756.01</v>
      </c>
      <c r="H43" s="17">
        <v>3371238.4499999997</v>
      </c>
      <c r="I43" s="17">
        <v>3360907.93</v>
      </c>
      <c r="J43" s="17">
        <v>3258655.19</v>
      </c>
      <c r="K43" s="17">
        <v>2849210.82</v>
      </c>
      <c r="L43" s="23">
        <v>0.94487843748621714</v>
      </c>
    </row>
    <row r="44" spans="1:12" x14ac:dyDescent="0.2">
      <c r="B44" s="1" t="s">
        <v>52</v>
      </c>
      <c r="E44" s="17">
        <v>3190000</v>
      </c>
      <c r="F44" s="17">
        <v>258756.01</v>
      </c>
      <c r="G44" s="17">
        <v>3448756.01</v>
      </c>
      <c r="H44" s="17">
        <v>3371238.4499999997</v>
      </c>
      <c r="I44" s="17">
        <v>3360907.93</v>
      </c>
      <c r="J44" s="17">
        <v>3258655.19</v>
      </c>
      <c r="K44" s="17">
        <v>2849210.82</v>
      </c>
      <c r="L44" s="23">
        <v>0.94487843748621714</v>
      </c>
    </row>
    <row r="45" spans="1:12" x14ac:dyDescent="0.2">
      <c r="B45" s="1">
        <v>3381</v>
      </c>
      <c r="C45" s="1" t="s">
        <v>37</v>
      </c>
      <c r="D45" s="1" t="s">
        <v>21</v>
      </c>
      <c r="E45" s="17">
        <v>524616</v>
      </c>
      <c r="F45" s="17">
        <v>130000</v>
      </c>
      <c r="G45" s="17">
        <v>654616</v>
      </c>
      <c r="H45" s="17">
        <v>617091.91999999993</v>
      </c>
      <c r="I45" s="17">
        <v>617091.91999999993</v>
      </c>
      <c r="J45" s="17">
        <v>406069.32</v>
      </c>
      <c r="K45" s="17">
        <v>380084.95</v>
      </c>
      <c r="L45" s="23">
        <v>0.62031682696420498</v>
      </c>
    </row>
    <row r="46" spans="1:12" x14ac:dyDescent="0.2">
      <c r="C46" s="1" t="s">
        <v>53</v>
      </c>
      <c r="E46" s="17">
        <v>524616</v>
      </c>
      <c r="F46" s="17">
        <v>130000</v>
      </c>
      <c r="G46" s="17">
        <v>654616</v>
      </c>
      <c r="H46" s="17">
        <v>617091.91999999993</v>
      </c>
      <c r="I46" s="17">
        <v>617091.91999999993</v>
      </c>
      <c r="J46" s="17">
        <v>406069.32</v>
      </c>
      <c r="K46" s="17">
        <v>380084.95</v>
      </c>
      <c r="L46" s="23">
        <v>0.62031682696420498</v>
      </c>
    </row>
    <row r="47" spans="1:12" x14ac:dyDescent="0.2">
      <c r="B47" s="1" t="s">
        <v>54</v>
      </c>
      <c r="E47" s="17">
        <v>524616</v>
      </c>
      <c r="F47" s="17">
        <v>130000</v>
      </c>
      <c r="G47" s="17">
        <v>654616</v>
      </c>
      <c r="H47" s="17">
        <v>617091.91999999993</v>
      </c>
      <c r="I47" s="17">
        <v>617091.91999999993</v>
      </c>
      <c r="J47" s="17">
        <v>406069.32</v>
      </c>
      <c r="K47" s="17">
        <v>380084.95</v>
      </c>
      <c r="L47" s="23">
        <v>0.62031682696420498</v>
      </c>
    </row>
    <row r="48" spans="1:12" x14ac:dyDescent="0.2">
      <c r="A48" s="1" t="s">
        <v>117</v>
      </c>
      <c r="E48" s="17">
        <v>17367985</v>
      </c>
      <c r="F48" s="17">
        <v>2428183.0099999998</v>
      </c>
      <c r="G48" s="17">
        <v>19796168.009999998</v>
      </c>
      <c r="H48" s="17">
        <v>19211884.490000002</v>
      </c>
      <c r="I48" s="17">
        <v>19168768.769999996</v>
      </c>
      <c r="J48" s="17">
        <v>17158690.25</v>
      </c>
      <c r="K48" s="17">
        <v>16217922.059999999</v>
      </c>
      <c r="L48" s="23">
        <v>0.86676826754209779</v>
      </c>
    </row>
    <row r="49" spans="1:12" x14ac:dyDescent="0.2">
      <c r="A49" s="1" t="s">
        <v>11</v>
      </c>
      <c r="E49" s="17">
        <v>17367985</v>
      </c>
      <c r="F49" s="17">
        <v>2428183.0099999998</v>
      </c>
      <c r="G49" s="17">
        <v>19796168.009999998</v>
      </c>
      <c r="H49" s="17">
        <v>19211884.490000002</v>
      </c>
      <c r="I49" s="17">
        <v>19168768.769999996</v>
      </c>
      <c r="J49" s="17">
        <v>17158690.25</v>
      </c>
      <c r="K49" s="17">
        <v>16217922.059999999</v>
      </c>
      <c r="L49" s="23">
        <v>0.86676826754209779</v>
      </c>
    </row>
    <row r="50" spans="1:12" x14ac:dyDescent="0.2">
      <c r="A50"/>
      <c r="B50"/>
      <c r="C50"/>
      <c r="D50"/>
      <c r="E50"/>
      <c r="F50"/>
      <c r="G50"/>
      <c r="H50"/>
      <c r="I50"/>
      <c r="J50"/>
      <c r="K50"/>
      <c r="L50"/>
    </row>
    <row r="51" spans="1:12" x14ac:dyDescent="0.2">
      <c r="A51"/>
      <c r="B51"/>
      <c r="C51"/>
      <c r="D51"/>
      <c r="E51" s="19"/>
      <c r="F51" s="19"/>
      <c r="G51" s="19"/>
      <c r="H51" s="19"/>
      <c r="I51" s="19"/>
      <c r="J51" s="19"/>
      <c r="K51" s="19"/>
      <c r="L51"/>
    </row>
    <row r="52" spans="1:12" x14ac:dyDescent="0.2">
      <c r="A52"/>
      <c r="B52"/>
      <c r="C52"/>
      <c r="D52"/>
      <c r="E52" s="18"/>
      <c r="F52" s="18"/>
      <c r="G52" s="18"/>
      <c r="H52" s="18"/>
      <c r="I52" s="18"/>
      <c r="J52" s="18"/>
      <c r="K52" s="18"/>
      <c r="L52"/>
    </row>
    <row r="53" spans="1:12" x14ac:dyDescent="0.2">
      <c r="A53"/>
      <c r="B53"/>
      <c r="C53"/>
      <c r="D53"/>
      <c r="E53" s="18"/>
      <c r="F53" s="18"/>
      <c r="G53" s="18"/>
      <c r="H53" s="18"/>
      <c r="I53" s="18"/>
      <c r="J53" s="18"/>
      <c r="K53" s="18"/>
      <c r="L53"/>
    </row>
    <row r="54" spans="1:12" x14ac:dyDescent="0.2">
      <c r="A54"/>
      <c r="B54"/>
      <c r="C54"/>
      <c r="D54"/>
      <c r="E54"/>
      <c r="F54"/>
      <c r="G54"/>
      <c r="H54"/>
      <c r="I54"/>
      <c r="J54"/>
      <c r="K54"/>
      <c r="L54"/>
    </row>
    <row r="55" spans="1:12" x14ac:dyDescent="0.2">
      <c r="A55"/>
      <c r="B55"/>
      <c r="C55"/>
      <c r="D55"/>
      <c r="E55"/>
      <c r="F55"/>
      <c r="G55"/>
      <c r="H55"/>
      <c r="I55"/>
      <c r="J55"/>
      <c r="K55"/>
      <c r="L55"/>
    </row>
    <row r="56" spans="1:12" x14ac:dyDescent="0.2">
      <c r="A56"/>
      <c r="B56"/>
      <c r="C56"/>
      <c r="D56"/>
      <c r="E56"/>
      <c r="F56"/>
      <c r="G56"/>
      <c r="H56"/>
      <c r="I56"/>
      <c r="J56"/>
      <c r="K56"/>
      <c r="L56"/>
    </row>
    <row r="57" spans="1:12" x14ac:dyDescent="0.2">
      <c r="A57"/>
      <c r="B57"/>
      <c r="C57"/>
      <c r="D57"/>
      <c r="E57"/>
      <c r="F57"/>
      <c r="G57"/>
      <c r="H57"/>
      <c r="I57"/>
      <c r="J57"/>
      <c r="K57"/>
      <c r="L57"/>
    </row>
    <row r="58" spans="1:12" x14ac:dyDescent="0.2">
      <c r="A58"/>
      <c r="B58"/>
      <c r="C58"/>
      <c r="D58"/>
      <c r="E58"/>
      <c r="F58"/>
      <c r="G58"/>
      <c r="H58"/>
      <c r="I58"/>
      <c r="J58"/>
      <c r="K58"/>
      <c r="L58"/>
    </row>
    <row r="59" spans="1:12" x14ac:dyDescent="0.2">
      <c r="A59"/>
      <c r="B59"/>
      <c r="C59"/>
      <c r="D59"/>
      <c r="E59"/>
      <c r="F59"/>
      <c r="G59"/>
      <c r="H59"/>
      <c r="I59"/>
      <c r="J59"/>
      <c r="K59"/>
      <c r="L59"/>
    </row>
    <row r="60" spans="1:12" x14ac:dyDescent="0.2">
      <c r="A60"/>
      <c r="B60"/>
      <c r="C60"/>
      <c r="D60"/>
      <c r="E60"/>
      <c r="F60"/>
      <c r="G60"/>
      <c r="H60"/>
      <c r="I60"/>
      <c r="J60"/>
      <c r="K60"/>
      <c r="L60"/>
    </row>
    <row r="61" spans="1:12" x14ac:dyDescent="0.2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2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2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2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2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2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2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2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2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2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2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2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2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2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2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2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2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2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2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2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2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2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2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2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2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2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2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2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2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2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2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2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2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2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2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2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2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2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2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2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2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2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2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2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2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2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2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2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2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2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2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2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2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2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2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2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2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2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2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2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2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2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2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2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2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2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2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2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2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2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2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2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2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2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2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2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2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2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2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2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2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2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2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2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2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2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2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2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2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2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2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2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2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2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2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2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2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2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2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2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2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2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2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2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2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2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2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2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2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2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2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x14ac:dyDescent="0.2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x14ac:dyDescent="0.2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x14ac:dyDescent="0.2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x14ac:dyDescent="0.2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x14ac:dyDescent="0.2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x14ac:dyDescent="0.2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x14ac:dyDescent="0.2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x14ac:dyDescent="0.2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x14ac:dyDescent="0.2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x14ac:dyDescent="0.2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x14ac:dyDescent="0.2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x14ac:dyDescent="0.2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x14ac:dyDescent="0.2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x14ac:dyDescent="0.2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x14ac:dyDescent="0.2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x14ac:dyDescent="0.2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x14ac:dyDescent="0.2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x14ac:dyDescent="0.2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x14ac:dyDescent="0.2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x14ac:dyDescent="0.2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x14ac:dyDescent="0.2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x14ac:dyDescent="0.2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x14ac:dyDescent="0.2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x14ac:dyDescent="0.2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x14ac:dyDescent="0.2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x14ac:dyDescent="0.2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x14ac:dyDescent="0.2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x14ac:dyDescent="0.2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x14ac:dyDescent="0.2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x14ac:dyDescent="0.2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x14ac:dyDescent="0.2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x14ac:dyDescent="0.2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x14ac:dyDescent="0.2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x14ac:dyDescent="0.2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x14ac:dyDescent="0.2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x14ac:dyDescent="0.2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x14ac:dyDescent="0.2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x14ac:dyDescent="0.2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x14ac:dyDescent="0.2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x14ac:dyDescent="0.2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x14ac:dyDescent="0.2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x14ac:dyDescent="0.2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x14ac:dyDescent="0.2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x14ac:dyDescent="0.2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x14ac:dyDescent="0.2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x14ac:dyDescent="0.2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x14ac:dyDescent="0.2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x14ac:dyDescent="0.2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x14ac:dyDescent="0.2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x14ac:dyDescent="0.2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x14ac:dyDescent="0.2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x14ac:dyDescent="0.2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x14ac:dyDescent="0.2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x14ac:dyDescent="0.2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x14ac:dyDescent="0.2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x14ac:dyDescent="0.2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x14ac:dyDescent="0.2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x14ac:dyDescent="0.2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x14ac:dyDescent="0.2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x14ac:dyDescent="0.2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x14ac:dyDescent="0.2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x14ac:dyDescent="0.2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x14ac:dyDescent="0.2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x14ac:dyDescent="0.2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x14ac:dyDescent="0.2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x14ac:dyDescent="0.2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x14ac:dyDescent="0.2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x14ac:dyDescent="0.2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x14ac:dyDescent="0.2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x14ac:dyDescent="0.2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x14ac:dyDescent="0.2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x14ac:dyDescent="0.2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x14ac:dyDescent="0.2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x14ac:dyDescent="0.2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x14ac:dyDescent="0.2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x14ac:dyDescent="0.2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x14ac:dyDescent="0.2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x14ac:dyDescent="0.2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x14ac:dyDescent="0.2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x14ac:dyDescent="0.2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x14ac:dyDescent="0.2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x14ac:dyDescent="0.2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x14ac:dyDescent="0.2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x14ac:dyDescent="0.2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x14ac:dyDescent="0.2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x14ac:dyDescent="0.2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x14ac:dyDescent="0.2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x14ac:dyDescent="0.2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x14ac:dyDescent="0.2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x14ac:dyDescent="0.2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x14ac:dyDescent="0.2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x14ac:dyDescent="0.2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x14ac:dyDescent="0.2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x14ac:dyDescent="0.2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x14ac:dyDescent="0.2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x14ac:dyDescent="0.2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x14ac:dyDescent="0.2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x14ac:dyDescent="0.2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x14ac:dyDescent="0.2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x14ac:dyDescent="0.2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x14ac:dyDescent="0.2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x14ac:dyDescent="0.2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x14ac:dyDescent="0.2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x14ac:dyDescent="0.2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x14ac:dyDescent="0.2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x14ac:dyDescent="0.2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x14ac:dyDescent="0.2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x14ac:dyDescent="0.2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x14ac:dyDescent="0.2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x14ac:dyDescent="0.2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x14ac:dyDescent="0.2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x14ac:dyDescent="0.2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x14ac:dyDescent="0.2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x14ac:dyDescent="0.2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x14ac:dyDescent="0.2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x14ac:dyDescent="0.2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x14ac:dyDescent="0.2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x14ac:dyDescent="0.2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x14ac:dyDescent="0.2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x14ac:dyDescent="0.2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x14ac:dyDescent="0.2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x14ac:dyDescent="0.2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x14ac:dyDescent="0.2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x14ac:dyDescent="0.2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x14ac:dyDescent="0.2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x14ac:dyDescent="0.2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x14ac:dyDescent="0.2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x14ac:dyDescent="0.2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x14ac:dyDescent="0.2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x14ac:dyDescent="0.2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x14ac:dyDescent="0.2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x14ac:dyDescent="0.2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x14ac:dyDescent="0.2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x14ac:dyDescent="0.2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x14ac:dyDescent="0.2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x14ac:dyDescent="0.2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x14ac:dyDescent="0.2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x14ac:dyDescent="0.2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x14ac:dyDescent="0.2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x14ac:dyDescent="0.2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x14ac:dyDescent="0.2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x14ac:dyDescent="0.2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x14ac:dyDescent="0.2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x14ac:dyDescent="0.2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x14ac:dyDescent="0.2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x14ac:dyDescent="0.2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x14ac:dyDescent="0.2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x14ac:dyDescent="0.2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x14ac:dyDescent="0.2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x14ac:dyDescent="0.2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x14ac:dyDescent="0.2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x14ac:dyDescent="0.2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x14ac:dyDescent="0.2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x14ac:dyDescent="0.2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x14ac:dyDescent="0.2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x14ac:dyDescent="0.2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x14ac:dyDescent="0.2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x14ac:dyDescent="0.2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x14ac:dyDescent="0.2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x14ac:dyDescent="0.2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x14ac:dyDescent="0.2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x14ac:dyDescent="0.2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x14ac:dyDescent="0.2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x14ac:dyDescent="0.2">
      <c r="A345"/>
      <c r="B345"/>
      <c r="C345"/>
      <c r="D345"/>
      <c r="E345"/>
      <c r="F345"/>
      <c r="G345"/>
      <c r="H345"/>
      <c r="I345"/>
      <c r="J345"/>
    </row>
    <row r="346" spans="1:12" x14ac:dyDescent="0.2">
      <c r="A346"/>
      <c r="B346"/>
      <c r="C346"/>
      <c r="D346"/>
      <c r="E346"/>
      <c r="F346"/>
      <c r="G346"/>
      <c r="H346"/>
      <c r="I346"/>
      <c r="J346"/>
    </row>
    <row r="347" spans="1:12" x14ac:dyDescent="0.2">
      <c r="A347"/>
      <c r="B347"/>
      <c r="C347"/>
      <c r="D347"/>
      <c r="E347"/>
      <c r="F347"/>
      <c r="G347"/>
      <c r="H347"/>
      <c r="I347"/>
      <c r="J347"/>
    </row>
    <row r="348" spans="1:12" x14ac:dyDescent="0.2">
      <c r="A348"/>
      <c r="B348"/>
      <c r="C348"/>
      <c r="D348"/>
      <c r="E348"/>
      <c r="F348"/>
      <c r="G348"/>
      <c r="H348"/>
      <c r="I348"/>
      <c r="J348"/>
    </row>
    <row r="349" spans="1:12" x14ac:dyDescent="0.2">
      <c r="A349"/>
      <c r="B349"/>
      <c r="C349"/>
      <c r="D349"/>
      <c r="E349"/>
      <c r="F349"/>
      <c r="G349"/>
      <c r="H349"/>
      <c r="I349"/>
      <c r="J349"/>
    </row>
    <row r="350" spans="1:12" x14ac:dyDescent="0.2">
      <c r="A350"/>
      <c r="B350"/>
      <c r="C350"/>
      <c r="D350"/>
      <c r="E350"/>
      <c r="F350"/>
      <c r="G350"/>
      <c r="H350"/>
      <c r="I350"/>
      <c r="J350"/>
    </row>
    <row r="351" spans="1:12" x14ac:dyDescent="0.2">
      <c r="A351"/>
      <c r="B351"/>
      <c r="C351"/>
      <c r="D351"/>
      <c r="E351"/>
      <c r="F351"/>
      <c r="G351"/>
      <c r="H351"/>
      <c r="I351"/>
      <c r="J351"/>
    </row>
  </sheetData>
  <mergeCells count="1">
    <mergeCell ref="A1:L1"/>
  </mergeCells>
  <pageMargins left="0.31496062992125984" right="0.31496062992125984" top="0.35433070866141736" bottom="0.47244094488188981" header="0.47244094488188981" footer="0.19685039370078741"/>
  <pageSetup paperSize="9" scale="8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2"/>
  <sheetViews>
    <sheetView view="pageLayout" zoomScaleNormal="100" workbookViewId="0">
      <selection activeCell="M21" sqref="M21"/>
    </sheetView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6" customWidth="1"/>
    <col min="6" max="6" width="5.85546875" style="1" customWidth="1"/>
    <col min="7" max="7" width="40.7109375" style="1" customWidth="1"/>
    <col min="8" max="8" width="12.28515625" style="17" customWidth="1"/>
    <col min="9" max="9" width="12.42578125" style="17" customWidth="1"/>
    <col min="10" max="10" width="12.42578125" style="17" bestFit="1" customWidth="1"/>
    <col min="11" max="12" width="12.42578125" style="17" customWidth="1"/>
    <col min="13" max="13" width="15.7109375" style="17" bestFit="1" customWidth="1"/>
    <col min="14" max="14" width="14" style="17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7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21" t="s">
        <v>0</v>
      </c>
      <c r="I1" s="21" t="s">
        <v>1</v>
      </c>
      <c r="J1" s="21" t="s">
        <v>2</v>
      </c>
      <c r="K1" s="21" t="s">
        <v>26</v>
      </c>
      <c r="L1" s="21" t="s">
        <v>27</v>
      </c>
      <c r="M1" s="21" t="s">
        <v>3</v>
      </c>
      <c r="N1" s="21" t="s">
        <v>4</v>
      </c>
    </row>
    <row r="2" spans="1:14" x14ac:dyDescent="0.2">
      <c r="A2" s="14">
        <v>6</v>
      </c>
      <c r="B2" s="14">
        <v>3302</v>
      </c>
      <c r="C2" s="2" t="str">
        <f>VLOOKUP(B2,Hoja2!B:C,2,FALSE)</f>
        <v>ADMINISTRACION GENERAL DE CULTURA</v>
      </c>
      <c r="D2" s="3" t="str">
        <f t="shared" ref="D2:D64" si="0">LEFT(F2,1)</f>
        <v>1</v>
      </c>
      <c r="E2" s="3" t="str">
        <f t="shared" ref="E2:E64" si="1">LEFT(F2,2)</f>
        <v>12</v>
      </c>
      <c r="F2" s="13">
        <v>12000</v>
      </c>
      <c r="G2" s="15" t="s">
        <v>55</v>
      </c>
      <c r="H2" s="16">
        <v>86870</v>
      </c>
      <c r="I2" s="16">
        <v>-3500</v>
      </c>
      <c r="J2" s="16">
        <v>83370</v>
      </c>
      <c r="K2" s="16">
        <v>71874.7</v>
      </c>
      <c r="L2" s="16">
        <v>71874.7</v>
      </c>
      <c r="M2" s="16">
        <v>69118.75</v>
      </c>
      <c r="N2" s="16">
        <v>69118.75</v>
      </c>
    </row>
    <row r="3" spans="1:14" x14ac:dyDescent="0.2">
      <c r="A3" s="14">
        <v>6</v>
      </c>
      <c r="B3" s="14">
        <v>3302</v>
      </c>
      <c r="C3" s="2" t="str">
        <f>VLOOKUP(B3,Hoja2!B:C,2,FALSE)</f>
        <v>ADMINISTRACION GENERAL DE CULTURA</v>
      </c>
      <c r="D3" s="3" t="str">
        <f t="shared" si="0"/>
        <v>1</v>
      </c>
      <c r="E3" s="3" t="str">
        <f t="shared" si="1"/>
        <v>12</v>
      </c>
      <c r="F3" s="13">
        <v>12003</v>
      </c>
      <c r="G3" s="15" t="s">
        <v>56</v>
      </c>
      <c r="H3" s="16">
        <v>17387</v>
      </c>
      <c r="I3" s="16">
        <v>0</v>
      </c>
      <c r="J3" s="16">
        <v>17387</v>
      </c>
      <c r="K3" s="16">
        <v>25326.639999999999</v>
      </c>
      <c r="L3" s="16">
        <v>25326.639999999999</v>
      </c>
      <c r="M3" s="16">
        <v>24448</v>
      </c>
      <c r="N3" s="16">
        <v>24448</v>
      </c>
    </row>
    <row r="4" spans="1:14" x14ac:dyDescent="0.2">
      <c r="A4" s="14">
        <v>6</v>
      </c>
      <c r="B4" s="14">
        <v>3302</v>
      </c>
      <c r="C4" s="2" t="str">
        <f>VLOOKUP(B4,Hoja2!B:C,2,FALSE)</f>
        <v>ADMINISTRACION GENERAL DE CULTURA</v>
      </c>
      <c r="D4" s="3" t="str">
        <f t="shared" si="0"/>
        <v>1</v>
      </c>
      <c r="E4" s="3" t="str">
        <f t="shared" si="1"/>
        <v>12</v>
      </c>
      <c r="F4" s="13">
        <v>12004</v>
      </c>
      <c r="G4" s="15" t="s">
        <v>57</v>
      </c>
      <c r="H4" s="16">
        <v>43163</v>
      </c>
      <c r="I4" s="16">
        <v>0</v>
      </c>
      <c r="J4" s="16">
        <v>43163</v>
      </c>
      <c r="K4" s="16">
        <v>48536.959999999999</v>
      </c>
      <c r="L4" s="16">
        <v>48536.959999999999</v>
      </c>
      <c r="M4" s="16">
        <v>30769.62</v>
      </c>
      <c r="N4" s="16">
        <v>30769.62</v>
      </c>
    </row>
    <row r="5" spans="1:14" x14ac:dyDescent="0.2">
      <c r="A5" s="14">
        <v>6</v>
      </c>
      <c r="B5" s="14">
        <v>3302</v>
      </c>
      <c r="C5" s="2" t="str">
        <f>VLOOKUP(B5,Hoja2!B:C,2,FALSE)</f>
        <v>ADMINISTRACION GENERAL DE CULTURA</v>
      </c>
      <c r="D5" s="3" t="str">
        <f t="shared" si="0"/>
        <v>1</v>
      </c>
      <c r="E5" s="3" t="str">
        <f t="shared" si="1"/>
        <v>12</v>
      </c>
      <c r="F5" s="13">
        <v>12006</v>
      </c>
      <c r="G5" s="15" t="s">
        <v>58</v>
      </c>
      <c r="H5" s="16">
        <v>17550</v>
      </c>
      <c r="I5" s="16">
        <v>0</v>
      </c>
      <c r="J5" s="16">
        <v>17550</v>
      </c>
      <c r="K5" s="16">
        <v>16506.86</v>
      </c>
      <c r="L5" s="16">
        <v>16506.86</v>
      </c>
      <c r="M5" s="16">
        <v>14403.68</v>
      </c>
      <c r="N5" s="16">
        <v>14403.68</v>
      </c>
    </row>
    <row r="6" spans="1:14" x14ac:dyDescent="0.2">
      <c r="A6" s="14">
        <v>6</v>
      </c>
      <c r="B6" s="14">
        <v>3302</v>
      </c>
      <c r="C6" s="2" t="str">
        <f>VLOOKUP(B6,Hoja2!B:C,2,FALSE)</f>
        <v>ADMINISTRACION GENERAL DE CULTURA</v>
      </c>
      <c r="D6" s="3" t="str">
        <f t="shared" si="0"/>
        <v>1</v>
      </c>
      <c r="E6" s="3" t="str">
        <f t="shared" si="1"/>
        <v>12</v>
      </c>
      <c r="F6" s="13">
        <v>12100</v>
      </c>
      <c r="G6" s="15" t="s">
        <v>59</v>
      </c>
      <c r="H6" s="16">
        <v>84181</v>
      </c>
      <c r="I6" s="16">
        <v>0</v>
      </c>
      <c r="J6" s="16">
        <v>84181</v>
      </c>
      <c r="K6" s="16">
        <v>77050.600000000006</v>
      </c>
      <c r="L6" s="16">
        <v>77050.600000000006</v>
      </c>
      <c r="M6" s="16">
        <v>69124.02</v>
      </c>
      <c r="N6" s="16">
        <v>69124.02</v>
      </c>
    </row>
    <row r="7" spans="1:14" x14ac:dyDescent="0.2">
      <c r="A7" s="14">
        <v>6</v>
      </c>
      <c r="B7" s="14">
        <v>3302</v>
      </c>
      <c r="C7" s="2" t="str">
        <f>VLOOKUP(B7,Hoja2!B:C,2,FALSE)</f>
        <v>ADMINISTRACION GENERAL DE CULTURA</v>
      </c>
      <c r="D7" s="3" t="str">
        <f t="shared" si="0"/>
        <v>1</v>
      </c>
      <c r="E7" s="3" t="str">
        <f t="shared" si="1"/>
        <v>12</v>
      </c>
      <c r="F7" s="13">
        <v>12101</v>
      </c>
      <c r="G7" s="15" t="s">
        <v>60</v>
      </c>
      <c r="H7" s="16">
        <v>209845</v>
      </c>
      <c r="I7" s="16">
        <v>0</v>
      </c>
      <c r="J7" s="16">
        <v>209845</v>
      </c>
      <c r="K7" s="16">
        <v>193969.78</v>
      </c>
      <c r="L7" s="16">
        <v>193969.78</v>
      </c>
      <c r="M7" s="16">
        <v>182088.45</v>
      </c>
      <c r="N7" s="16">
        <v>182088.45</v>
      </c>
    </row>
    <row r="8" spans="1:14" x14ac:dyDescent="0.2">
      <c r="A8" s="14">
        <v>6</v>
      </c>
      <c r="B8" s="14">
        <v>3302</v>
      </c>
      <c r="C8" s="2" t="str">
        <f>VLOOKUP(B8,Hoja2!B:C,2,FALSE)</f>
        <v>ADMINISTRACION GENERAL DE CULTURA</v>
      </c>
      <c r="D8" s="3" t="str">
        <f t="shared" si="0"/>
        <v>1</v>
      </c>
      <c r="E8" s="3" t="str">
        <f t="shared" si="1"/>
        <v>12</v>
      </c>
      <c r="F8" s="13">
        <v>12103</v>
      </c>
      <c r="G8" s="15" t="s">
        <v>61</v>
      </c>
      <c r="H8" s="16">
        <v>8806</v>
      </c>
      <c r="I8" s="16">
        <v>0</v>
      </c>
      <c r="J8" s="16">
        <v>8806</v>
      </c>
      <c r="K8" s="16">
        <v>10040.16</v>
      </c>
      <c r="L8" s="16">
        <v>10040.16</v>
      </c>
      <c r="M8" s="16">
        <v>7767.25</v>
      </c>
      <c r="N8" s="16">
        <v>7767.25</v>
      </c>
    </row>
    <row r="9" spans="1:14" x14ac:dyDescent="0.2">
      <c r="A9" s="14">
        <v>6</v>
      </c>
      <c r="B9" s="14">
        <v>3302</v>
      </c>
      <c r="C9" s="2" t="str">
        <f>VLOOKUP(B9,Hoja2!B:C,2,FALSE)</f>
        <v>ADMINISTRACION GENERAL DE CULTURA</v>
      </c>
      <c r="D9" s="3" t="str">
        <f t="shared" si="0"/>
        <v>1</v>
      </c>
      <c r="E9" s="3" t="str">
        <f t="shared" si="1"/>
        <v>13</v>
      </c>
      <c r="F9" s="13">
        <v>13000</v>
      </c>
      <c r="G9" s="15" t="s">
        <v>62</v>
      </c>
      <c r="H9" s="16">
        <v>285665</v>
      </c>
      <c r="I9" s="16">
        <v>-10000</v>
      </c>
      <c r="J9" s="16">
        <v>275665</v>
      </c>
      <c r="K9" s="16">
        <v>271809.09999999998</v>
      </c>
      <c r="L9" s="16">
        <v>271809.09999999998</v>
      </c>
      <c r="M9" s="16">
        <v>250769.82</v>
      </c>
      <c r="N9" s="16">
        <v>250769.82</v>
      </c>
    </row>
    <row r="10" spans="1:14" x14ac:dyDescent="0.2">
      <c r="A10" s="14">
        <v>6</v>
      </c>
      <c r="B10" s="14">
        <v>3302</v>
      </c>
      <c r="C10" s="2" t="str">
        <f>VLOOKUP(B10,Hoja2!B:C,2,FALSE)</f>
        <v>ADMINISTRACION GENERAL DE CULTURA</v>
      </c>
      <c r="D10" s="3" t="str">
        <f t="shared" si="0"/>
        <v>1</v>
      </c>
      <c r="E10" s="3" t="str">
        <f t="shared" si="1"/>
        <v>13</v>
      </c>
      <c r="F10" s="13">
        <v>13002</v>
      </c>
      <c r="G10" s="15" t="s">
        <v>63</v>
      </c>
      <c r="H10" s="16">
        <v>306960</v>
      </c>
      <c r="I10" s="16">
        <v>0</v>
      </c>
      <c r="J10" s="16">
        <v>306960</v>
      </c>
      <c r="K10" s="16">
        <v>303938.62</v>
      </c>
      <c r="L10" s="16">
        <v>303938.62</v>
      </c>
      <c r="M10" s="16">
        <v>285509.26</v>
      </c>
      <c r="N10" s="16">
        <v>285509.26</v>
      </c>
    </row>
    <row r="11" spans="1:14" x14ac:dyDescent="0.2">
      <c r="A11" s="14">
        <v>6</v>
      </c>
      <c r="B11" s="14">
        <v>3302</v>
      </c>
      <c r="C11" s="2" t="str">
        <f>VLOOKUP(B11,Hoja2!B:C,2,FALSE)</f>
        <v>ADMINISTRACION GENERAL DE CULTURA</v>
      </c>
      <c r="D11" s="3" t="str">
        <f t="shared" si="0"/>
        <v>1</v>
      </c>
      <c r="E11" s="3" t="str">
        <f t="shared" si="1"/>
        <v>13</v>
      </c>
      <c r="F11" s="13">
        <v>131</v>
      </c>
      <c r="G11" s="15" t="s">
        <v>64</v>
      </c>
      <c r="H11" s="16">
        <v>93595</v>
      </c>
      <c r="I11" s="16">
        <v>0</v>
      </c>
      <c r="J11" s="16">
        <v>93595</v>
      </c>
      <c r="K11" s="16">
        <v>78770.899999999994</v>
      </c>
      <c r="L11" s="16">
        <v>78770.899999999994</v>
      </c>
      <c r="M11" s="16">
        <v>73411.14</v>
      </c>
      <c r="N11" s="16">
        <v>73411.14</v>
      </c>
    </row>
    <row r="12" spans="1:14" x14ac:dyDescent="0.2">
      <c r="A12" s="14">
        <v>6</v>
      </c>
      <c r="B12" s="14">
        <v>3302</v>
      </c>
      <c r="C12" s="2" t="str">
        <f>VLOOKUP(B12,Hoja2!B:C,2,FALSE)</f>
        <v>ADMINISTRACION GENERAL DE CULTURA</v>
      </c>
      <c r="D12" s="3" t="str">
        <f t="shared" si="0"/>
        <v>1</v>
      </c>
      <c r="E12" s="3" t="str">
        <f t="shared" si="1"/>
        <v>15</v>
      </c>
      <c r="F12" s="13">
        <v>150</v>
      </c>
      <c r="G12" s="15" t="s">
        <v>65</v>
      </c>
      <c r="H12" s="16">
        <v>4950</v>
      </c>
      <c r="I12" s="16">
        <v>2844.39</v>
      </c>
      <c r="J12" s="16">
        <v>7794.39</v>
      </c>
      <c r="K12" s="16">
        <v>7794.39</v>
      </c>
      <c r="L12" s="16">
        <v>7794.39</v>
      </c>
      <c r="M12" s="16">
        <v>7794.39</v>
      </c>
      <c r="N12" s="16">
        <v>7794.39</v>
      </c>
    </row>
    <row r="13" spans="1:14" x14ac:dyDescent="0.2">
      <c r="A13" s="14">
        <v>6</v>
      </c>
      <c r="B13" s="14">
        <v>3302</v>
      </c>
      <c r="C13" s="2" t="str">
        <f>VLOOKUP(B13,Hoja2!B:C,2,FALSE)</f>
        <v>ADMINISTRACION GENERAL DE CULTURA</v>
      </c>
      <c r="D13" s="3" t="str">
        <f t="shared" si="0"/>
        <v>1</v>
      </c>
      <c r="E13" s="3" t="str">
        <f t="shared" si="1"/>
        <v>15</v>
      </c>
      <c r="F13" s="13">
        <v>151</v>
      </c>
      <c r="G13" s="15" t="s">
        <v>66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</row>
    <row r="14" spans="1:14" x14ac:dyDescent="0.2">
      <c r="A14" s="14">
        <v>6</v>
      </c>
      <c r="B14" s="14">
        <v>3302</v>
      </c>
      <c r="C14" s="2" t="str">
        <f>VLOOKUP(B14,Hoja2!B:C,2,FALSE)</f>
        <v>ADMINISTRACION GENERAL DE CULTURA</v>
      </c>
      <c r="D14" s="3" t="str">
        <f t="shared" si="0"/>
        <v>1</v>
      </c>
      <c r="E14" s="3" t="str">
        <f t="shared" si="1"/>
        <v>16</v>
      </c>
      <c r="F14" s="13">
        <v>16000</v>
      </c>
      <c r="G14" s="15" t="s">
        <v>67</v>
      </c>
      <c r="H14" s="16">
        <v>778182</v>
      </c>
      <c r="I14" s="16">
        <v>-75694.39</v>
      </c>
      <c r="J14" s="16">
        <v>702487.61</v>
      </c>
      <c r="K14" s="16">
        <v>624917.54</v>
      </c>
      <c r="L14" s="16">
        <v>624917.54</v>
      </c>
      <c r="M14" s="16">
        <v>624917.54</v>
      </c>
      <c r="N14" s="16">
        <v>624917.54</v>
      </c>
    </row>
    <row r="15" spans="1:14" x14ac:dyDescent="0.2">
      <c r="A15" s="14">
        <v>6</v>
      </c>
      <c r="B15" s="14">
        <v>3302</v>
      </c>
      <c r="C15" s="2" t="str">
        <f>VLOOKUP(B15,Hoja2!B:C,2,FALSE)</f>
        <v>ADMINISTRACION GENERAL DE CULTURA</v>
      </c>
      <c r="D15" s="3" t="str">
        <f t="shared" si="0"/>
        <v>1</v>
      </c>
      <c r="E15" s="3" t="str">
        <f t="shared" si="1"/>
        <v>16</v>
      </c>
      <c r="F15" s="13">
        <v>16200</v>
      </c>
      <c r="G15" s="15" t="s">
        <v>68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</row>
    <row r="16" spans="1:14" x14ac:dyDescent="0.2">
      <c r="A16" s="14">
        <v>6</v>
      </c>
      <c r="B16" s="14">
        <v>3302</v>
      </c>
      <c r="C16" s="2" t="str">
        <f>VLOOKUP(B16,Hoja2!B:C,2,FALSE)</f>
        <v>ADMINISTRACION GENERAL DE CULTURA</v>
      </c>
      <c r="D16" s="3" t="str">
        <f t="shared" si="0"/>
        <v>1</v>
      </c>
      <c r="E16" s="3" t="str">
        <f t="shared" si="1"/>
        <v>16</v>
      </c>
      <c r="F16" s="13">
        <v>16204</v>
      </c>
      <c r="G16" s="15" t="s">
        <v>69</v>
      </c>
      <c r="H16" s="16">
        <v>11480</v>
      </c>
      <c r="I16" s="16">
        <v>1845</v>
      </c>
      <c r="J16" s="16">
        <v>13325</v>
      </c>
      <c r="K16" s="16">
        <v>11798.49</v>
      </c>
      <c r="L16" s="16">
        <v>11798.49</v>
      </c>
      <c r="M16" s="16">
        <v>11426.89</v>
      </c>
      <c r="N16" s="16">
        <v>11426.89</v>
      </c>
    </row>
    <row r="17" spans="1:14" x14ac:dyDescent="0.2">
      <c r="A17" s="14">
        <v>6</v>
      </c>
      <c r="B17" s="14">
        <v>3302</v>
      </c>
      <c r="C17" s="2" t="str">
        <f>VLOOKUP(B17,Hoja2!B:C,2,FALSE)</f>
        <v>ADMINISTRACION GENERAL DE CULTURA</v>
      </c>
      <c r="D17" s="3" t="str">
        <f t="shared" si="0"/>
        <v>1</v>
      </c>
      <c r="E17" s="3" t="str">
        <f t="shared" si="1"/>
        <v>16</v>
      </c>
      <c r="F17" s="13">
        <v>16209</v>
      </c>
      <c r="G17" s="15" t="s">
        <v>124</v>
      </c>
      <c r="H17" s="16">
        <v>0</v>
      </c>
      <c r="I17" s="16">
        <v>0</v>
      </c>
      <c r="J17" s="16">
        <v>0</v>
      </c>
      <c r="K17" s="16">
        <v>12020.24</v>
      </c>
      <c r="L17" s="16">
        <v>12020.24</v>
      </c>
      <c r="M17" s="16">
        <v>12020.24</v>
      </c>
      <c r="N17" s="16">
        <v>12020.24</v>
      </c>
    </row>
    <row r="18" spans="1:14" x14ac:dyDescent="0.2">
      <c r="A18" s="14">
        <v>6</v>
      </c>
      <c r="B18" s="14">
        <v>3302</v>
      </c>
      <c r="C18" s="2" t="str">
        <f>VLOOKUP(B18,Hoja2!B:C,2,FALSE)</f>
        <v>ADMINISTRACION GENERAL DE CULTURA</v>
      </c>
      <c r="D18" s="3" t="str">
        <f t="shared" si="0"/>
        <v>2</v>
      </c>
      <c r="E18" s="3" t="str">
        <f t="shared" si="1"/>
        <v>20</v>
      </c>
      <c r="F18" s="13">
        <v>202</v>
      </c>
      <c r="G18" s="15" t="s">
        <v>70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</row>
    <row r="19" spans="1:14" x14ac:dyDescent="0.2">
      <c r="A19" s="14">
        <v>6</v>
      </c>
      <c r="B19" s="14">
        <v>3302</v>
      </c>
      <c r="C19" s="2" t="str">
        <f>VLOOKUP(B19,Hoja2!B:C,2,FALSE)</f>
        <v>ADMINISTRACION GENERAL DE CULTURA</v>
      </c>
      <c r="D19" s="3" t="str">
        <f t="shared" si="0"/>
        <v>2</v>
      </c>
      <c r="E19" s="3" t="str">
        <f t="shared" si="1"/>
        <v>20</v>
      </c>
      <c r="F19" s="13">
        <v>203</v>
      </c>
      <c r="G19" s="15" t="s">
        <v>71</v>
      </c>
      <c r="H19" s="16">
        <v>17000</v>
      </c>
      <c r="I19" s="16">
        <v>0</v>
      </c>
      <c r="J19" s="16">
        <v>17000</v>
      </c>
      <c r="K19" s="16">
        <v>11628.1</v>
      </c>
      <c r="L19" s="16">
        <v>11628.1</v>
      </c>
      <c r="M19" s="16">
        <v>8693.16</v>
      </c>
      <c r="N19" s="16">
        <v>6637.66</v>
      </c>
    </row>
    <row r="20" spans="1:14" x14ac:dyDescent="0.2">
      <c r="A20" s="14">
        <v>6</v>
      </c>
      <c r="B20" s="14">
        <v>3302</v>
      </c>
      <c r="C20" s="2" t="str">
        <f>VLOOKUP(B20,Hoja2!B:C,2,FALSE)</f>
        <v>ADMINISTRACION GENERAL DE CULTURA</v>
      </c>
      <c r="D20" s="3" t="str">
        <f t="shared" si="0"/>
        <v>2</v>
      </c>
      <c r="E20" s="3" t="str">
        <f t="shared" si="1"/>
        <v>20</v>
      </c>
      <c r="F20" s="13">
        <v>205</v>
      </c>
      <c r="G20" s="15" t="s">
        <v>72</v>
      </c>
      <c r="H20" s="16">
        <v>2000</v>
      </c>
      <c r="I20" s="16">
        <v>0</v>
      </c>
      <c r="J20" s="16">
        <v>2000</v>
      </c>
      <c r="K20" s="16">
        <v>0</v>
      </c>
      <c r="L20" s="16">
        <v>0</v>
      </c>
      <c r="M20" s="16">
        <v>0</v>
      </c>
      <c r="N20" s="16">
        <v>0</v>
      </c>
    </row>
    <row r="21" spans="1:14" x14ac:dyDescent="0.2">
      <c r="A21" s="14">
        <v>6</v>
      </c>
      <c r="B21" s="14">
        <v>3302</v>
      </c>
      <c r="C21" s="2" t="str">
        <f>VLOOKUP(B21,Hoja2!B:C,2,FALSE)</f>
        <v>ADMINISTRACION GENERAL DE CULTURA</v>
      </c>
      <c r="D21" s="3" t="str">
        <f t="shared" si="0"/>
        <v>2</v>
      </c>
      <c r="E21" s="3" t="str">
        <f t="shared" si="1"/>
        <v>20</v>
      </c>
      <c r="F21" s="13">
        <v>208</v>
      </c>
      <c r="G21" s="15" t="s">
        <v>73</v>
      </c>
      <c r="H21" s="16">
        <v>0</v>
      </c>
      <c r="I21" s="16">
        <v>0</v>
      </c>
      <c r="J21" s="16">
        <v>0</v>
      </c>
      <c r="K21" s="16">
        <v>1210</v>
      </c>
      <c r="L21" s="16">
        <v>1210</v>
      </c>
      <c r="M21" s="16">
        <v>995.12</v>
      </c>
      <c r="N21" s="16">
        <v>995.12</v>
      </c>
    </row>
    <row r="22" spans="1:14" x14ac:dyDescent="0.2">
      <c r="A22" s="14">
        <v>6</v>
      </c>
      <c r="B22" s="14">
        <v>3302</v>
      </c>
      <c r="C22" s="2" t="str">
        <f>VLOOKUP(B22,Hoja2!B:C,2,FALSE)</f>
        <v>ADMINISTRACION GENERAL DE CULTURA</v>
      </c>
      <c r="D22" s="3" t="str">
        <f t="shared" si="0"/>
        <v>2</v>
      </c>
      <c r="E22" s="3" t="str">
        <f t="shared" si="1"/>
        <v>21</v>
      </c>
      <c r="F22" s="13">
        <v>212</v>
      </c>
      <c r="G22" s="15" t="s">
        <v>74</v>
      </c>
      <c r="H22" s="16">
        <v>10000</v>
      </c>
      <c r="I22" s="16">
        <v>0</v>
      </c>
      <c r="J22" s="16">
        <v>10000</v>
      </c>
      <c r="K22" s="16">
        <v>11505.23</v>
      </c>
      <c r="L22" s="16">
        <v>11505.23</v>
      </c>
      <c r="M22" s="16">
        <v>10287.74</v>
      </c>
      <c r="N22" s="16">
        <v>7531.61</v>
      </c>
    </row>
    <row r="23" spans="1:14" x14ac:dyDescent="0.2">
      <c r="A23" s="14">
        <v>6</v>
      </c>
      <c r="B23" s="14">
        <v>3302</v>
      </c>
      <c r="C23" s="2" t="str">
        <f>VLOOKUP(B23,Hoja2!B:C,2,FALSE)</f>
        <v>ADMINISTRACION GENERAL DE CULTURA</v>
      </c>
      <c r="D23" s="3" t="str">
        <f t="shared" si="0"/>
        <v>2</v>
      </c>
      <c r="E23" s="3" t="str">
        <f t="shared" si="1"/>
        <v>21</v>
      </c>
      <c r="F23" s="13">
        <v>213</v>
      </c>
      <c r="G23" s="15" t="s">
        <v>75</v>
      </c>
      <c r="H23" s="16">
        <v>80000</v>
      </c>
      <c r="I23" s="16">
        <v>5000</v>
      </c>
      <c r="J23" s="16">
        <v>85000</v>
      </c>
      <c r="K23" s="16">
        <v>67710.25</v>
      </c>
      <c r="L23" s="16">
        <v>67710.25</v>
      </c>
      <c r="M23" s="16">
        <v>59314.64</v>
      </c>
      <c r="N23" s="16">
        <v>59056.57</v>
      </c>
    </row>
    <row r="24" spans="1:14" x14ac:dyDescent="0.2">
      <c r="A24" s="14">
        <v>6</v>
      </c>
      <c r="B24" s="14">
        <v>3302</v>
      </c>
      <c r="C24" s="2" t="str">
        <f>VLOOKUP(B24,Hoja2!B:C,2,FALSE)</f>
        <v>ADMINISTRACION GENERAL DE CULTURA</v>
      </c>
      <c r="D24" s="3" t="str">
        <f t="shared" si="0"/>
        <v>2</v>
      </c>
      <c r="E24" s="3" t="str">
        <f t="shared" si="1"/>
        <v>21</v>
      </c>
      <c r="F24" s="13">
        <v>214</v>
      </c>
      <c r="G24" s="15" t="s">
        <v>76</v>
      </c>
      <c r="H24" s="16">
        <v>500</v>
      </c>
      <c r="I24" s="16">
        <v>0</v>
      </c>
      <c r="J24" s="16">
        <v>500</v>
      </c>
      <c r="K24" s="16">
        <v>1028.5</v>
      </c>
      <c r="L24" s="16">
        <v>1028.5</v>
      </c>
      <c r="M24" s="16">
        <v>296.77</v>
      </c>
      <c r="N24" s="16">
        <v>296.77</v>
      </c>
    </row>
    <row r="25" spans="1:14" x14ac:dyDescent="0.2">
      <c r="A25" s="14">
        <v>6</v>
      </c>
      <c r="B25" s="14">
        <v>3302</v>
      </c>
      <c r="C25" s="2" t="str">
        <f>VLOOKUP(B25,Hoja2!B:C,2,FALSE)</f>
        <v>ADMINISTRACION GENERAL DE CULTURA</v>
      </c>
      <c r="D25" s="3" t="str">
        <f t="shared" si="0"/>
        <v>2</v>
      </c>
      <c r="E25" s="3" t="str">
        <f t="shared" si="1"/>
        <v>21</v>
      </c>
      <c r="F25" s="13">
        <v>215</v>
      </c>
      <c r="G25" s="15" t="s">
        <v>77</v>
      </c>
      <c r="H25" s="16">
        <v>2000</v>
      </c>
      <c r="I25" s="16">
        <v>0</v>
      </c>
      <c r="J25" s="16">
        <v>2000</v>
      </c>
      <c r="K25" s="16">
        <v>0</v>
      </c>
      <c r="L25" s="16">
        <v>0</v>
      </c>
      <c r="M25" s="16">
        <v>0</v>
      </c>
      <c r="N25" s="16">
        <v>0</v>
      </c>
    </row>
    <row r="26" spans="1:14" x14ac:dyDescent="0.2">
      <c r="A26" s="14">
        <v>6</v>
      </c>
      <c r="B26" s="14">
        <v>3302</v>
      </c>
      <c r="C26" s="2" t="str">
        <f>VLOOKUP(B26,Hoja2!B:C,2,FALSE)</f>
        <v>ADMINISTRACION GENERAL DE CULTURA</v>
      </c>
      <c r="D26" s="3" t="str">
        <f t="shared" si="0"/>
        <v>2</v>
      </c>
      <c r="E26" s="3" t="str">
        <f t="shared" si="1"/>
        <v>21</v>
      </c>
      <c r="F26" s="13">
        <v>216</v>
      </c>
      <c r="G26" s="15" t="s">
        <v>78</v>
      </c>
      <c r="H26" s="16">
        <v>1000</v>
      </c>
      <c r="I26" s="16">
        <v>0</v>
      </c>
      <c r="J26" s="16">
        <v>1000</v>
      </c>
      <c r="K26" s="16">
        <v>17968.5</v>
      </c>
      <c r="L26" s="16">
        <v>17968.5</v>
      </c>
      <c r="M26" s="16">
        <v>17032.95</v>
      </c>
      <c r="N26" s="16">
        <v>17032.95</v>
      </c>
    </row>
    <row r="27" spans="1:14" x14ac:dyDescent="0.2">
      <c r="A27" s="14">
        <v>6</v>
      </c>
      <c r="B27" s="14">
        <v>3302</v>
      </c>
      <c r="C27" s="2" t="str">
        <f>VLOOKUP(B27,Hoja2!B:C,2,FALSE)</f>
        <v>ADMINISTRACION GENERAL DE CULTURA</v>
      </c>
      <c r="D27" s="3" t="str">
        <f t="shared" si="0"/>
        <v>2</v>
      </c>
      <c r="E27" s="3" t="str">
        <f t="shared" si="1"/>
        <v>22</v>
      </c>
      <c r="F27" s="13">
        <v>22000</v>
      </c>
      <c r="G27" s="15" t="s">
        <v>79</v>
      </c>
      <c r="H27" s="16">
        <v>10000</v>
      </c>
      <c r="I27" s="16">
        <v>0</v>
      </c>
      <c r="J27" s="16">
        <v>10000</v>
      </c>
      <c r="K27" s="16">
        <v>2756.58</v>
      </c>
      <c r="L27" s="16">
        <v>2756.58</v>
      </c>
      <c r="M27" s="16">
        <v>1560.7</v>
      </c>
      <c r="N27" s="16">
        <v>1497.3</v>
      </c>
    </row>
    <row r="28" spans="1:14" x14ac:dyDescent="0.2">
      <c r="A28" s="14">
        <v>6</v>
      </c>
      <c r="B28" s="14">
        <v>3302</v>
      </c>
      <c r="C28" s="2" t="str">
        <f>VLOOKUP(B28,Hoja2!B:C,2,FALSE)</f>
        <v>ADMINISTRACION GENERAL DE CULTURA</v>
      </c>
      <c r="D28" s="3" t="str">
        <f t="shared" si="0"/>
        <v>2</v>
      </c>
      <c r="E28" s="3" t="str">
        <f t="shared" si="1"/>
        <v>22</v>
      </c>
      <c r="F28" s="13">
        <v>22001</v>
      </c>
      <c r="G28" s="15" t="s">
        <v>80</v>
      </c>
      <c r="H28" s="16">
        <v>2000</v>
      </c>
      <c r="I28" s="16">
        <v>0</v>
      </c>
      <c r="J28" s="16">
        <v>2000</v>
      </c>
      <c r="K28" s="16">
        <v>73.489999999999995</v>
      </c>
      <c r="L28" s="16">
        <v>73.489999999999995</v>
      </c>
      <c r="M28" s="16">
        <v>72.64</v>
      </c>
      <c r="N28" s="16">
        <v>0</v>
      </c>
    </row>
    <row r="29" spans="1:14" x14ac:dyDescent="0.2">
      <c r="A29" s="14">
        <v>6</v>
      </c>
      <c r="B29" s="14">
        <v>3302</v>
      </c>
      <c r="C29" s="2" t="str">
        <f>VLOOKUP(B29,Hoja2!B:C,2,FALSE)</f>
        <v>ADMINISTRACION GENERAL DE CULTURA</v>
      </c>
      <c r="D29" s="3" t="str">
        <f t="shared" si="0"/>
        <v>2</v>
      </c>
      <c r="E29" s="3" t="str">
        <f t="shared" si="1"/>
        <v>22</v>
      </c>
      <c r="F29" s="13">
        <v>22002</v>
      </c>
      <c r="G29" s="15" t="s">
        <v>81</v>
      </c>
      <c r="H29" s="16">
        <v>4000</v>
      </c>
      <c r="I29" s="16">
        <v>0</v>
      </c>
      <c r="J29" s="16">
        <v>4000</v>
      </c>
      <c r="K29" s="16">
        <v>2626.47</v>
      </c>
      <c r="L29" s="16">
        <v>2626.47</v>
      </c>
      <c r="M29" s="16">
        <v>2626.47</v>
      </c>
      <c r="N29" s="16">
        <v>1230.1300000000001</v>
      </c>
    </row>
    <row r="30" spans="1:14" x14ac:dyDescent="0.2">
      <c r="A30" s="14">
        <v>6</v>
      </c>
      <c r="B30" s="14">
        <v>3302</v>
      </c>
      <c r="C30" s="2" t="str">
        <f>VLOOKUP(B30,Hoja2!B:C,2,FALSE)</f>
        <v>ADMINISTRACION GENERAL DE CULTURA</v>
      </c>
      <c r="D30" s="3" t="str">
        <f t="shared" si="0"/>
        <v>2</v>
      </c>
      <c r="E30" s="3" t="str">
        <f t="shared" si="1"/>
        <v>22</v>
      </c>
      <c r="F30" s="13">
        <v>22100</v>
      </c>
      <c r="G30" s="15" t="s">
        <v>82</v>
      </c>
      <c r="H30" s="16">
        <v>235000</v>
      </c>
      <c r="I30" s="16">
        <v>70000</v>
      </c>
      <c r="J30" s="16">
        <v>305000</v>
      </c>
      <c r="K30" s="16">
        <v>214781.39</v>
      </c>
      <c r="L30" s="16">
        <v>214781.39</v>
      </c>
      <c r="M30" s="16">
        <v>149752.65</v>
      </c>
      <c r="N30" s="16">
        <v>149752.65</v>
      </c>
    </row>
    <row r="31" spans="1:14" x14ac:dyDescent="0.2">
      <c r="A31" s="14">
        <v>6</v>
      </c>
      <c r="B31" s="14">
        <v>3302</v>
      </c>
      <c r="C31" s="2" t="str">
        <f>VLOOKUP(B31,Hoja2!B:C,2,FALSE)</f>
        <v>ADMINISTRACION GENERAL DE CULTURA</v>
      </c>
      <c r="D31" s="3" t="str">
        <f t="shared" si="0"/>
        <v>2</v>
      </c>
      <c r="E31" s="3" t="str">
        <f t="shared" si="1"/>
        <v>22</v>
      </c>
      <c r="F31" s="13">
        <v>22101</v>
      </c>
      <c r="G31" s="15" t="s">
        <v>83</v>
      </c>
      <c r="H31" s="16">
        <v>10000</v>
      </c>
      <c r="I31" s="16">
        <v>0</v>
      </c>
      <c r="J31" s="16">
        <v>10000</v>
      </c>
      <c r="K31" s="16">
        <v>516.48</v>
      </c>
      <c r="L31" s="16">
        <v>516.48</v>
      </c>
      <c r="M31" s="16">
        <v>516.48</v>
      </c>
      <c r="N31" s="16">
        <v>516.48</v>
      </c>
    </row>
    <row r="32" spans="1:14" x14ac:dyDescent="0.2">
      <c r="A32" s="14">
        <v>6</v>
      </c>
      <c r="B32" s="14">
        <v>3302</v>
      </c>
      <c r="C32" s="2" t="str">
        <f>VLOOKUP(B32,Hoja2!B:C,2,FALSE)</f>
        <v>ADMINISTRACION GENERAL DE CULTURA</v>
      </c>
      <c r="D32" s="3" t="str">
        <f t="shared" si="0"/>
        <v>2</v>
      </c>
      <c r="E32" s="3" t="str">
        <f t="shared" si="1"/>
        <v>22</v>
      </c>
      <c r="F32" s="13">
        <v>22102</v>
      </c>
      <c r="G32" s="15" t="s">
        <v>84</v>
      </c>
      <c r="H32" s="16">
        <v>36000</v>
      </c>
      <c r="I32" s="16">
        <v>0</v>
      </c>
      <c r="J32" s="16">
        <v>36000</v>
      </c>
      <c r="K32" s="16">
        <v>34919.56</v>
      </c>
      <c r="L32" s="16">
        <v>34919.56</v>
      </c>
      <c r="M32" s="16">
        <v>19596.509999999998</v>
      </c>
      <c r="N32" s="16">
        <v>16498.91</v>
      </c>
    </row>
    <row r="33" spans="1:14" x14ac:dyDescent="0.2">
      <c r="A33" s="14">
        <v>6</v>
      </c>
      <c r="B33" s="14">
        <v>3302</v>
      </c>
      <c r="C33" s="2" t="str">
        <f>VLOOKUP(B33,Hoja2!B:C,2,FALSE)</f>
        <v>ADMINISTRACION GENERAL DE CULTURA</v>
      </c>
      <c r="D33" s="3" t="str">
        <f t="shared" si="0"/>
        <v>2</v>
      </c>
      <c r="E33" s="3" t="str">
        <f t="shared" si="1"/>
        <v>22</v>
      </c>
      <c r="F33" s="13">
        <v>22103</v>
      </c>
      <c r="G33" s="15" t="s">
        <v>85</v>
      </c>
      <c r="H33" s="16">
        <v>1000</v>
      </c>
      <c r="I33" s="16">
        <v>0</v>
      </c>
      <c r="J33" s="16">
        <v>1000</v>
      </c>
      <c r="K33" s="16">
        <v>842.09</v>
      </c>
      <c r="L33" s="16">
        <v>842.09</v>
      </c>
      <c r="M33" s="16">
        <v>842.09</v>
      </c>
      <c r="N33" s="16">
        <v>719.03</v>
      </c>
    </row>
    <row r="34" spans="1:14" x14ac:dyDescent="0.2">
      <c r="A34" s="14">
        <v>6</v>
      </c>
      <c r="B34" s="14">
        <v>3302</v>
      </c>
      <c r="C34" s="2" t="str">
        <f>VLOOKUP(B34,Hoja2!B:C,2,FALSE)</f>
        <v>ADMINISTRACION GENERAL DE CULTURA</v>
      </c>
      <c r="D34" s="3" t="str">
        <f t="shared" si="0"/>
        <v>2</v>
      </c>
      <c r="E34" s="3" t="str">
        <f t="shared" si="1"/>
        <v>22</v>
      </c>
      <c r="F34" s="13">
        <v>22104</v>
      </c>
      <c r="G34" s="15" t="s">
        <v>86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</row>
    <row r="35" spans="1:14" x14ac:dyDescent="0.2">
      <c r="A35" s="14">
        <v>6</v>
      </c>
      <c r="B35" s="14">
        <v>3302</v>
      </c>
      <c r="C35" s="2" t="str">
        <f>VLOOKUP(B35,Hoja2!B:C,2,FALSE)</f>
        <v>ADMINISTRACION GENERAL DE CULTURA</v>
      </c>
      <c r="D35" s="3" t="str">
        <f t="shared" si="0"/>
        <v>2</v>
      </c>
      <c r="E35" s="3" t="str">
        <f t="shared" si="1"/>
        <v>22</v>
      </c>
      <c r="F35" s="13">
        <v>22110</v>
      </c>
      <c r="G35" s="15" t="s">
        <v>87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</row>
    <row r="36" spans="1:14" x14ac:dyDescent="0.2">
      <c r="A36" s="14">
        <v>6</v>
      </c>
      <c r="B36" s="14">
        <v>3302</v>
      </c>
      <c r="C36" s="2" t="str">
        <f>VLOOKUP(B36,Hoja2!B:C,2,FALSE)</f>
        <v>ADMINISTRACION GENERAL DE CULTURA</v>
      </c>
      <c r="D36" s="3" t="str">
        <f t="shared" si="0"/>
        <v>2</v>
      </c>
      <c r="E36" s="3" t="str">
        <f t="shared" si="1"/>
        <v>22</v>
      </c>
      <c r="F36" s="13">
        <v>22199</v>
      </c>
      <c r="G36" s="15" t="s">
        <v>88</v>
      </c>
      <c r="H36" s="16">
        <v>50000</v>
      </c>
      <c r="I36" s="16">
        <v>0</v>
      </c>
      <c r="J36" s="16">
        <v>50000</v>
      </c>
      <c r="K36" s="16">
        <v>41172.86</v>
      </c>
      <c r="L36" s="16">
        <v>41172.86</v>
      </c>
      <c r="M36" s="16">
        <v>29405.759999999998</v>
      </c>
      <c r="N36" s="16">
        <v>25800.240000000002</v>
      </c>
    </row>
    <row r="37" spans="1:14" x14ac:dyDescent="0.2">
      <c r="A37" s="14">
        <v>6</v>
      </c>
      <c r="B37" s="14">
        <v>3302</v>
      </c>
      <c r="C37" s="2" t="str">
        <f>VLOOKUP(B37,Hoja2!B:C,2,FALSE)</f>
        <v>ADMINISTRACION GENERAL DE CULTURA</v>
      </c>
      <c r="D37" s="3" t="str">
        <f t="shared" si="0"/>
        <v>2</v>
      </c>
      <c r="E37" s="3" t="str">
        <f t="shared" si="1"/>
        <v>22</v>
      </c>
      <c r="F37" s="13">
        <v>22200</v>
      </c>
      <c r="G37" s="15" t="s">
        <v>89</v>
      </c>
      <c r="H37" s="16">
        <v>43000</v>
      </c>
      <c r="I37" s="16">
        <v>0</v>
      </c>
      <c r="J37" s="16">
        <v>43000</v>
      </c>
      <c r="K37" s="16">
        <v>42520.97</v>
      </c>
      <c r="L37" s="16">
        <v>42520.97</v>
      </c>
      <c r="M37" s="16">
        <v>35933.160000000003</v>
      </c>
      <c r="N37" s="16">
        <v>28166.87</v>
      </c>
    </row>
    <row r="38" spans="1:14" x14ac:dyDescent="0.2">
      <c r="A38" s="14">
        <v>6</v>
      </c>
      <c r="B38" s="14">
        <v>3302</v>
      </c>
      <c r="C38" s="2" t="str">
        <f>VLOOKUP(B38,Hoja2!B:C,2,FALSE)</f>
        <v>ADMINISTRACION GENERAL DE CULTURA</v>
      </c>
      <c r="D38" s="3" t="str">
        <f t="shared" si="0"/>
        <v>2</v>
      </c>
      <c r="E38" s="3" t="str">
        <f t="shared" si="1"/>
        <v>22</v>
      </c>
      <c r="F38" s="13">
        <v>22201</v>
      </c>
      <c r="G38" s="15" t="s">
        <v>90</v>
      </c>
      <c r="H38" s="16">
        <v>8000</v>
      </c>
      <c r="I38" s="16">
        <v>0</v>
      </c>
      <c r="J38" s="16">
        <v>8000</v>
      </c>
      <c r="K38" s="16">
        <v>7247.9</v>
      </c>
      <c r="L38" s="16">
        <v>7247.9</v>
      </c>
      <c r="M38" s="16">
        <v>6883.85</v>
      </c>
      <c r="N38" s="16">
        <v>6883.85</v>
      </c>
    </row>
    <row r="39" spans="1:14" x14ac:dyDescent="0.2">
      <c r="A39" s="14">
        <v>6</v>
      </c>
      <c r="B39" s="14">
        <v>3302</v>
      </c>
      <c r="C39" s="2" t="str">
        <f>VLOOKUP(B39,Hoja2!B:C,2,FALSE)</f>
        <v>ADMINISTRACION GENERAL DE CULTURA</v>
      </c>
      <c r="D39" s="3" t="str">
        <f t="shared" si="0"/>
        <v>2</v>
      </c>
      <c r="E39" s="3" t="str">
        <f t="shared" si="1"/>
        <v>22</v>
      </c>
      <c r="F39" s="13">
        <v>22203</v>
      </c>
      <c r="G39" s="15" t="s">
        <v>91</v>
      </c>
      <c r="H39" s="16">
        <v>8000</v>
      </c>
      <c r="I39" s="16">
        <v>0</v>
      </c>
      <c r="J39" s="16">
        <v>8000</v>
      </c>
      <c r="K39" s="16">
        <v>64493.01</v>
      </c>
      <c r="L39" s="16">
        <v>64493.01</v>
      </c>
      <c r="M39" s="16">
        <v>58530.15</v>
      </c>
      <c r="N39" s="16">
        <v>29655.81</v>
      </c>
    </row>
    <row r="40" spans="1:14" x14ac:dyDescent="0.2">
      <c r="A40" s="14">
        <v>6</v>
      </c>
      <c r="B40" s="14">
        <v>3302</v>
      </c>
      <c r="C40" s="2" t="str">
        <f>VLOOKUP(B40,Hoja2!B:C,2,FALSE)</f>
        <v>ADMINISTRACION GENERAL DE CULTURA</v>
      </c>
      <c r="D40" s="3" t="str">
        <f t="shared" si="0"/>
        <v>2</v>
      </c>
      <c r="E40" s="3" t="str">
        <f t="shared" si="1"/>
        <v>22</v>
      </c>
      <c r="F40" s="13">
        <v>223</v>
      </c>
      <c r="G40" s="15" t="s">
        <v>92</v>
      </c>
      <c r="H40" s="16">
        <v>500</v>
      </c>
      <c r="I40" s="16">
        <v>0</v>
      </c>
      <c r="J40" s="16">
        <v>500</v>
      </c>
      <c r="K40" s="16">
        <v>0</v>
      </c>
      <c r="L40" s="16">
        <v>0</v>
      </c>
      <c r="M40" s="16">
        <v>0</v>
      </c>
      <c r="N40" s="16">
        <v>0</v>
      </c>
    </row>
    <row r="41" spans="1:14" x14ac:dyDescent="0.2">
      <c r="A41" s="14">
        <v>6</v>
      </c>
      <c r="B41" s="14">
        <v>3302</v>
      </c>
      <c r="C41" s="2" t="str">
        <f>VLOOKUP(B41,Hoja2!B:C,2,FALSE)</f>
        <v>ADMINISTRACION GENERAL DE CULTURA</v>
      </c>
      <c r="D41" s="3" t="str">
        <f t="shared" si="0"/>
        <v>2</v>
      </c>
      <c r="E41" s="3" t="str">
        <f t="shared" si="1"/>
        <v>22</v>
      </c>
      <c r="F41" s="13">
        <v>224</v>
      </c>
      <c r="G41" s="15" t="s">
        <v>93</v>
      </c>
      <c r="H41" s="16">
        <v>45000</v>
      </c>
      <c r="I41" s="16">
        <v>0</v>
      </c>
      <c r="J41" s="16">
        <v>45000</v>
      </c>
      <c r="K41" s="16">
        <v>42284.08</v>
      </c>
      <c r="L41" s="16">
        <v>42284.08</v>
      </c>
      <c r="M41" s="16">
        <v>41172.53</v>
      </c>
      <c r="N41" s="16">
        <v>41172.53</v>
      </c>
    </row>
    <row r="42" spans="1:14" x14ac:dyDescent="0.2">
      <c r="A42" s="14">
        <v>6</v>
      </c>
      <c r="B42" s="14">
        <v>3302</v>
      </c>
      <c r="C42" s="2" t="str">
        <f>VLOOKUP(B42,Hoja2!B:C,2,FALSE)</f>
        <v>ADMINISTRACION GENERAL DE CULTURA</v>
      </c>
      <c r="D42" s="3" t="str">
        <f t="shared" si="0"/>
        <v>2</v>
      </c>
      <c r="E42" s="3" t="str">
        <f t="shared" si="1"/>
        <v>22</v>
      </c>
      <c r="F42" s="13">
        <v>22601</v>
      </c>
      <c r="G42" s="15" t="s">
        <v>94</v>
      </c>
      <c r="H42" s="16">
        <v>1000</v>
      </c>
      <c r="I42" s="16">
        <v>0</v>
      </c>
      <c r="J42" s="16">
        <v>1000</v>
      </c>
      <c r="K42" s="16">
        <v>866.53</v>
      </c>
      <c r="L42" s="16">
        <v>866.53</v>
      </c>
      <c r="M42" s="16">
        <v>866.53</v>
      </c>
      <c r="N42" s="16">
        <v>866.53</v>
      </c>
    </row>
    <row r="43" spans="1:14" x14ac:dyDescent="0.2">
      <c r="A43" s="14">
        <v>6</v>
      </c>
      <c r="B43" s="14">
        <v>3302</v>
      </c>
      <c r="C43" s="2" t="str">
        <f>VLOOKUP(B43,Hoja2!B:C,2,FALSE)</f>
        <v>ADMINISTRACION GENERAL DE CULTURA</v>
      </c>
      <c r="D43" s="3" t="str">
        <f t="shared" si="0"/>
        <v>2</v>
      </c>
      <c r="E43" s="3" t="str">
        <f t="shared" si="1"/>
        <v>22</v>
      </c>
      <c r="F43" s="13">
        <v>22602</v>
      </c>
      <c r="G43" s="15" t="s">
        <v>95</v>
      </c>
      <c r="H43" s="16">
        <v>260000</v>
      </c>
      <c r="I43" s="16">
        <v>0</v>
      </c>
      <c r="J43" s="16">
        <v>260000</v>
      </c>
      <c r="K43" s="16">
        <v>268028.49</v>
      </c>
      <c r="L43" s="16">
        <v>268028.49</v>
      </c>
      <c r="M43" s="16">
        <v>234120.74</v>
      </c>
      <c r="N43" s="16">
        <v>233031.67</v>
      </c>
    </row>
    <row r="44" spans="1:14" x14ac:dyDescent="0.2">
      <c r="A44" s="14">
        <v>6</v>
      </c>
      <c r="B44" s="14">
        <v>3302</v>
      </c>
      <c r="C44" s="2" t="str">
        <f>VLOOKUP(B44,Hoja2!B:C,2,FALSE)</f>
        <v>ADMINISTRACION GENERAL DE CULTURA</v>
      </c>
      <c r="D44" s="3" t="str">
        <f t="shared" si="0"/>
        <v>2</v>
      </c>
      <c r="E44" s="3" t="str">
        <f t="shared" si="1"/>
        <v>22</v>
      </c>
      <c r="F44" s="13">
        <v>22604</v>
      </c>
      <c r="G44" s="15" t="s">
        <v>96</v>
      </c>
      <c r="H44" s="16">
        <v>1000</v>
      </c>
      <c r="I44" s="16">
        <v>0</v>
      </c>
      <c r="J44" s="16">
        <v>1000</v>
      </c>
      <c r="K44" s="16">
        <v>0</v>
      </c>
      <c r="L44" s="16">
        <v>0</v>
      </c>
      <c r="M44" s="16">
        <v>0</v>
      </c>
      <c r="N44" s="16">
        <v>0</v>
      </c>
    </row>
    <row r="45" spans="1:14" x14ac:dyDescent="0.2">
      <c r="A45" s="14">
        <v>6</v>
      </c>
      <c r="B45" s="14">
        <v>3302</v>
      </c>
      <c r="C45" s="2" t="str">
        <f>VLOOKUP(B45,Hoja2!B:C,2,FALSE)</f>
        <v>ADMINISTRACION GENERAL DE CULTURA</v>
      </c>
      <c r="D45" s="3" t="str">
        <f t="shared" si="0"/>
        <v>2</v>
      </c>
      <c r="E45" s="3" t="str">
        <f t="shared" si="1"/>
        <v>22</v>
      </c>
      <c r="F45" s="13">
        <v>22608</v>
      </c>
      <c r="G45" s="15" t="s">
        <v>97</v>
      </c>
      <c r="H45" s="16">
        <v>12000</v>
      </c>
      <c r="I45" s="16">
        <v>0</v>
      </c>
      <c r="J45" s="16">
        <v>12000</v>
      </c>
      <c r="K45" s="16">
        <v>40145.629999999997</v>
      </c>
      <c r="L45" s="16">
        <v>40145.629999999997</v>
      </c>
      <c r="M45" s="16">
        <v>40145.629999999997</v>
      </c>
      <c r="N45" s="16">
        <v>40145.629999999997</v>
      </c>
    </row>
    <row r="46" spans="1:14" x14ac:dyDescent="0.2">
      <c r="A46" s="14">
        <v>6</v>
      </c>
      <c r="B46" s="14">
        <v>3302</v>
      </c>
      <c r="C46" s="2" t="str">
        <f>VLOOKUP(B46,Hoja2!B:C,2,FALSE)</f>
        <v>ADMINISTRACION GENERAL DE CULTURA</v>
      </c>
      <c r="D46" s="3" t="str">
        <f t="shared" si="0"/>
        <v>2</v>
      </c>
      <c r="E46" s="3" t="str">
        <f t="shared" si="1"/>
        <v>22</v>
      </c>
      <c r="F46" s="13">
        <v>22609</v>
      </c>
      <c r="G46" s="15" t="s">
        <v>111</v>
      </c>
      <c r="H46" s="16">
        <v>0</v>
      </c>
      <c r="I46" s="16">
        <v>72600</v>
      </c>
      <c r="J46" s="16">
        <v>72600</v>
      </c>
      <c r="K46" s="16">
        <v>84700</v>
      </c>
      <c r="L46" s="16">
        <v>84700</v>
      </c>
      <c r="M46" s="16">
        <v>80290</v>
      </c>
      <c r="N46" s="16">
        <v>80290</v>
      </c>
    </row>
    <row r="47" spans="1:14" x14ac:dyDescent="0.2">
      <c r="A47" s="14">
        <v>6</v>
      </c>
      <c r="B47" s="14">
        <v>3302</v>
      </c>
      <c r="C47" s="2" t="str">
        <f>VLOOKUP(B47,Hoja2!B:C,2,FALSE)</f>
        <v>ADMINISTRACION GENERAL DE CULTURA</v>
      </c>
      <c r="D47" s="3" t="str">
        <f t="shared" si="0"/>
        <v>2</v>
      </c>
      <c r="E47" s="3" t="str">
        <f t="shared" si="1"/>
        <v>22</v>
      </c>
      <c r="F47" s="13">
        <v>22699</v>
      </c>
      <c r="G47" s="15" t="s">
        <v>98</v>
      </c>
      <c r="H47" s="16">
        <v>10000</v>
      </c>
      <c r="I47" s="16">
        <v>0</v>
      </c>
      <c r="J47" s="16">
        <v>10000</v>
      </c>
      <c r="K47" s="16">
        <v>18583.439999999999</v>
      </c>
      <c r="L47" s="16">
        <v>18583.439999999999</v>
      </c>
      <c r="M47" s="16">
        <v>17291.39</v>
      </c>
      <c r="N47" s="16">
        <v>16517.37</v>
      </c>
    </row>
    <row r="48" spans="1:14" x14ac:dyDescent="0.2">
      <c r="A48" s="14">
        <v>6</v>
      </c>
      <c r="B48" s="14">
        <v>3302</v>
      </c>
      <c r="C48" s="2" t="str">
        <f>VLOOKUP(B48,Hoja2!B:C,2,FALSE)</f>
        <v>ADMINISTRACION GENERAL DE CULTURA</v>
      </c>
      <c r="D48" s="3" t="str">
        <f t="shared" si="0"/>
        <v>2</v>
      </c>
      <c r="E48" s="3" t="str">
        <f t="shared" si="1"/>
        <v>22</v>
      </c>
      <c r="F48" s="13">
        <v>22700</v>
      </c>
      <c r="G48" s="15" t="s">
        <v>99</v>
      </c>
      <c r="H48" s="16">
        <v>140704</v>
      </c>
      <c r="I48" s="16">
        <v>0</v>
      </c>
      <c r="J48" s="16">
        <v>140704</v>
      </c>
      <c r="K48" s="16">
        <v>102762.36</v>
      </c>
      <c r="L48" s="16">
        <v>102762.36</v>
      </c>
      <c r="M48" s="16">
        <v>66456.3</v>
      </c>
      <c r="N48" s="16">
        <v>58130.17</v>
      </c>
    </row>
    <row r="49" spans="1:14" x14ac:dyDescent="0.2">
      <c r="A49" s="14">
        <v>6</v>
      </c>
      <c r="B49" s="14">
        <v>3302</v>
      </c>
      <c r="C49" s="2" t="str">
        <f>VLOOKUP(B49,Hoja2!B:C,2,FALSE)</f>
        <v>ADMINISTRACION GENERAL DE CULTURA</v>
      </c>
      <c r="D49" s="3" t="str">
        <f t="shared" si="0"/>
        <v>2</v>
      </c>
      <c r="E49" s="3" t="str">
        <f t="shared" si="1"/>
        <v>22</v>
      </c>
      <c r="F49" s="13">
        <v>22701</v>
      </c>
      <c r="G49" s="15" t="s">
        <v>100</v>
      </c>
      <c r="H49" s="16">
        <v>77891</v>
      </c>
      <c r="I49" s="16">
        <v>0</v>
      </c>
      <c r="J49" s="16">
        <v>77891</v>
      </c>
      <c r="K49" s="16">
        <v>89784</v>
      </c>
      <c r="L49" s="16">
        <v>89784</v>
      </c>
      <c r="M49" s="16">
        <v>83067.83</v>
      </c>
      <c r="N49" s="16">
        <v>41108.089999999997</v>
      </c>
    </row>
    <row r="50" spans="1:14" x14ac:dyDescent="0.2">
      <c r="A50" s="14">
        <v>6</v>
      </c>
      <c r="B50" s="14">
        <v>3302</v>
      </c>
      <c r="C50" s="2" t="str">
        <f>VLOOKUP(B50,Hoja2!B:C,2,FALSE)</f>
        <v>ADMINISTRACION GENERAL DE CULTURA</v>
      </c>
      <c r="D50" s="3" t="str">
        <f t="shared" si="0"/>
        <v>2</v>
      </c>
      <c r="E50" s="3" t="str">
        <f t="shared" si="1"/>
        <v>22</v>
      </c>
      <c r="F50" s="13">
        <v>22799</v>
      </c>
      <c r="G50" s="15" t="s">
        <v>102</v>
      </c>
      <c r="H50" s="16">
        <v>136340</v>
      </c>
      <c r="I50" s="16">
        <v>63400</v>
      </c>
      <c r="J50" s="16">
        <v>199740</v>
      </c>
      <c r="K50" s="16">
        <v>211132.24</v>
      </c>
      <c r="L50" s="16">
        <v>211132.24</v>
      </c>
      <c r="M50" s="16">
        <v>147599.62</v>
      </c>
      <c r="N50" s="16">
        <v>138862.74</v>
      </c>
    </row>
    <row r="51" spans="1:14" x14ac:dyDescent="0.2">
      <c r="A51" s="14">
        <v>6</v>
      </c>
      <c r="B51" s="14">
        <v>3302</v>
      </c>
      <c r="C51" s="2" t="str">
        <f>VLOOKUP(B51,Hoja2!B:C,2,FALSE)</f>
        <v>ADMINISTRACION GENERAL DE CULTURA</v>
      </c>
      <c r="D51" s="3" t="str">
        <f t="shared" si="0"/>
        <v>2</v>
      </c>
      <c r="E51" s="3" t="str">
        <f t="shared" si="1"/>
        <v>23</v>
      </c>
      <c r="F51" s="13">
        <v>23020</v>
      </c>
      <c r="G51" s="15" t="s">
        <v>103</v>
      </c>
      <c r="H51" s="16">
        <v>1200</v>
      </c>
      <c r="I51" s="16">
        <v>1000</v>
      </c>
      <c r="J51" s="16">
        <v>2200</v>
      </c>
      <c r="K51" s="16">
        <v>2133.87</v>
      </c>
      <c r="L51" s="16">
        <v>2133.87</v>
      </c>
      <c r="M51" s="16">
        <v>2133.87</v>
      </c>
      <c r="N51" s="16">
        <v>2133.87</v>
      </c>
    </row>
    <row r="52" spans="1:14" x14ac:dyDescent="0.2">
      <c r="A52" s="14">
        <v>6</v>
      </c>
      <c r="B52" s="14">
        <v>3302</v>
      </c>
      <c r="C52" s="2" t="str">
        <f>VLOOKUP(B52,Hoja2!B:C,2,FALSE)</f>
        <v>ADMINISTRACION GENERAL DE CULTURA</v>
      </c>
      <c r="D52" s="3" t="str">
        <f t="shared" si="0"/>
        <v>2</v>
      </c>
      <c r="E52" s="3" t="str">
        <f t="shared" si="1"/>
        <v>23</v>
      </c>
      <c r="F52" s="13">
        <v>23120</v>
      </c>
      <c r="G52" s="15" t="s">
        <v>104</v>
      </c>
      <c r="H52" s="16">
        <v>500</v>
      </c>
      <c r="I52" s="16">
        <v>0</v>
      </c>
      <c r="J52" s="16">
        <v>500</v>
      </c>
      <c r="K52" s="16">
        <v>0</v>
      </c>
      <c r="L52" s="16">
        <v>0</v>
      </c>
      <c r="M52" s="16">
        <v>0</v>
      </c>
      <c r="N52" s="16">
        <v>0</v>
      </c>
    </row>
    <row r="53" spans="1:14" x14ac:dyDescent="0.2">
      <c r="A53" s="14">
        <v>6</v>
      </c>
      <c r="B53" s="14">
        <v>3302</v>
      </c>
      <c r="C53" s="2" t="str">
        <f>VLOOKUP(B53,Hoja2!B:C,2,FALSE)</f>
        <v>ADMINISTRACION GENERAL DE CULTURA</v>
      </c>
      <c r="D53" s="3" t="str">
        <f t="shared" si="0"/>
        <v>6</v>
      </c>
      <c r="E53" s="3" t="str">
        <f t="shared" si="1"/>
        <v>62</v>
      </c>
      <c r="F53" s="13">
        <v>623</v>
      </c>
      <c r="G53" s="15" t="s">
        <v>118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</row>
    <row r="54" spans="1:14" x14ac:dyDescent="0.2">
      <c r="A54" s="14">
        <v>6</v>
      </c>
      <c r="B54" s="14">
        <v>3302</v>
      </c>
      <c r="C54" s="2" t="str">
        <f>VLOOKUP(B54,Hoja2!B:C,2,FALSE)</f>
        <v>ADMINISTRACION GENERAL DE CULTURA</v>
      </c>
      <c r="D54" s="3" t="str">
        <f t="shared" si="0"/>
        <v>6</v>
      </c>
      <c r="E54" s="3" t="str">
        <f t="shared" si="1"/>
        <v>62</v>
      </c>
      <c r="F54" s="13">
        <v>626</v>
      </c>
      <c r="G54" s="15" t="s">
        <v>78</v>
      </c>
      <c r="H54" s="16">
        <v>15000</v>
      </c>
      <c r="I54" s="16">
        <v>30000</v>
      </c>
      <c r="J54" s="16">
        <v>45000</v>
      </c>
      <c r="K54" s="16">
        <v>44919.09</v>
      </c>
      <c r="L54" s="16">
        <v>44919.09</v>
      </c>
      <c r="M54" s="16">
        <v>42919.44</v>
      </c>
      <c r="N54" s="16">
        <v>10846.38</v>
      </c>
    </row>
    <row r="55" spans="1:14" x14ac:dyDescent="0.2">
      <c r="A55" s="14">
        <v>6</v>
      </c>
      <c r="B55" s="14">
        <v>3302</v>
      </c>
      <c r="C55" s="2" t="str">
        <f>VLOOKUP(B55,Hoja2!B:C,2,FALSE)</f>
        <v>ADMINISTRACION GENERAL DE CULTURA</v>
      </c>
      <c r="D55" s="3" t="str">
        <f t="shared" si="0"/>
        <v>6</v>
      </c>
      <c r="E55" s="3" t="str">
        <f t="shared" si="1"/>
        <v>63</v>
      </c>
      <c r="F55" s="13">
        <v>632</v>
      </c>
      <c r="G55" s="15" t="s">
        <v>105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</row>
    <row r="56" spans="1:14" x14ac:dyDescent="0.2">
      <c r="A56" s="14">
        <v>6</v>
      </c>
      <c r="B56" s="14">
        <v>3302</v>
      </c>
      <c r="C56" s="2" t="str">
        <f>VLOOKUP(B56,Hoja2!B:C,2,FALSE)</f>
        <v>ADMINISTRACION GENERAL DE CULTURA</v>
      </c>
      <c r="D56" s="3" t="str">
        <f t="shared" si="0"/>
        <v>6</v>
      </c>
      <c r="E56" s="3" t="str">
        <f t="shared" si="1"/>
        <v>63</v>
      </c>
      <c r="F56" s="13">
        <v>633</v>
      </c>
      <c r="G56" s="15" t="s">
        <v>119</v>
      </c>
      <c r="H56" s="16">
        <v>39000</v>
      </c>
      <c r="I56" s="16">
        <v>0</v>
      </c>
      <c r="J56" s="16">
        <v>39000</v>
      </c>
      <c r="K56" s="16">
        <v>38586.9</v>
      </c>
      <c r="L56" s="16">
        <v>38586.9</v>
      </c>
      <c r="M56" s="16">
        <v>0</v>
      </c>
      <c r="N56" s="16">
        <v>0</v>
      </c>
    </row>
    <row r="57" spans="1:14" x14ac:dyDescent="0.2">
      <c r="A57" s="14">
        <v>6</v>
      </c>
      <c r="B57" s="14">
        <v>3302</v>
      </c>
      <c r="C57" s="2" t="str">
        <f>VLOOKUP(B57,Hoja2!B:C,2,FALSE)</f>
        <v>ADMINISTRACION GENERAL DE CULTURA</v>
      </c>
      <c r="D57" s="3" t="str">
        <f t="shared" si="0"/>
        <v>6</v>
      </c>
      <c r="E57" s="3" t="str">
        <f t="shared" si="1"/>
        <v>63</v>
      </c>
      <c r="F57" s="13">
        <v>634</v>
      </c>
      <c r="G57" s="15" t="s">
        <v>120</v>
      </c>
      <c r="H57" s="16">
        <v>0</v>
      </c>
      <c r="I57" s="16">
        <v>42000</v>
      </c>
      <c r="J57" s="16">
        <v>42000</v>
      </c>
      <c r="K57" s="16">
        <v>41437.43</v>
      </c>
      <c r="L57" s="16">
        <v>36360.449999999997</v>
      </c>
      <c r="M57" s="16">
        <v>0</v>
      </c>
      <c r="N57" s="16">
        <v>0</v>
      </c>
    </row>
    <row r="58" spans="1:14" x14ac:dyDescent="0.2">
      <c r="A58" s="14">
        <v>6</v>
      </c>
      <c r="B58" s="14">
        <v>3302</v>
      </c>
      <c r="C58" s="2" t="str">
        <f>VLOOKUP(B58,Hoja2!B:C,2,FALSE)</f>
        <v>ADMINISTRACION GENERAL DE CULTURA</v>
      </c>
      <c r="D58" s="3" t="str">
        <f t="shared" si="0"/>
        <v>6</v>
      </c>
      <c r="E58" s="3" t="str">
        <f t="shared" si="1"/>
        <v>63</v>
      </c>
      <c r="F58" s="13">
        <v>636</v>
      </c>
      <c r="G58" s="15" t="s">
        <v>78</v>
      </c>
      <c r="H58" s="16">
        <v>0</v>
      </c>
      <c r="I58" s="16">
        <v>0</v>
      </c>
      <c r="J58" s="16">
        <v>0</v>
      </c>
      <c r="K58" s="16">
        <v>568.70000000000005</v>
      </c>
      <c r="L58" s="16">
        <v>568.70000000000005</v>
      </c>
      <c r="M58" s="16">
        <v>486.33</v>
      </c>
      <c r="N58" s="16">
        <v>486.33</v>
      </c>
    </row>
    <row r="59" spans="1:14" x14ac:dyDescent="0.2">
      <c r="A59" s="14">
        <v>6</v>
      </c>
      <c r="B59" s="14">
        <v>3302</v>
      </c>
      <c r="C59" s="2" t="str">
        <f>VLOOKUP(B59,Hoja2!B:C,2,FALSE)</f>
        <v>ADMINISTRACION GENERAL DE CULTURA</v>
      </c>
      <c r="D59" s="3" t="str">
        <f t="shared" si="0"/>
        <v>6</v>
      </c>
      <c r="E59" s="3" t="str">
        <f t="shared" si="1"/>
        <v>64</v>
      </c>
      <c r="F59" s="13">
        <v>641</v>
      </c>
      <c r="G59" s="15" t="s">
        <v>106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</row>
    <row r="60" spans="1:14" x14ac:dyDescent="0.2">
      <c r="A60" s="14">
        <v>6</v>
      </c>
      <c r="B60" s="14">
        <v>3302</v>
      </c>
      <c r="C60" s="2" t="str">
        <f>VLOOKUP(B60,Hoja2!B:C,2,FALSE)</f>
        <v>ADMINISTRACION GENERAL DE CULTURA</v>
      </c>
      <c r="D60" s="3" t="str">
        <f t="shared" si="0"/>
        <v>8</v>
      </c>
      <c r="E60" s="3" t="str">
        <f t="shared" si="1"/>
        <v>83</v>
      </c>
      <c r="F60" s="13">
        <v>83000</v>
      </c>
      <c r="G60" s="15" t="s">
        <v>107</v>
      </c>
      <c r="H60" s="16">
        <v>1500</v>
      </c>
      <c r="I60" s="16">
        <v>0</v>
      </c>
      <c r="J60" s="16">
        <v>1500</v>
      </c>
      <c r="K60" s="16">
        <v>0</v>
      </c>
      <c r="L60" s="16">
        <v>0</v>
      </c>
      <c r="M60" s="16">
        <v>0</v>
      </c>
      <c r="N60" s="16">
        <v>0</v>
      </c>
    </row>
    <row r="61" spans="1:14" x14ac:dyDescent="0.2">
      <c r="A61" s="14">
        <v>6</v>
      </c>
      <c r="B61" s="14">
        <v>3302</v>
      </c>
      <c r="C61" s="2" t="str">
        <f>VLOOKUP(B61,Hoja2!B:C,2,FALSE)</f>
        <v>ADMINISTRACION GENERAL DE CULTURA</v>
      </c>
      <c r="D61" s="3" t="str">
        <f t="shared" si="0"/>
        <v>8</v>
      </c>
      <c r="E61" s="3" t="str">
        <f t="shared" si="1"/>
        <v>83</v>
      </c>
      <c r="F61" s="13">
        <v>83001</v>
      </c>
      <c r="G61" s="15" t="s">
        <v>108</v>
      </c>
      <c r="H61" s="16">
        <v>7000</v>
      </c>
      <c r="I61" s="16">
        <v>0</v>
      </c>
      <c r="J61" s="16">
        <v>7000</v>
      </c>
      <c r="K61" s="16">
        <v>0</v>
      </c>
      <c r="L61" s="16">
        <v>0</v>
      </c>
      <c r="M61" s="16">
        <v>0</v>
      </c>
      <c r="N61" s="16">
        <v>0</v>
      </c>
    </row>
    <row r="62" spans="1:14" x14ac:dyDescent="0.2">
      <c r="A62" s="14">
        <v>6</v>
      </c>
      <c r="B62" s="14">
        <v>3302</v>
      </c>
      <c r="C62" s="2" t="str">
        <f>VLOOKUP(B62,Hoja2!B:C,2,FALSE)</f>
        <v>ADMINISTRACION GENERAL DE CULTURA</v>
      </c>
      <c r="D62" s="3" t="str">
        <f t="shared" si="0"/>
        <v>8</v>
      </c>
      <c r="E62" s="3" t="str">
        <f t="shared" si="1"/>
        <v>83</v>
      </c>
      <c r="F62" s="13">
        <v>83101</v>
      </c>
      <c r="G62" s="15" t="s">
        <v>109</v>
      </c>
      <c r="H62" s="16">
        <v>7000</v>
      </c>
      <c r="I62" s="16">
        <v>0</v>
      </c>
      <c r="J62" s="16">
        <v>7000</v>
      </c>
      <c r="K62" s="16">
        <v>0</v>
      </c>
      <c r="L62" s="16">
        <v>0</v>
      </c>
      <c r="M62" s="16">
        <v>0</v>
      </c>
      <c r="N62" s="16">
        <v>0</v>
      </c>
    </row>
    <row r="63" spans="1:14" x14ac:dyDescent="0.2">
      <c r="A63" s="14">
        <v>6</v>
      </c>
      <c r="B63" s="14">
        <v>3330</v>
      </c>
      <c r="C63" s="2" t="str">
        <f>VLOOKUP(B63,Hoja2!B:C,2,FALSE)</f>
        <v>TEATRO CALDERON</v>
      </c>
      <c r="D63" s="3" t="str">
        <f t="shared" si="0"/>
        <v>1</v>
      </c>
      <c r="E63" s="3" t="str">
        <f t="shared" si="1"/>
        <v>13</v>
      </c>
      <c r="F63" s="13">
        <v>13000</v>
      </c>
      <c r="G63" s="15" t="s">
        <v>62</v>
      </c>
      <c r="H63" s="16">
        <v>208954</v>
      </c>
      <c r="I63" s="16">
        <v>0</v>
      </c>
      <c r="J63" s="16">
        <v>208954</v>
      </c>
      <c r="K63" s="16">
        <v>189191.76</v>
      </c>
      <c r="L63" s="16">
        <v>189191.76</v>
      </c>
      <c r="M63" s="16">
        <v>182969.55</v>
      </c>
      <c r="N63" s="16">
        <v>182969.55</v>
      </c>
    </row>
    <row r="64" spans="1:14" x14ac:dyDescent="0.2">
      <c r="A64" s="14">
        <v>6</v>
      </c>
      <c r="B64" s="14">
        <v>3330</v>
      </c>
      <c r="C64" s="2" t="str">
        <f>VLOOKUP(B64,Hoja2!B:C,2,FALSE)</f>
        <v>TEATRO CALDERON</v>
      </c>
      <c r="D64" s="3" t="str">
        <f t="shared" si="0"/>
        <v>1</v>
      </c>
      <c r="E64" s="3" t="str">
        <f t="shared" si="1"/>
        <v>13</v>
      </c>
      <c r="F64" s="13">
        <v>13002</v>
      </c>
      <c r="G64" s="15" t="s">
        <v>63</v>
      </c>
      <c r="H64" s="16">
        <v>172303</v>
      </c>
      <c r="I64" s="16">
        <v>28000</v>
      </c>
      <c r="J64" s="16">
        <v>200303</v>
      </c>
      <c r="K64" s="16">
        <v>169742.71</v>
      </c>
      <c r="L64" s="16">
        <v>169742.71</v>
      </c>
      <c r="M64" s="16">
        <v>166880.04</v>
      </c>
      <c r="N64" s="16">
        <v>166880.04</v>
      </c>
    </row>
    <row r="65" spans="1:14" x14ac:dyDescent="0.2">
      <c r="A65" s="14">
        <v>6</v>
      </c>
      <c r="B65" s="14">
        <v>3330</v>
      </c>
      <c r="C65" s="2" t="str">
        <f>VLOOKUP(B65,Hoja2!B:C,2,FALSE)</f>
        <v>TEATRO CALDERON</v>
      </c>
      <c r="D65" s="3" t="str">
        <f t="shared" ref="D65:D128" si="2">LEFT(F65,1)</f>
        <v>1</v>
      </c>
      <c r="E65" s="3" t="str">
        <f t="shared" ref="E65:E128" si="3">LEFT(F65,2)</f>
        <v>13</v>
      </c>
      <c r="F65" s="13">
        <v>131</v>
      </c>
      <c r="G65" s="15" t="s">
        <v>64</v>
      </c>
      <c r="H65" s="16">
        <v>0</v>
      </c>
      <c r="I65" s="16">
        <v>0</v>
      </c>
      <c r="J65" s="16">
        <v>0</v>
      </c>
      <c r="K65" s="16">
        <v>47341.67</v>
      </c>
      <c r="L65" s="16">
        <v>47341.67</v>
      </c>
      <c r="M65" s="16">
        <v>41929.06</v>
      </c>
      <c r="N65" s="16">
        <v>41929.06</v>
      </c>
    </row>
    <row r="66" spans="1:14" x14ac:dyDescent="0.2">
      <c r="A66" s="14">
        <v>6</v>
      </c>
      <c r="B66" s="14">
        <v>3330</v>
      </c>
      <c r="C66" s="2" t="str">
        <f>VLOOKUP(B66,Hoja2!B:C,2,FALSE)</f>
        <v>TEATRO CALDERON</v>
      </c>
      <c r="D66" s="3" t="str">
        <f t="shared" si="2"/>
        <v>1</v>
      </c>
      <c r="E66" s="3" t="str">
        <f t="shared" si="3"/>
        <v>15</v>
      </c>
      <c r="F66" s="13">
        <v>150</v>
      </c>
      <c r="G66" s="15" t="s">
        <v>65</v>
      </c>
      <c r="H66" s="16">
        <v>1800</v>
      </c>
      <c r="I66" s="16">
        <v>1425</v>
      </c>
      <c r="J66" s="16">
        <v>3225</v>
      </c>
      <c r="K66" s="16">
        <v>4175</v>
      </c>
      <c r="L66" s="16">
        <v>4175</v>
      </c>
      <c r="M66" s="16">
        <v>4175</v>
      </c>
      <c r="N66" s="16">
        <v>4175</v>
      </c>
    </row>
    <row r="67" spans="1:14" x14ac:dyDescent="0.2">
      <c r="A67" s="14">
        <v>6</v>
      </c>
      <c r="B67" s="14">
        <v>3330</v>
      </c>
      <c r="C67" s="2" t="str">
        <f>VLOOKUP(B67,Hoja2!B:C,2,FALSE)</f>
        <v>TEATRO CALDERON</v>
      </c>
      <c r="D67" s="3" t="str">
        <f t="shared" si="2"/>
        <v>2</v>
      </c>
      <c r="E67" s="3" t="str">
        <f t="shared" si="3"/>
        <v>20</v>
      </c>
      <c r="F67" s="13">
        <v>203</v>
      </c>
      <c r="G67" s="15" t="s">
        <v>71</v>
      </c>
      <c r="H67" s="16">
        <v>10000</v>
      </c>
      <c r="I67" s="16">
        <v>10000</v>
      </c>
      <c r="J67" s="16">
        <v>20000</v>
      </c>
      <c r="K67" s="16">
        <v>19139.580000000002</v>
      </c>
      <c r="L67" s="16">
        <v>19139.580000000002</v>
      </c>
      <c r="M67" s="16">
        <v>17333.310000000001</v>
      </c>
      <c r="N67" s="16">
        <v>17333.310000000001</v>
      </c>
    </row>
    <row r="68" spans="1:14" x14ac:dyDescent="0.2">
      <c r="A68" s="14">
        <v>6</v>
      </c>
      <c r="B68" s="14">
        <v>3330</v>
      </c>
      <c r="C68" s="2" t="str">
        <f>VLOOKUP(B68,Hoja2!B:C,2,FALSE)</f>
        <v>TEATRO CALDERON</v>
      </c>
      <c r="D68" s="3" t="str">
        <f t="shared" si="2"/>
        <v>2</v>
      </c>
      <c r="E68" s="3" t="str">
        <f t="shared" si="3"/>
        <v>20</v>
      </c>
      <c r="F68" s="13">
        <v>208</v>
      </c>
      <c r="G68" s="15" t="s">
        <v>73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</row>
    <row r="69" spans="1:14" x14ac:dyDescent="0.2">
      <c r="A69" s="14">
        <v>6</v>
      </c>
      <c r="B69" s="14">
        <v>3330</v>
      </c>
      <c r="C69" s="2" t="str">
        <f>VLOOKUP(B69,Hoja2!B:C,2,FALSE)</f>
        <v>TEATRO CALDERON</v>
      </c>
      <c r="D69" s="3" t="str">
        <f t="shared" si="2"/>
        <v>2</v>
      </c>
      <c r="E69" s="3" t="str">
        <f t="shared" si="3"/>
        <v>21</v>
      </c>
      <c r="F69" s="13">
        <v>212</v>
      </c>
      <c r="G69" s="15" t="s">
        <v>74</v>
      </c>
      <c r="H69" s="16">
        <v>15000</v>
      </c>
      <c r="I69" s="16">
        <v>25000</v>
      </c>
      <c r="J69" s="16">
        <v>40000</v>
      </c>
      <c r="K69" s="16">
        <v>3025</v>
      </c>
      <c r="L69" s="16">
        <v>3025</v>
      </c>
      <c r="M69" s="16">
        <v>2867.49</v>
      </c>
      <c r="N69" s="16">
        <v>2867.49</v>
      </c>
    </row>
    <row r="70" spans="1:14" x14ac:dyDescent="0.2">
      <c r="A70" s="14">
        <v>6</v>
      </c>
      <c r="B70" s="14">
        <v>3330</v>
      </c>
      <c r="C70" s="2" t="str">
        <f>VLOOKUP(B70,Hoja2!B:C,2,FALSE)</f>
        <v>TEATRO CALDERON</v>
      </c>
      <c r="D70" s="3" t="str">
        <f t="shared" si="2"/>
        <v>2</v>
      </c>
      <c r="E70" s="3" t="str">
        <f t="shared" si="3"/>
        <v>21</v>
      </c>
      <c r="F70" s="13">
        <v>213</v>
      </c>
      <c r="G70" s="15" t="s">
        <v>75</v>
      </c>
      <c r="H70" s="16">
        <v>94177</v>
      </c>
      <c r="I70" s="16">
        <v>0</v>
      </c>
      <c r="J70" s="16">
        <v>94177</v>
      </c>
      <c r="K70" s="16">
        <v>88139.25</v>
      </c>
      <c r="L70" s="16">
        <v>88139.25</v>
      </c>
      <c r="M70" s="16">
        <v>71834.58</v>
      </c>
      <c r="N70" s="16">
        <v>65828.89</v>
      </c>
    </row>
    <row r="71" spans="1:14" x14ac:dyDescent="0.2">
      <c r="A71" s="14">
        <v>6</v>
      </c>
      <c r="B71" s="14">
        <v>3330</v>
      </c>
      <c r="C71" s="2" t="str">
        <f>VLOOKUP(B71,Hoja2!B:C,2,FALSE)</f>
        <v>TEATRO CALDERON</v>
      </c>
      <c r="D71" s="3" t="str">
        <f t="shared" si="2"/>
        <v>2</v>
      </c>
      <c r="E71" s="3" t="str">
        <f t="shared" si="3"/>
        <v>22</v>
      </c>
      <c r="F71" s="13">
        <v>22000</v>
      </c>
      <c r="G71" s="15" t="s">
        <v>79</v>
      </c>
      <c r="H71" s="16">
        <v>6000</v>
      </c>
      <c r="I71" s="16">
        <v>0</v>
      </c>
      <c r="J71" s="16">
        <v>6000</v>
      </c>
      <c r="K71" s="16">
        <v>0</v>
      </c>
      <c r="L71" s="16">
        <v>0</v>
      </c>
      <c r="M71" s="16">
        <v>0</v>
      </c>
      <c r="N71" s="16">
        <v>0</v>
      </c>
    </row>
    <row r="72" spans="1:14" x14ac:dyDescent="0.2">
      <c r="A72" s="14">
        <v>6</v>
      </c>
      <c r="B72" s="14">
        <v>3330</v>
      </c>
      <c r="C72" s="2" t="str">
        <f>VLOOKUP(B72,Hoja2!B:C,2,FALSE)</f>
        <v>TEATRO CALDERON</v>
      </c>
      <c r="D72" s="3" t="str">
        <f t="shared" si="2"/>
        <v>2</v>
      </c>
      <c r="E72" s="3" t="str">
        <f t="shared" si="3"/>
        <v>22</v>
      </c>
      <c r="F72" s="13">
        <v>22001</v>
      </c>
      <c r="G72" s="15" t="s">
        <v>80</v>
      </c>
      <c r="H72" s="16">
        <v>1000</v>
      </c>
      <c r="I72" s="16">
        <v>0</v>
      </c>
      <c r="J72" s="16">
        <v>1000</v>
      </c>
      <c r="K72" s="16">
        <v>1346.46</v>
      </c>
      <c r="L72" s="16">
        <v>1346.46</v>
      </c>
      <c r="M72" s="16">
        <v>1330.92</v>
      </c>
      <c r="N72" s="16">
        <v>1330.92</v>
      </c>
    </row>
    <row r="73" spans="1:14" x14ac:dyDescent="0.2">
      <c r="A73" s="14">
        <v>6</v>
      </c>
      <c r="B73" s="14">
        <v>3330</v>
      </c>
      <c r="C73" s="2" t="str">
        <f>VLOOKUP(B73,Hoja2!B:C,2,FALSE)</f>
        <v>TEATRO CALDERON</v>
      </c>
      <c r="D73" s="3" t="str">
        <f t="shared" si="2"/>
        <v>2</v>
      </c>
      <c r="E73" s="3" t="str">
        <f t="shared" si="3"/>
        <v>22</v>
      </c>
      <c r="F73" s="13">
        <v>22100</v>
      </c>
      <c r="G73" s="15" t="s">
        <v>82</v>
      </c>
      <c r="H73" s="16">
        <v>125000</v>
      </c>
      <c r="I73" s="16">
        <v>0</v>
      </c>
      <c r="J73" s="16">
        <v>125000</v>
      </c>
      <c r="K73" s="16">
        <v>125000</v>
      </c>
      <c r="L73" s="16">
        <v>125000</v>
      </c>
      <c r="M73" s="16">
        <v>114370.82</v>
      </c>
      <c r="N73" s="16">
        <v>114370.82</v>
      </c>
    </row>
    <row r="74" spans="1:14" x14ac:dyDescent="0.2">
      <c r="A74" s="14">
        <v>6</v>
      </c>
      <c r="B74" s="14">
        <v>3330</v>
      </c>
      <c r="C74" s="2" t="str">
        <f>VLOOKUP(B74,Hoja2!B:C,2,FALSE)</f>
        <v>TEATRO CALDERON</v>
      </c>
      <c r="D74" s="3" t="str">
        <f t="shared" si="2"/>
        <v>2</v>
      </c>
      <c r="E74" s="3" t="str">
        <f t="shared" si="3"/>
        <v>22</v>
      </c>
      <c r="F74" s="13">
        <v>22102</v>
      </c>
      <c r="G74" s="15" t="s">
        <v>84</v>
      </c>
      <c r="H74" s="16">
        <v>57000</v>
      </c>
      <c r="I74" s="16">
        <v>0</v>
      </c>
      <c r="J74" s="16">
        <v>57000</v>
      </c>
      <c r="K74" s="16">
        <v>63739.24</v>
      </c>
      <c r="L74" s="16">
        <v>63739.24</v>
      </c>
      <c r="M74" s="16">
        <v>57075.6</v>
      </c>
      <c r="N74" s="16">
        <v>49522.67</v>
      </c>
    </row>
    <row r="75" spans="1:14" x14ac:dyDescent="0.2">
      <c r="A75" s="14">
        <v>6</v>
      </c>
      <c r="B75" s="14">
        <v>3330</v>
      </c>
      <c r="C75" s="2" t="str">
        <f>VLOOKUP(B75,Hoja2!B:C,2,FALSE)</f>
        <v>TEATRO CALDERON</v>
      </c>
      <c r="D75" s="3" t="str">
        <f t="shared" si="2"/>
        <v>2</v>
      </c>
      <c r="E75" s="3" t="str">
        <f t="shared" si="3"/>
        <v>22</v>
      </c>
      <c r="F75" s="13">
        <v>22199</v>
      </c>
      <c r="G75" s="15" t="s">
        <v>88</v>
      </c>
      <c r="H75" s="16">
        <v>35000</v>
      </c>
      <c r="I75" s="16">
        <v>0</v>
      </c>
      <c r="J75" s="16">
        <v>35000</v>
      </c>
      <c r="K75" s="16">
        <v>49075.87</v>
      </c>
      <c r="L75" s="16">
        <v>49075.87</v>
      </c>
      <c r="M75" s="16">
        <v>36218.67</v>
      </c>
      <c r="N75" s="16">
        <v>34587.129999999997</v>
      </c>
    </row>
    <row r="76" spans="1:14" x14ac:dyDescent="0.2">
      <c r="A76" s="14">
        <v>6</v>
      </c>
      <c r="B76" s="14">
        <v>3330</v>
      </c>
      <c r="C76" s="2" t="str">
        <f>VLOOKUP(B76,Hoja2!B:C,2,FALSE)</f>
        <v>TEATRO CALDERON</v>
      </c>
      <c r="D76" s="3" t="str">
        <f t="shared" si="2"/>
        <v>2</v>
      </c>
      <c r="E76" s="3" t="str">
        <f t="shared" si="3"/>
        <v>22</v>
      </c>
      <c r="F76" s="13">
        <v>22200</v>
      </c>
      <c r="G76" s="15" t="s">
        <v>89</v>
      </c>
      <c r="H76" s="16">
        <v>1000</v>
      </c>
      <c r="I76" s="16">
        <v>0</v>
      </c>
      <c r="J76" s="16">
        <v>1000</v>
      </c>
      <c r="K76" s="16">
        <v>0</v>
      </c>
      <c r="L76" s="16">
        <v>0</v>
      </c>
      <c r="M76" s="16">
        <v>0</v>
      </c>
      <c r="N76" s="16">
        <v>0</v>
      </c>
    </row>
    <row r="77" spans="1:14" x14ac:dyDescent="0.2">
      <c r="A77" s="14">
        <v>6</v>
      </c>
      <c r="B77" s="14">
        <v>3330</v>
      </c>
      <c r="C77" s="2" t="str">
        <f>VLOOKUP(B77,Hoja2!B:C,2,FALSE)</f>
        <v>TEATRO CALDERON</v>
      </c>
      <c r="D77" s="3" t="str">
        <f t="shared" si="2"/>
        <v>2</v>
      </c>
      <c r="E77" s="3" t="str">
        <f t="shared" si="3"/>
        <v>22</v>
      </c>
      <c r="F77" s="13">
        <v>22203</v>
      </c>
      <c r="G77" s="15" t="s">
        <v>91</v>
      </c>
      <c r="H77" s="16">
        <v>1000</v>
      </c>
      <c r="I77" s="16">
        <v>0</v>
      </c>
      <c r="J77" s="16">
        <v>1000</v>
      </c>
      <c r="K77" s="16">
        <v>894.76</v>
      </c>
      <c r="L77" s="16">
        <v>894.76</v>
      </c>
      <c r="M77" s="16">
        <v>748.7</v>
      </c>
      <c r="N77" s="16">
        <v>748.7</v>
      </c>
    </row>
    <row r="78" spans="1:14" x14ac:dyDescent="0.2">
      <c r="A78" s="14">
        <v>6</v>
      </c>
      <c r="B78" s="14">
        <v>3330</v>
      </c>
      <c r="C78" s="2" t="str">
        <f>VLOOKUP(B78,Hoja2!B:C,2,FALSE)</f>
        <v>TEATRO CALDERON</v>
      </c>
      <c r="D78" s="3" t="str">
        <f t="shared" si="2"/>
        <v>2</v>
      </c>
      <c r="E78" s="3" t="str">
        <f t="shared" si="3"/>
        <v>22</v>
      </c>
      <c r="F78" s="13">
        <v>223</v>
      </c>
      <c r="G78" s="15" t="s">
        <v>92</v>
      </c>
      <c r="H78" s="16">
        <v>19000</v>
      </c>
      <c r="I78" s="16">
        <v>61000</v>
      </c>
      <c r="J78" s="16">
        <v>80000</v>
      </c>
      <c r="K78" s="16">
        <v>7429.4</v>
      </c>
      <c r="L78" s="16">
        <v>7429.4</v>
      </c>
      <c r="M78" s="16">
        <v>7429.4</v>
      </c>
      <c r="N78" s="16">
        <v>7429.4</v>
      </c>
    </row>
    <row r="79" spans="1:14" x14ac:dyDescent="0.2">
      <c r="A79" s="14">
        <v>6</v>
      </c>
      <c r="B79" s="14">
        <v>3330</v>
      </c>
      <c r="C79" s="2" t="str">
        <f>VLOOKUP(B79,Hoja2!B:C,2,FALSE)</f>
        <v>TEATRO CALDERON</v>
      </c>
      <c r="D79" s="3" t="str">
        <f t="shared" si="2"/>
        <v>2</v>
      </c>
      <c r="E79" s="3" t="str">
        <f t="shared" si="3"/>
        <v>22</v>
      </c>
      <c r="F79" s="13">
        <v>224</v>
      </c>
      <c r="G79" s="15" t="s">
        <v>93</v>
      </c>
      <c r="H79" s="16">
        <v>1000</v>
      </c>
      <c r="I79" s="16">
        <v>0</v>
      </c>
      <c r="J79" s="16">
        <v>1000</v>
      </c>
      <c r="K79" s="16">
        <v>540.75</v>
      </c>
      <c r="L79" s="16">
        <v>540.75</v>
      </c>
      <c r="M79" s="16">
        <v>540.75</v>
      </c>
      <c r="N79" s="16">
        <v>540.75</v>
      </c>
    </row>
    <row r="80" spans="1:14" x14ac:dyDescent="0.2">
      <c r="A80" s="14">
        <v>6</v>
      </c>
      <c r="B80" s="14">
        <v>3330</v>
      </c>
      <c r="C80" s="2" t="str">
        <f>VLOOKUP(B80,Hoja2!B:C,2,FALSE)</f>
        <v>TEATRO CALDERON</v>
      </c>
      <c r="D80" s="3" t="str">
        <f t="shared" si="2"/>
        <v>2</v>
      </c>
      <c r="E80" s="3" t="str">
        <f t="shared" si="3"/>
        <v>22</v>
      </c>
      <c r="F80" s="13">
        <v>22601</v>
      </c>
      <c r="G80" s="15" t="s">
        <v>94</v>
      </c>
      <c r="H80" s="16">
        <v>1000</v>
      </c>
      <c r="I80" s="16">
        <v>0</v>
      </c>
      <c r="J80" s="16">
        <v>1000</v>
      </c>
      <c r="K80" s="16">
        <v>887.33</v>
      </c>
      <c r="L80" s="16">
        <v>887.33</v>
      </c>
      <c r="M80" s="16">
        <v>887.33</v>
      </c>
      <c r="N80" s="16">
        <v>887.33</v>
      </c>
    </row>
    <row r="81" spans="1:14" x14ac:dyDescent="0.2">
      <c r="A81" s="14">
        <v>6</v>
      </c>
      <c r="B81" s="14">
        <v>3330</v>
      </c>
      <c r="C81" s="2" t="str">
        <f>VLOOKUP(B81,Hoja2!B:C,2,FALSE)</f>
        <v>TEATRO CALDERON</v>
      </c>
      <c r="D81" s="3" t="str">
        <f t="shared" si="2"/>
        <v>2</v>
      </c>
      <c r="E81" s="3" t="str">
        <f t="shared" si="3"/>
        <v>22</v>
      </c>
      <c r="F81" s="13">
        <v>22602</v>
      </c>
      <c r="G81" s="15" t="s">
        <v>95</v>
      </c>
      <c r="H81" s="16">
        <v>0</v>
      </c>
      <c r="I81" s="16">
        <v>0</v>
      </c>
      <c r="J81" s="16">
        <v>0</v>
      </c>
      <c r="K81" s="16">
        <v>30029.119999999999</v>
      </c>
      <c r="L81" s="16">
        <v>30029.119999999999</v>
      </c>
      <c r="M81" s="16">
        <v>23805.89</v>
      </c>
      <c r="N81" s="16">
        <v>23805.89</v>
      </c>
    </row>
    <row r="82" spans="1:14" x14ac:dyDescent="0.2">
      <c r="A82" s="14">
        <v>6</v>
      </c>
      <c r="B82" s="14">
        <v>3330</v>
      </c>
      <c r="C82" s="2" t="str">
        <f>VLOOKUP(B82,Hoja2!B:C,2,FALSE)</f>
        <v>TEATRO CALDERON</v>
      </c>
      <c r="D82" s="3" t="str">
        <f t="shared" si="2"/>
        <v>2</v>
      </c>
      <c r="E82" s="3" t="str">
        <f t="shared" si="3"/>
        <v>22</v>
      </c>
      <c r="F82" s="13">
        <v>22606</v>
      </c>
      <c r="G82" s="15" t="s">
        <v>110</v>
      </c>
      <c r="H82" s="16">
        <v>19000</v>
      </c>
      <c r="I82" s="16">
        <v>0</v>
      </c>
      <c r="J82" s="16">
        <v>19000</v>
      </c>
      <c r="K82" s="16">
        <v>10160.32</v>
      </c>
      <c r="L82" s="16">
        <v>10160.32</v>
      </c>
      <c r="M82" s="16">
        <v>10097.280000000001</v>
      </c>
      <c r="N82" s="16">
        <v>10097.280000000001</v>
      </c>
    </row>
    <row r="83" spans="1:14" x14ac:dyDescent="0.2">
      <c r="A83" s="14">
        <v>6</v>
      </c>
      <c r="B83" s="14">
        <v>3330</v>
      </c>
      <c r="C83" s="2" t="str">
        <f>VLOOKUP(B83,Hoja2!B:C,2,FALSE)</f>
        <v>TEATRO CALDERON</v>
      </c>
      <c r="D83" s="3" t="str">
        <f t="shared" si="2"/>
        <v>2</v>
      </c>
      <c r="E83" s="3" t="str">
        <f t="shared" si="3"/>
        <v>22</v>
      </c>
      <c r="F83" s="13">
        <v>22609</v>
      </c>
      <c r="G83" s="15" t="s">
        <v>111</v>
      </c>
      <c r="H83" s="16">
        <v>1334968</v>
      </c>
      <c r="I83" s="16">
        <v>326032</v>
      </c>
      <c r="J83" s="16">
        <v>1661000</v>
      </c>
      <c r="K83" s="16">
        <v>1680871.44</v>
      </c>
      <c r="L83" s="16">
        <v>1680871.44</v>
      </c>
      <c r="M83" s="16">
        <v>1648201.35</v>
      </c>
      <c r="N83" s="16">
        <v>1588279.95</v>
      </c>
    </row>
    <row r="84" spans="1:14" x14ac:dyDescent="0.2">
      <c r="A84" s="14">
        <v>6</v>
      </c>
      <c r="B84" s="14">
        <v>3330</v>
      </c>
      <c r="C84" s="2" t="str">
        <f>VLOOKUP(B84,Hoja2!B:C,2,FALSE)</f>
        <v>TEATRO CALDERON</v>
      </c>
      <c r="D84" s="3" t="str">
        <f t="shared" si="2"/>
        <v>2</v>
      </c>
      <c r="E84" s="3" t="str">
        <f t="shared" si="3"/>
        <v>22</v>
      </c>
      <c r="F84" s="13">
        <v>22699</v>
      </c>
      <c r="G84" s="15" t="s">
        <v>98</v>
      </c>
      <c r="H84" s="16">
        <v>120000</v>
      </c>
      <c r="I84" s="16">
        <v>70000</v>
      </c>
      <c r="J84" s="16">
        <v>190000</v>
      </c>
      <c r="K84" s="16">
        <v>289992.13</v>
      </c>
      <c r="L84" s="16">
        <v>289992.13</v>
      </c>
      <c r="M84" s="16">
        <v>284067.64</v>
      </c>
      <c r="N84" s="16">
        <v>257296.93</v>
      </c>
    </row>
    <row r="85" spans="1:14" x14ac:dyDescent="0.2">
      <c r="A85" s="14">
        <v>6</v>
      </c>
      <c r="B85" s="14">
        <v>3330</v>
      </c>
      <c r="C85" s="2" t="str">
        <f>VLOOKUP(B85,Hoja2!B:C,2,FALSE)</f>
        <v>TEATRO CALDERON</v>
      </c>
      <c r="D85" s="3" t="str">
        <f t="shared" si="2"/>
        <v>2</v>
      </c>
      <c r="E85" s="3" t="str">
        <f t="shared" si="3"/>
        <v>22</v>
      </c>
      <c r="F85" s="13">
        <v>22700</v>
      </c>
      <c r="G85" s="15" t="s">
        <v>99</v>
      </c>
      <c r="H85" s="16">
        <v>134579</v>
      </c>
      <c r="I85" s="16">
        <v>0</v>
      </c>
      <c r="J85" s="16">
        <v>134579</v>
      </c>
      <c r="K85" s="16">
        <v>130015.1</v>
      </c>
      <c r="L85" s="16">
        <v>130015.1</v>
      </c>
      <c r="M85" s="16">
        <v>108624.22</v>
      </c>
      <c r="N85" s="16">
        <v>108624.22</v>
      </c>
    </row>
    <row r="86" spans="1:14" x14ac:dyDescent="0.2">
      <c r="A86" s="14">
        <v>6</v>
      </c>
      <c r="B86" s="14">
        <v>3330</v>
      </c>
      <c r="C86" s="2" t="str">
        <f>VLOOKUP(B86,Hoja2!B:C,2,FALSE)</f>
        <v>TEATRO CALDERON</v>
      </c>
      <c r="D86" s="3" t="str">
        <f t="shared" si="2"/>
        <v>2</v>
      </c>
      <c r="E86" s="3" t="str">
        <f t="shared" si="3"/>
        <v>22</v>
      </c>
      <c r="F86" s="13">
        <v>22701</v>
      </c>
      <c r="G86" s="15" t="s">
        <v>100</v>
      </c>
      <c r="H86" s="16">
        <v>182773</v>
      </c>
      <c r="I86" s="16">
        <v>0</v>
      </c>
      <c r="J86" s="16">
        <v>182773</v>
      </c>
      <c r="K86" s="16">
        <v>193939.76</v>
      </c>
      <c r="L86" s="16">
        <v>193939.76</v>
      </c>
      <c r="M86" s="16">
        <v>165904.24</v>
      </c>
      <c r="N86" s="16">
        <v>163885.14000000001</v>
      </c>
    </row>
    <row r="87" spans="1:14" x14ac:dyDescent="0.2">
      <c r="A87" s="14">
        <v>6</v>
      </c>
      <c r="B87" s="14">
        <v>3330</v>
      </c>
      <c r="C87" s="2" t="str">
        <f>VLOOKUP(B87,Hoja2!B:C,2,FALSE)</f>
        <v>TEATRO CALDERON</v>
      </c>
      <c r="D87" s="3" t="str">
        <f t="shared" si="2"/>
        <v>2</v>
      </c>
      <c r="E87" s="3" t="str">
        <f t="shared" si="3"/>
        <v>22</v>
      </c>
      <c r="F87" s="13">
        <v>22706</v>
      </c>
      <c r="G87" s="15" t="s">
        <v>101</v>
      </c>
      <c r="H87" s="16">
        <v>1000</v>
      </c>
      <c r="I87" s="16">
        <v>0</v>
      </c>
      <c r="J87" s="16">
        <v>1000</v>
      </c>
      <c r="K87" s="16">
        <v>0</v>
      </c>
      <c r="L87" s="16">
        <v>0</v>
      </c>
      <c r="M87" s="16">
        <v>0</v>
      </c>
      <c r="N87" s="16">
        <v>0</v>
      </c>
    </row>
    <row r="88" spans="1:14" x14ac:dyDescent="0.2">
      <c r="A88" s="14">
        <v>6</v>
      </c>
      <c r="B88" s="14">
        <v>3330</v>
      </c>
      <c r="C88" s="2" t="str">
        <f>VLOOKUP(B88,Hoja2!B:C,2,FALSE)</f>
        <v>TEATRO CALDERON</v>
      </c>
      <c r="D88" s="3" t="str">
        <f t="shared" si="2"/>
        <v>2</v>
      </c>
      <c r="E88" s="3" t="str">
        <f t="shared" si="3"/>
        <v>22</v>
      </c>
      <c r="F88" s="13">
        <v>22799</v>
      </c>
      <c r="G88" s="15" t="s">
        <v>102</v>
      </c>
      <c r="H88" s="16">
        <v>545000</v>
      </c>
      <c r="I88" s="16">
        <v>70000</v>
      </c>
      <c r="J88" s="16">
        <v>615000</v>
      </c>
      <c r="K88" s="16">
        <v>650650.13</v>
      </c>
      <c r="L88" s="16">
        <v>650650.13</v>
      </c>
      <c r="M88" s="16">
        <v>588652.89</v>
      </c>
      <c r="N88" s="16">
        <v>583636.59</v>
      </c>
    </row>
    <row r="89" spans="1:14" x14ac:dyDescent="0.2">
      <c r="A89" s="14">
        <v>6</v>
      </c>
      <c r="B89" s="14">
        <v>3330</v>
      </c>
      <c r="C89" s="2" t="str">
        <f>VLOOKUP(B89,Hoja2!B:C,2,FALSE)</f>
        <v>TEATRO CALDERON</v>
      </c>
      <c r="D89" s="3" t="str">
        <f t="shared" si="2"/>
        <v>2</v>
      </c>
      <c r="E89" s="3" t="str">
        <f t="shared" si="3"/>
        <v>23</v>
      </c>
      <c r="F89" s="13">
        <v>23020</v>
      </c>
      <c r="G89" s="15" t="s">
        <v>103</v>
      </c>
      <c r="H89" s="16">
        <v>300</v>
      </c>
      <c r="I89" s="16">
        <v>1000</v>
      </c>
      <c r="J89" s="16">
        <v>1300</v>
      </c>
      <c r="K89" s="16">
        <v>535.22</v>
      </c>
      <c r="L89" s="16">
        <v>535.22</v>
      </c>
      <c r="M89" s="16">
        <v>535.22</v>
      </c>
      <c r="N89" s="16">
        <v>535.22</v>
      </c>
    </row>
    <row r="90" spans="1:14" x14ac:dyDescent="0.2">
      <c r="A90" s="14">
        <v>6</v>
      </c>
      <c r="B90" s="14">
        <v>3330</v>
      </c>
      <c r="C90" s="2" t="str">
        <f>VLOOKUP(B90,Hoja2!B:C,2,FALSE)</f>
        <v>TEATRO CALDERON</v>
      </c>
      <c r="D90" s="3" t="str">
        <f t="shared" si="2"/>
        <v>2</v>
      </c>
      <c r="E90" s="3" t="str">
        <f t="shared" si="3"/>
        <v>23</v>
      </c>
      <c r="F90" s="13">
        <v>23120</v>
      </c>
      <c r="G90" s="15" t="s">
        <v>104</v>
      </c>
      <c r="H90" s="16">
        <v>300</v>
      </c>
      <c r="I90" s="16">
        <v>0</v>
      </c>
      <c r="J90" s="16">
        <v>300</v>
      </c>
      <c r="K90" s="16">
        <v>0</v>
      </c>
      <c r="L90" s="16">
        <v>0</v>
      </c>
      <c r="M90" s="16">
        <v>0</v>
      </c>
      <c r="N90" s="16">
        <v>0</v>
      </c>
    </row>
    <row r="91" spans="1:14" x14ac:dyDescent="0.2">
      <c r="A91" s="14">
        <v>6</v>
      </c>
      <c r="B91" s="14">
        <v>3330</v>
      </c>
      <c r="C91" s="2" t="str">
        <f>VLOOKUP(B91,Hoja2!B:C,2,FALSE)</f>
        <v>TEATRO CALDERON</v>
      </c>
      <c r="D91" s="3" t="str">
        <f t="shared" si="2"/>
        <v>4</v>
      </c>
      <c r="E91" s="3" t="str">
        <f t="shared" si="3"/>
        <v>48</v>
      </c>
      <c r="F91" s="13">
        <v>481</v>
      </c>
      <c r="G91" s="15" t="s">
        <v>112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</row>
    <row r="92" spans="1:14" x14ac:dyDescent="0.2">
      <c r="A92" s="14">
        <v>6</v>
      </c>
      <c r="B92" s="14">
        <v>3330</v>
      </c>
      <c r="C92" s="2" t="str">
        <f>VLOOKUP(B92,Hoja2!B:C,2,FALSE)</f>
        <v>TEATRO CALDERON</v>
      </c>
      <c r="D92" s="3" t="str">
        <f t="shared" si="2"/>
        <v>4</v>
      </c>
      <c r="E92" s="3" t="str">
        <f t="shared" si="3"/>
        <v>48</v>
      </c>
      <c r="F92" s="13">
        <v>482</v>
      </c>
      <c r="G92" s="15" t="s">
        <v>121</v>
      </c>
      <c r="H92" s="16">
        <v>23000</v>
      </c>
      <c r="I92" s="16">
        <v>0</v>
      </c>
      <c r="J92" s="16">
        <v>23000</v>
      </c>
      <c r="K92" s="16">
        <v>18685.759999999998</v>
      </c>
      <c r="L92" s="16">
        <v>18685.759999999998</v>
      </c>
      <c r="M92" s="16">
        <v>18685.759999999998</v>
      </c>
      <c r="N92" s="16">
        <v>18685.759999999998</v>
      </c>
    </row>
    <row r="93" spans="1:14" x14ac:dyDescent="0.2">
      <c r="A93" s="14">
        <v>6</v>
      </c>
      <c r="B93" s="14">
        <v>3330</v>
      </c>
      <c r="C93" s="2" t="str">
        <f>VLOOKUP(B93,Hoja2!B:C,2,FALSE)</f>
        <v>TEATRO CALDERON</v>
      </c>
      <c r="D93" s="3" t="str">
        <f t="shared" si="2"/>
        <v>6</v>
      </c>
      <c r="E93" s="3" t="str">
        <f t="shared" si="3"/>
        <v>63</v>
      </c>
      <c r="F93" s="13">
        <v>633</v>
      </c>
      <c r="G93" s="15" t="s">
        <v>119</v>
      </c>
      <c r="H93" s="16">
        <v>50000</v>
      </c>
      <c r="I93" s="16">
        <v>188150</v>
      </c>
      <c r="J93" s="16">
        <v>238150</v>
      </c>
      <c r="K93" s="16">
        <v>232782.95</v>
      </c>
      <c r="L93" s="16">
        <v>210592.33</v>
      </c>
      <c r="M93" s="16">
        <v>66964.84</v>
      </c>
      <c r="N93" s="16">
        <v>66964.84</v>
      </c>
    </row>
    <row r="94" spans="1:14" x14ac:dyDescent="0.2">
      <c r="A94" s="14">
        <v>6</v>
      </c>
      <c r="B94" s="14">
        <v>3330</v>
      </c>
      <c r="C94" s="2" t="str">
        <f>VLOOKUP(B94,Hoja2!B:C,2,FALSE)</f>
        <v>TEATRO CALDERON</v>
      </c>
      <c r="D94" s="3" t="str">
        <f t="shared" si="2"/>
        <v>6</v>
      </c>
      <c r="E94" s="3" t="str">
        <f t="shared" si="3"/>
        <v>63</v>
      </c>
      <c r="F94" s="13">
        <v>639</v>
      </c>
      <c r="G94" s="15" t="s">
        <v>116</v>
      </c>
      <c r="H94" s="16">
        <v>0</v>
      </c>
      <c r="I94" s="16">
        <v>0</v>
      </c>
      <c r="J94" s="16">
        <v>0</v>
      </c>
      <c r="K94" s="16">
        <v>2926</v>
      </c>
      <c r="L94" s="16">
        <v>2926</v>
      </c>
      <c r="M94" s="16">
        <v>2773.65</v>
      </c>
      <c r="N94" s="16">
        <v>2773.65</v>
      </c>
    </row>
    <row r="95" spans="1:14" x14ac:dyDescent="0.2">
      <c r="A95" s="14">
        <v>6</v>
      </c>
      <c r="B95" s="14">
        <v>3331</v>
      </c>
      <c r="C95" s="2" t="str">
        <f>VLOOKUP(B95,Hoja2!B:C,2,FALSE)</f>
        <v>MUSEOS Y ARTES PLÁSTICAS</v>
      </c>
      <c r="D95" s="3" t="str">
        <f t="shared" si="2"/>
        <v>1</v>
      </c>
      <c r="E95" s="3" t="str">
        <f t="shared" si="3"/>
        <v>12</v>
      </c>
      <c r="F95" s="13">
        <v>12003</v>
      </c>
      <c r="G95" s="15" t="s">
        <v>56</v>
      </c>
      <c r="H95" s="16">
        <v>12183</v>
      </c>
      <c r="I95" s="16">
        <v>2000</v>
      </c>
      <c r="J95" s="16">
        <v>14183</v>
      </c>
      <c r="K95" s="16">
        <v>12782.32</v>
      </c>
      <c r="L95" s="16">
        <v>12782.32</v>
      </c>
      <c r="M95" s="16">
        <v>12239.62</v>
      </c>
      <c r="N95" s="16">
        <v>12239.62</v>
      </c>
    </row>
    <row r="96" spans="1:14" x14ac:dyDescent="0.2">
      <c r="A96" s="14">
        <v>6</v>
      </c>
      <c r="B96" s="14">
        <v>3331</v>
      </c>
      <c r="C96" s="2" t="str">
        <f>VLOOKUP(B96,Hoja2!B:C,2,FALSE)</f>
        <v>MUSEOS Y ARTES PLÁSTICAS</v>
      </c>
      <c r="D96" s="3" t="str">
        <f t="shared" si="2"/>
        <v>1</v>
      </c>
      <c r="E96" s="3" t="str">
        <f t="shared" si="3"/>
        <v>12</v>
      </c>
      <c r="F96" s="13">
        <v>12006</v>
      </c>
      <c r="G96" s="15" t="s">
        <v>58</v>
      </c>
      <c r="H96" s="16">
        <v>4904</v>
      </c>
      <c r="I96" s="16">
        <v>0</v>
      </c>
      <c r="J96" s="16">
        <v>4904</v>
      </c>
      <c r="K96" s="16">
        <v>5598.29</v>
      </c>
      <c r="L96" s="16">
        <v>5598.29</v>
      </c>
      <c r="M96" s="16">
        <v>4925.13</v>
      </c>
      <c r="N96" s="16">
        <v>4925.13</v>
      </c>
    </row>
    <row r="97" spans="1:14" x14ac:dyDescent="0.2">
      <c r="A97" s="14">
        <v>6</v>
      </c>
      <c r="B97" s="14">
        <v>3331</v>
      </c>
      <c r="C97" s="2" t="str">
        <f>VLOOKUP(B97,Hoja2!B:C,2,FALSE)</f>
        <v>MUSEOS Y ARTES PLÁSTICAS</v>
      </c>
      <c r="D97" s="3" t="str">
        <f t="shared" si="2"/>
        <v>1</v>
      </c>
      <c r="E97" s="3" t="str">
        <f t="shared" si="3"/>
        <v>12</v>
      </c>
      <c r="F97" s="13">
        <v>12100</v>
      </c>
      <c r="G97" s="15" t="s">
        <v>59</v>
      </c>
      <c r="H97" s="16">
        <v>7588</v>
      </c>
      <c r="I97" s="16">
        <v>0</v>
      </c>
      <c r="J97" s="16">
        <v>7588</v>
      </c>
      <c r="K97" s="16">
        <v>8187.63</v>
      </c>
      <c r="L97" s="16">
        <v>8187.63</v>
      </c>
      <c r="M97" s="16">
        <v>7622.3</v>
      </c>
      <c r="N97" s="16">
        <v>7622.3</v>
      </c>
    </row>
    <row r="98" spans="1:14" x14ac:dyDescent="0.2">
      <c r="A98" s="14">
        <v>6</v>
      </c>
      <c r="B98" s="14">
        <v>3331</v>
      </c>
      <c r="C98" s="2" t="str">
        <f>VLOOKUP(B98,Hoja2!B:C,2,FALSE)</f>
        <v>MUSEOS Y ARTES PLÁSTICAS</v>
      </c>
      <c r="D98" s="3" t="str">
        <f t="shared" si="2"/>
        <v>1</v>
      </c>
      <c r="E98" s="3" t="str">
        <f t="shared" si="3"/>
        <v>12</v>
      </c>
      <c r="F98" s="13">
        <v>12101</v>
      </c>
      <c r="G98" s="15" t="s">
        <v>60</v>
      </c>
      <c r="H98" s="16">
        <v>15018</v>
      </c>
      <c r="I98" s="16">
        <v>0</v>
      </c>
      <c r="J98" s="16">
        <v>15018</v>
      </c>
      <c r="K98" s="16">
        <v>15716.1</v>
      </c>
      <c r="L98" s="16">
        <v>15716.1</v>
      </c>
      <c r="M98" s="16">
        <v>15087.24</v>
      </c>
      <c r="N98" s="16">
        <v>15087.24</v>
      </c>
    </row>
    <row r="99" spans="1:14" x14ac:dyDescent="0.2">
      <c r="A99" s="14">
        <v>6</v>
      </c>
      <c r="B99" s="14">
        <v>3331</v>
      </c>
      <c r="C99" s="2" t="str">
        <f>VLOOKUP(B99,Hoja2!B:C,2,FALSE)</f>
        <v>MUSEOS Y ARTES PLÁSTICAS</v>
      </c>
      <c r="D99" s="3" t="str">
        <f t="shared" si="2"/>
        <v>1</v>
      </c>
      <c r="E99" s="3" t="str">
        <f t="shared" si="3"/>
        <v>12</v>
      </c>
      <c r="F99" s="13">
        <v>12103</v>
      </c>
      <c r="G99" s="15" t="s">
        <v>61</v>
      </c>
      <c r="H99" s="16">
        <v>2302</v>
      </c>
      <c r="I99" s="16">
        <v>1500</v>
      </c>
      <c r="J99" s="16">
        <v>3802</v>
      </c>
      <c r="K99" s="16">
        <v>3210.66</v>
      </c>
      <c r="L99" s="16">
        <v>3210.66</v>
      </c>
      <c r="M99" s="16">
        <v>2447.41</v>
      </c>
      <c r="N99" s="16">
        <v>2447.41</v>
      </c>
    </row>
    <row r="100" spans="1:14" x14ac:dyDescent="0.2">
      <c r="A100" s="14">
        <v>6</v>
      </c>
      <c r="B100" s="14">
        <v>3331</v>
      </c>
      <c r="C100" s="2" t="str">
        <f>VLOOKUP(B100,Hoja2!B:C,2,FALSE)</f>
        <v>MUSEOS Y ARTES PLÁSTICAS</v>
      </c>
      <c r="D100" s="3" t="str">
        <f t="shared" si="2"/>
        <v>1</v>
      </c>
      <c r="E100" s="3" t="str">
        <f t="shared" si="3"/>
        <v>13</v>
      </c>
      <c r="F100" s="13">
        <v>13000</v>
      </c>
      <c r="G100" s="15" t="s">
        <v>62</v>
      </c>
      <c r="H100" s="16">
        <v>19969</v>
      </c>
      <c r="I100" s="16">
        <v>0</v>
      </c>
      <c r="J100" s="16">
        <v>19969</v>
      </c>
      <c r="K100" s="16">
        <v>20967.13</v>
      </c>
      <c r="L100" s="16">
        <v>20967.13</v>
      </c>
      <c r="M100" s="16">
        <v>20061.439999999999</v>
      </c>
      <c r="N100" s="16">
        <v>20061.439999999999</v>
      </c>
    </row>
    <row r="101" spans="1:14" x14ac:dyDescent="0.2">
      <c r="A101" s="14">
        <v>6</v>
      </c>
      <c r="B101" s="14">
        <v>3331</v>
      </c>
      <c r="C101" s="2" t="str">
        <f>VLOOKUP(B101,Hoja2!B:C,2,FALSE)</f>
        <v>MUSEOS Y ARTES PLÁSTICAS</v>
      </c>
      <c r="D101" s="3" t="str">
        <f t="shared" si="2"/>
        <v>1</v>
      </c>
      <c r="E101" s="3" t="str">
        <f t="shared" si="3"/>
        <v>13</v>
      </c>
      <c r="F101" s="13">
        <v>13002</v>
      </c>
      <c r="G101" s="15" t="s">
        <v>63</v>
      </c>
      <c r="H101" s="16">
        <v>22580</v>
      </c>
      <c r="I101" s="16">
        <v>0</v>
      </c>
      <c r="J101" s="16">
        <v>22580</v>
      </c>
      <c r="K101" s="16">
        <v>23581.09</v>
      </c>
      <c r="L101" s="16">
        <v>23581.09</v>
      </c>
      <c r="M101" s="16">
        <v>22684</v>
      </c>
      <c r="N101" s="16">
        <v>22684</v>
      </c>
    </row>
    <row r="102" spans="1:14" x14ac:dyDescent="0.2">
      <c r="A102" s="14">
        <v>6</v>
      </c>
      <c r="B102" s="14">
        <v>3331</v>
      </c>
      <c r="C102" s="2" t="str">
        <f>VLOOKUP(B102,Hoja2!B:C,2,FALSE)</f>
        <v>MUSEOS Y ARTES PLÁSTICAS</v>
      </c>
      <c r="D102" s="3" t="str">
        <f t="shared" si="2"/>
        <v>1</v>
      </c>
      <c r="E102" s="3" t="str">
        <f t="shared" si="3"/>
        <v>15</v>
      </c>
      <c r="F102" s="13">
        <v>150</v>
      </c>
      <c r="G102" s="15" t="s">
        <v>65</v>
      </c>
      <c r="H102" s="16">
        <v>450</v>
      </c>
      <c r="I102" s="16">
        <v>0</v>
      </c>
      <c r="J102" s="16">
        <v>450</v>
      </c>
      <c r="K102" s="16">
        <v>450</v>
      </c>
      <c r="L102" s="16">
        <v>450</v>
      </c>
      <c r="M102" s="16">
        <v>450</v>
      </c>
      <c r="N102" s="16">
        <v>450</v>
      </c>
    </row>
    <row r="103" spans="1:14" x14ac:dyDescent="0.2">
      <c r="A103" s="14">
        <v>6</v>
      </c>
      <c r="B103" s="14">
        <v>3331</v>
      </c>
      <c r="C103" s="2" t="str">
        <f>VLOOKUP(B103,Hoja2!B:C,2,FALSE)</f>
        <v>MUSEOS Y ARTES PLÁSTICAS</v>
      </c>
      <c r="D103" s="3" t="str">
        <f t="shared" si="2"/>
        <v>2</v>
      </c>
      <c r="E103" s="3" t="str">
        <f t="shared" si="3"/>
        <v>20</v>
      </c>
      <c r="F103" s="13">
        <v>205</v>
      </c>
      <c r="G103" s="15" t="s">
        <v>72</v>
      </c>
      <c r="H103" s="16">
        <v>2000</v>
      </c>
      <c r="I103" s="16">
        <v>0</v>
      </c>
      <c r="J103" s="16">
        <v>2000</v>
      </c>
      <c r="K103" s="16">
        <v>0</v>
      </c>
      <c r="L103" s="16">
        <v>0</v>
      </c>
      <c r="M103" s="16">
        <v>0</v>
      </c>
      <c r="N103" s="16">
        <v>0</v>
      </c>
    </row>
    <row r="104" spans="1:14" x14ac:dyDescent="0.2">
      <c r="A104" s="14">
        <v>6</v>
      </c>
      <c r="B104" s="14">
        <v>3331</v>
      </c>
      <c r="C104" s="2" t="str">
        <f>VLOOKUP(B104,Hoja2!B:C,2,FALSE)</f>
        <v>MUSEOS Y ARTES PLÁSTICAS</v>
      </c>
      <c r="D104" s="3" t="str">
        <f t="shared" si="2"/>
        <v>2</v>
      </c>
      <c r="E104" s="3" t="str">
        <f t="shared" si="3"/>
        <v>20</v>
      </c>
      <c r="F104" s="13">
        <v>208</v>
      </c>
      <c r="G104" s="15" t="s">
        <v>73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</row>
    <row r="105" spans="1:14" x14ac:dyDescent="0.2">
      <c r="A105" s="14">
        <v>6</v>
      </c>
      <c r="B105" s="14">
        <v>3331</v>
      </c>
      <c r="C105" s="2" t="str">
        <f>VLOOKUP(B105,Hoja2!B:C,2,FALSE)</f>
        <v>MUSEOS Y ARTES PLÁSTICAS</v>
      </c>
      <c r="D105" s="3" t="str">
        <f t="shared" si="2"/>
        <v>2</v>
      </c>
      <c r="E105" s="3" t="str">
        <f t="shared" si="3"/>
        <v>21</v>
      </c>
      <c r="F105" s="13">
        <v>212</v>
      </c>
      <c r="G105" s="15" t="s">
        <v>74</v>
      </c>
      <c r="H105" s="16">
        <v>1700</v>
      </c>
      <c r="I105" s="16">
        <v>10000</v>
      </c>
      <c r="J105" s="16">
        <v>11700</v>
      </c>
      <c r="K105" s="16">
        <v>2716.66</v>
      </c>
      <c r="L105" s="16">
        <v>2716.66</v>
      </c>
      <c r="M105" s="16">
        <v>2664.52</v>
      </c>
      <c r="N105" s="16">
        <v>1866.66</v>
      </c>
    </row>
    <row r="106" spans="1:14" x14ac:dyDescent="0.2">
      <c r="A106" s="14">
        <v>6</v>
      </c>
      <c r="B106" s="14">
        <v>3331</v>
      </c>
      <c r="C106" s="2" t="str">
        <f>VLOOKUP(B106,Hoja2!B:C,2,FALSE)</f>
        <v>MUSEOS Y ARTES PLÁSTICAS</v>
      </c>
      <c r="D106" s="3" t="str">
        <f t="shared" si="2"/>
        <v>2</v>
      </c>
      <c r="E106" s="3" t="str">
        <f t="shared" si="3"/>
        <v>21</v>
      </c>
      <c r="F106" s="13">
        <v>213</v>
      </c>
      <c r="G106" s="15" t="s">
        <v>75</v>
      </c>
      <c r="H106" s="16">
        <v>0</v>
      </c>
      <c r="I106" s="16">
        <v>0</v>
      </c>
      <c r="J106" s="16">
        <v>0</v>
      </c>
      <c r="K106" s="16">
        <v>8206.5400000000009</v>
      </c>
      <c r="L106" s="16">
        <v>8206.5400000000009</v>
      </c>
      <c r="M106" s="16">
        <v>7412.21</v>
      </c>
      <c r="N106" s="16">
        <v>4710.05</v>
      </c>
    </row>
    <row r="107" spans="1:14" x14ac:dyDescent="0.2">
      <c r="A107" s="14">
        <v>6</v>
      </c>
      <c r="B107" s="14">
        <v>3331</v>
      </c>
      <c r="C107" s="2" t="str">
        <f>VLOOKUP(B107,Hoja2!B:C,2,FALSE)</f>
        <v>MUSEOS Y ARTES PLÁSTICAS</v>
      </c>
      <c r="D107" s="3" t="str">
        <f t="shared" si="2"/>
        <v>2</v>
      </c>
      <c r="E107" s="3" t="str">
        <f t="shared" si="3"/>
        <v>22</v>
      </c>
      <c r="F107" s="13">
        <v>22201</v>
      </c>
      <c r="G107" s="15" t="s">
        <v>90</v>
      </c>
      <c r="H107" s="16">
        <v>0</v>
      </c>
      <c r="I107" s="16">
        <v>0</v>
      </c>
      <c r="J107" s="16">
        <v>0</v>
      </c>
      <c r="K107" s="16">
        <v>250</v>
      </c>
      <c r="L107" s="16">
        <v>250</v>
      </c>
      <c r="M107" s="16">
        <v>203.3</v>
      </c>
      <c r="N107" s="16">
        <v>203.3</v>
      </c>
    </row>
    <row r="108" spans="1:14" x14ac:dyDescent="0.2">
      <c r="A108" s="14">
        <v>6</v>
      </c>
      <c r="B108" s="14">
        <v>3331</v>
      </c>
      <c r="C108" s="2" t="str">
        <f>VLOOKUP(B108,Hoja2!B:C,2,FALSE)</f>
        <v>MUSEOS Y ARTES PLÁSTICAS</v>
      </c>
      <c r="D108" s="3" t="str">
        <f t="shared" si="2"/>
        <v>2</v>
      </c>
      <c r="E108" s="3" t="str">
        <f t="shared" si="3"/>
        <v>22</v>
      </c>
      <c r="F108" s="13">
        <v>223</v>
      </c>
      <c r="G108" s="15" t="s">
        <v>92</v>
      </c>
      <c r="H108" s="16">
        <v>60000</v>
      </c>
      <c r="I108" s="16">
        <v>52000</v>
      </c>
      <c r="J108" s="16">
        <v>112000</v>
      </c>
      <c r="K108" s="16">
        <v>74764.899999999994</v>
      </c>
      <c r="L108" s="16">
        <v>74764.899999999994</v>
      </c>
      <c r="M108" s="16">
        <v>68224.179999999993</v>
      </c>
      <c r="N108" s="16">
        <v>68224.179999999993</v>
      </c>
    </row>
    <row r="109" spans="1:14" x14ac:dyDescent="0.2">
      <c r="A109" s="14">
        <v>6</v>
      </c>
      <c r="B109" s="14">
        <v>3331</v>
      </c>
      <c r="C109" s="2" t="str">
        <f>VLOOKUP(B109,Hoja2!B:C,2,FALSE)</f>
        <v>MUSEOS Y ARTES PLÁSTICAS</v>
      </c>
      <c r="D109" s="3" t="str">
        <f t="shared" si="2"/>
        <v>2</v>
      </c>
      <c r="E109" s="3" t="str">
        <f t="shared" si="3"/>
        <v>22</v>
      </c>
      <c r="F109" s="13">
        <v>224</v>
      </c>
      <c r="G109" s="15" t="s">
        <v>93</v>
      </c>
      <c r="H109" s="16">
        <v>6000</v>
      </c>
      <c r="I109" s="16">
        <v>0</v>
      </c>
      <c r="J109" s="16">
        <v>6000</v>
      </c>
      <c r="K109" s="16">
        <v>10537.4</v>
      </c>
      <c r="L109" s="16">
        <v>10537.4</v>
      </c>
      <c r="M109" s="16">
        <v>5751.54</v>
      </c>
      <c r="N109" s="16">
        <v>3361.08</v>
      </c>
    </row>
    <row r="110" spans="1:14" x14ac:dyDescent="0.2">
      <c r="A110" s="14">
        <v>6</v>
      </c>
      <c r="B110" s="14">
        <v>3331</v>
      </c>
      <c r="C110" s="2" t="str">
        <f>VLOOKUP(B110,Hoja2!B:C,2,FALSE)</f>
        <v>MUSEOS Y ARTES PLÁSTICAS</v>
      </c>
      <c r="D110" s="3" t="str">
        <f t="shared" si="2"/>
        <v>2</v>
      </c>
      <c r="E110" s="3" t="str">
        <f t="shared" si="3"/>
        <v>22</v>
      </c>
      <c r="F110" s="13">
        <v>22602</v>
      </c>
      <c r="G110" s="15" t="s">
        <v>95</v>
      </c>
      <c r="H110" s="16">
        <v>3000</v>
      </c>
      <c r="I110" s="16">
        <v>0</v>
      </c>
      <c r="J110" s="16">
        <v>3000</v>
      </c>
      <c r="K110" s="16">
        <v>9454.4599999999991</v>
      </c>
      <c r="L110" s="16">
        <v>9454.4599999999991</v>
      </c>
      <c r="M110" s="16">
        <v>8538.94</v>
      </c>
      <c r="N110" s="16">
        <v>8538.94</v>
      </c>
    </row>
    <row r="111" spans="1:14" x14ac:dyDescent="0.2">
      <c r="A111" s="14">
        <v>6</v>
      </c>
      <c r="B111" s="14">
        <v>3331</v>
      </c>
      <c r="C111" s="2" t="str">
        <f>VLOOKUP(B111,Hoja2!B:C,2,FALSE)</f>
        <v>MUSEOS Y ARTES PLÁSTICAS</v>
      </c>
      <c r="D111" s="3" t="str">
        <f t="shared" si="2"/>
        <v>2</v>
      </c>
      <c r="E111" s="3" t="str">
        <f t="shared" si="3"/>
        <v>22</v>
      </c>
      <c r="F111" s="13">
        <v>22606</v>
      </c>
      <c r="G111" s="15" t="s">
        <v>110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</row>
    <row r="112" spans="1:14" x14ac:dyDescent="0.2">
      <c r="A112" s="14">
        <v>6</v>
      </c>
      <c r="B112" s="14">
        <v>3331</v>
      </c>
      <c r="C112" s="2" t="str">
        <f>VLOOKUP(B112,Hoja2!B:C,2,FALSE)</f>
        <v>MUSEOS Y ARTES PLÁSTICAS</v>
      </c>
      <c r="D112" s="3" t="str">
        <f t="shared" si="2"/>
        <v>2</v>
      </c>
      <c r="E112" s="3" t="str">
        <f t="shared" si="3"/>
        <v>22</v>
      </c>
      <c r="F112" s="13">
        <v>22609</v>
      </c>
      <c r="G112" s="15" t="s">
        <v>111</v>
      </c>
      <c r="H112" s="16">
        <v>302100</v>
      </c>
      <c r="I112" s="16">
        <v>120000</v>
      </c>
      <c r="J112" s="16">
        <v>422100</v>
      </c>
      <c r="K112" s="16">
        <v>179977.94</v>
      </c>
      <c r="L112" s="16">
        <v>179977.94</v>
      </c>
      <c r="M112" s="16">
        <v>151630.47</v>
      </c>
      <c r="N112" s="16">
        <v>151630.47</v>
      </c>
    </row>
    <row r="113" spans="1:14" x14ac:dyDescent="0.2">
      <c r="A113" s="14">
        <v>6</v>
      </c>
      <c r="B113" s="14">
        <v>3331</v>
      </c>
      <c r="C113" s="2" t="str">
        <f>VLOOKUP(B113,Hoja2!B:C,2,FALSE)</f>
        <v>MUSEOS Y ARTES PLÁSTICAS</v>
      </c>
      <c r="D113" s="3" t="str">
        <f t="shared" si="2"/>
        <v>2</v>
      </c>
      <c r="E113" s="3" t="str">
        <f t="shared" si="3"/>
        <v>22</v>
      </c>
      <c r="F113" s="13">
        <v>22699</v>
      </c>
      <c r="G113" s="15" t="s">
        <v>98</v>
      </c>
      <c r="H113" s="16">
        <v>5000</v>
      </c>
      <c r="I113" s="16">
        <v>0</v>
      </c>
      <c r="J113" s="16">
        <v>5000</v>
      </c>
      <c r="K113" s="16">
        <v>24358.61</v>
      </c>
      <c r="L113" s="16">
        <v>24358.61</v>
      </c>
      <c r="M113" s="16">
        <v>21685.919999999998</v>
      </c>
      <c r="N113" s="16">
        <v>21685.919999999998</v>
      </c>
    </row>
    <row r="114" spans="1:14" x14ac:dyDescent="0.2">
      <c r="A114" s="14">
        <v>6</v>
      </c>
      <c r="B114" s="14">
        <v>3331</v>
      </c>
      <c r="C114" s="2" t="str">
        <f>VLOOKUP(B114,Hoja2!B:C,2,FALSE)</f>
        <v>MUSEOS Y ARTES PLÁSTICAS</v>
      </c>
      <c r="D114" s="3" t="str">
        <f t="shared" si="2"/>
        <v>2</v>
      </c>
      <c r="E114" s="3" t="str">
        <f t="shared" si="3"/>
        <v>22</v>
      </c>
      <c r="F114" s="13">
        <v>22706</v>
      </c>
      <c r="G114" s="15" t="s">
        <v>101</v>
      </c>
      <c r="H114" s="16">
        <v>1500</v>
      </c>
      <c r="I114" s="16">
        <v>0</v>
      </c>
      <c r="J114" s="16">
        <v>1500</v>
      </c>
      <c r="K114" s="16">
        <v>4088.59</v>
      </c>
      <c r="L114" s="16">
        <v>4088.59</v>
      </c>
      <c r="M114" s="16">
        <v>3715.13</v>
      </c>
      <c r="N114" s="16">
        <v>3715.13</v>
      </c>
    </row>
    <row r="115" spans="1:14" x14ac:dyDescent="0.2">
      <c r="A115" s="14">
        <v>6</v>
      </c>
      <c r="B115" s="14">
        <v>3331</v>
      </c>
      <c r="C115" s="2" t="str">
        <f>VLOOKUP(B115,Hoja2!B:C,2,FALSE)</f>
        <v>MUSEOS Y ARTES PLÁSTICAS</v>
      </c>
      <c r="D115" s="3" t="str">
        <f t="shared" si="2"/>
        <v>2</v>
      </c>
      <c r="E115" s="3" t="str">
        <f t="shared" si="3"/>
        <v>22</v>
      </c>
      <c r="F115" s="13">
        <v>22799</v>
      </c>
      <c r="G115" s="15" t="s">
        <v>102</v>
      </c>
      <c r="H115" s="16">
        <v>347570</v>
      </c>
      <c r="I115" s="16">
        <v>80000</v>
      </c>
      <c r="J115" s="16">
        <v>427570</v>
      </c>
      <c r="K115" s="16">
        <v>483404.22</v>
      </c>
      <c r="L115" s="16">
        <v>483404.22</v>
      </c>
      <c r="M115" s="16">
        <v>441160.08</v>
      </c>
      <c r="N115" s="16">
        <v>428214.28</v>
      </c>
    </row>
    <row r="116" spans="1:14" x14ac:dyDescent="0.2">
      <c r="A116" s="14">
        <v>6</v>
      </c>
      <c r="B116" s="14">
        <v>3331</v>
      </c>
      <c r="C116" s="2" t="str">
        <f>VLOOKUP(B116,Hoja2!B:C,2,FALSE)</f>
        <v>MUSEOS Y ARTES PLÁSTICAS</v>
      </c>
      <c r="D116" s="3" t="str">
        <f t="shared" si="2"/>
        <v>2</v>
      </c>
      <c r="E116" s="3" t="str">
        <f t="shared" si="3"/>
        <v>23</v>
      </c>
      <c r="F116" s="13">
        <v>23020</v>
      </c>
      <c r="G116" s="15" t="s">
        <v>103</v>
      </c>
      <c r="H116" s="16">
        <v>200</v>
      </c>
      <c r="I116" s="16">
        <v>0</v>
      </c>
      <c r="J116" s="16">
        <v>200</v>
      </c>
      <c r="K116" s="16">
        <v>342.88</v>
      </c>
      <c r="L116" s="16">
        <v>342.88</v>
      </c>
      <c r="M116" s="16">
        <v>342.88</v>
      </c>
      <c r="N116" s="16">
        <v>342.88</v>
      </c>
    </row>
    <row r="117" spans="1:14" x14ac:dyDescent="0.2">
      <c r="A117" s="14">
        <v>6</v>
      </c>
      <c r="B117" s="14">
        <v>3331</v>
      </c>
      <c r="C117" s="2" t="str">
        <f>VLOOKUP(B117,Hoja2!B:C,2,FALSE)</f>
        <v>MUSEOS Y ARTES PLÁSTICAS</v>
      </c>
      <c r="D117" s="3" t="str">
        <f t="shared" si="2"/>
        <v>2</v>
      </c>
      <c r="E117" s="3" t="str">
        <f t="shared" si="3"/>
        <v>23</v>
      </c>
      <c r="F117" s="13">
        <v>23120</v>
      </c>
      <c r="G117" s="15" t="s">
        <v>104</v>
      </c>
      <c r="H117" s="16">
        <v>200</v>
      </c>
      <c r="I117" s="16">
        <v>0</v>
      </c>
      <c r="J117" s="16">
        <v>200</v>
      </c>
      <c r="K117" s="16">
        <v>0</v>
      </c>
      <c r="L117" s="16">
        <v>0</v>
      </c>
      <c r="M117" s="16">
        <v>0</v>
      </c>
      <c r="N117" s="16">
        <v>0</v>
      </c>
    </row>
    <row r="118" spans="1:14" x14ac:dyDescent="0.2">
      <c r="A118" s="14">
        <v>6</v>
      </c>
      <c r="B118" s="14">
        <v>3331</v>
      </c>
      <c r="C118" s="2" t="str">
        <f>VLOOKUP(B118,Hoja2!B:C,2,FALSE)</f>
        <v>MUSEOS Y ARTES PLÁSTICAS</v>
      </c>
      <c r="D118" s="3" t="str">
        <f t="shared" si="2"/>
        <v>4</v>
      </c>
      <c r="E118" s="3" t="str">
        <f t="shared" si="3"/>
        <v>48</v>
      </c>
      <c r="F118" s="13">
        <v>481</v>
      </c>
      <c r="G118" s="15" t="s">
        <v>112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</row>
    <row r="119" spans="1:14" x14ac:dyDescent="0.2">
      <c r="A119" s="14">
        <v>6</v>
      </c>
      <c r="B119" s="14">
        <v>3331</v>
      </c>
      <c r="C119" s="2" t="str">
        <f>VLOOKUP(B119,Hoja2!B:C,2,FALSE)</f>
        <v>MUSEOS Y ARTES PLÁSTICAS</v>
      </c>
      <c r="D119" s="3" t="str">
        <f t="shared" si="2"/>
        <v>4</v>
      </c>
      <c r="E119" s="3" t="str">
        <f t="shared" si="3"/>
        <v>48</v>
      </c>
      <c r="F119" s="13">
        <v>482</v>
      </c>
      <c r="G119" s="15" t="s">
        <v>121</v>
      </c>
      <c r="H119" s="16">
        <v>11000</v>
      </c>
      <c r="I119" s="16">
        <v>0</v>
      </c>
      <c r="J119" s="16">
        <v>11000</v>
      </c>
      <c r="K119" s="16">
        <v>11000</v>
      </c>
      <c r="L119" s="16">
        <v>11000</v>
      </c>
      <c r="M119" s="16">
        <v>11000</v>
      </c>
      <c r="N119" s="16">
        <v>11000</v>
      </c>
    </row>
    <row r="120" spans="1:14" x14ac:dyDescent="0.2">
      <c r="A120" s="14">
        <v>6</v>
      </c>
      <c r="B120" s="14">
        <v>3331</v>
      </c>
      <c r="C120" s="2" t="str">
        <f>VLOOKUP(B120,Hoja2!B:C,2,FALSE)</f>
        <v>MUSEOS Y ARTES PLÁSTICAS</v>
      </c>
      <c r="D120" s="3" t="str">
        <f t="shared" si="2"/>
        <v>4</v>
      </c>
      <c r="E120" s="3" t="str">
        <f t="shared" si="3"/>
        <v>48</v>
      </c>
      <c r="F120" s="13">
        <v>489</v>
      </c>
      <c r="G120" s="15" t="s">
        <v>113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</row>
    <row r="121" spans="1:14" x14ac:dyDescent="0.2">
      <c r="A121" s="14">
        <v>6</v>
      </c>
      <c r="B121" s="14">
        <v>3331</v>
      </c>
      <c r="C121" s="2" t="str">
        <f>VLOOKUP(B121,Hoja2!B:C,2,FALSE)</f>
        <v>MUSEOS Y ARTES PLÁSTICAS</v>
      </c>
      <c r="D121" s="3" t="str">
        <f t="shared" si="2"/>
        <v>6</v>
      </c>
      <c r="E121" s="3" t="str">
        <f t="shared" si="3"/>
        <v>63</v>
      </c>
      <c r="F121" s="13">
        <v>632</v>
      </c>
      <c r="G121" s="15" t="s">
        <v>105</v>
      </c>
      <c r="H121" s="16">
        <v>11200</v>
      </c>
      <c r="I121" s="16">
        <v>0</v>
      </c>
      <c r="J121" s="16">
        <v>11200</v>
      </c>
      <c r="K121" s="16">
        <v>23661.55</v>
      </c>
      <c r="L121" s="16">
        <v>23661.55</v>
      </c>
      <c r="M121" s="16">
        <v>15593.46</v>
      </c>
      <c r="N121" s="16">
        <v>0</v>
      </c>
    </row>
    <row r="122" spans="1:14" x14ac:dyDescent="0.2">
      <c r="A122" s="14">
        <v>6</v>
      </c>
      <c r="B122" s="14">
        <v>3332</v>
      </c>
      <c r="C122" s="2" t="str">
        <f>VLOOKUP(B122,Hoja2!B:C,2,FALSE)</f>
        <v>PATIO HERRERIANO</v>
      </c>
      <c r="D122" s="3" t="str">
        <f t="shared" si="2"/>
        <v>1</v>
      </c>
      <c r="E122" s="3" t="str">
        <f t="shared" si="3"/>
        <v>13</v>
      </c>
      <c r="F122" s="13">
        <v>13000</v>
      </c>
      <c r="G122" s="15" t="s">
        <v>62</v>
      </c>
      <c r="H122" s="16">
        <v>179168</v>
      </c>
      <c r="I122" s="16">
        <v>15000</v>
      </c>
      <c r="J122" s="16">
        <v>194168</v>
      </c>
      <c r="K122" s="16">
        <v>184731.18</v>
      </c>
      <c r="L122" s="16">
        <v>184731.18</v>
      </c>
      <c r="M122" s="16">
        <v>182500.49</v>
      </c>
      <c r="N122" s="16">
        <v>182500.49</v>
      </c>
    </row>
    <row r="123" spans="1:14" x14ac:dyDescent="0.2">
      <c r="A123" s="14">
        <v>6</v>
      </c>
      <c r="B123" s="14">
        <v>3332</v>
      </c>
      <c r="C123" s="2" t="str">
        <f>VLOOKUP(B123,Hoja2!B:C,2,FALSE)</f>
        <v>PATIO HERRERIANO</v>
      </c>
      <c r="D123" s="3" t="str">
        <f t="shared" si="2"/>
        <v>1</v>
      </c>
      <c r="E123" s="3" t="str">
        <f t="shared" si="3"/>
        <v>13</v>
      </c>
      <c r="F123" s="13">
        <v>13002</v>
      </c>
      <c r="G123" s="15" t="s">
        <v>63</v>
      </c>
      <c r="H123" s="16">
        <v>138417</v>
      </c>
      <c r="I123" s="16">
        <v>0</v>
      </c>
      <c r="J123" s="16">
        <v>138417</v>
      </c>
      <c r="K123" s="16">
        <v>142359.35</v>
      </c>
      <c r="L123" s="16">
        <v>142359.35</v>
      </c>
      <c r="M123" s="16">
        <v>139891.57</v>
      </c>
      <c r="N123" s="16">
        <v>139891.57</v>
      </c>
    </row>
    <row r="124" spans="1:14" x14ac:dyDescent="0.2">
      <c r="A124" s="14">
        <v>6</v>
      </c>
      <c r="B124" s="14">
        <v>3332</v>
      </c>
      <c r="C124" s="2" t="str">
        <f>VLOOKUP(B124,Hoja2!B:C,2,FALSE)</f>
        <v>PATIO HERRERIANO</v>
      </c>
      <c r="D124" s="3" t="str">
        <f t="shared" si="2"/>
        <v>1</v>
      </c>
      <c r="E124" s="3" t="str">
        <f t="shared" si="3"/>
        <v>15</v>
      </c>
      <c r="F124" s="13">
        <v>150</v>
      </c>
      <c r="G124" s="15" t="s">
        <v>65</v>
      </c>
      <c r="H124" s="16">
        <v>1575</v>
      </c>
      <c r="I124" s="16">
        <v>5000</v>
      </c>
      <c r="J124" s="16">
        <v>6575</v>
      </c>
      <c r="K124" s="16">
        <v>4775</v>
      </c>
      <c r="L124" s="16">
        <v>4775</v>
      </c>
      <c r="M124" s="16">
        <v>4550</v>
      </c>
      <c r="N124" s="16">
        <v>4550</v>
      </c>
    </row>
    <row r="125" spans="1:14" x14ac:dyDescent="0.2">
      <c r="A125" s="14">
        <v>6</v>
      </c>
      <c r="B125" s="14">
        <v>3332</v>
      </c>
      <c r="C125" s="2" t="str">
        <f>VLOOKUP(B125,Hoja2!B:C,2,FALSE)</f>
        <v>PATIO HERRERIANO</v>
      </c>
      <c r="D125" s="3" t="str">
        <f t="shared" si="2"/>
        <v>1</v>
      </c>
      <c r="E125" s="3" t="str">
        <f t="shared" si="3"/>
        <v>15</v>
      </c>
      <c r="F125" s="13">
        <v>151</v>
      </c>
      <c r="G125" s="15" t="s">
        <v>66</v>
      </c>
      <c r="H125" s="16">
        <v>5000</v>
      </c>
      <c r="I125" s="16">
        <v>-5000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</row>
    <row r="126" spans="1:14" x14ac:dyDescent="0.2">
      <c r="A126" s="14">
        <v>6</v>
      </c>
      <c r="B126" s="14">
        <v>3332</v>
      </c>
      <c r="C126" s="2" t="str">
        <f>VLOOKUP(B126,Hoja2!B:C,2,FALSE)</f>
        <v>PATIO HERRERIANO</v>
      </c>
      <c r="D126" s="3" t="str">
        <f t="shared" si="2"/>
        <v>2</v>
      </c>
      <c r="E126" s="3" t="str">
        <f t="shared" si="3"/>
        <v>20</v>
      </c>
      <c r="F126" s="13">
        <v>203</v>
      </c>
      <c r="G126" s="15" t="s">
        <v>71</v>
      </c>
      <c r="H126" s="16">
        <v>10000</v>
      </c>
      <c r="I126" s="16">
        <v>0</v>
      </c>
      <c r="J126" s="16">
        <v>10000</v>
      </c>
      <c r="K126" s="16">
        <v>8798.08</v>
      </c>
      <c r="L126" s="16">
        <v>8798.08</v>
      </c>
      <c r="M126" s="16">
        <v>4741.3500000000004</v>
      </c>
      <c r="N126" s="16">
        <v>4415.8</v>
      </c>
    </row>
    <row r="127" spans="1:14" x14ac:dyDescent="0.2">
      <c r="A127" s="14">
        <v>6</v>
      </c>
      <c r="B127" s="14">
        <v>3332</v>
      </c>
      <c r="C127" s="2" t="str">
        <f>VLOOKUP(B127,Hoja2!B:C,2,FALSE)</f>
        <v>PATIO HERRERIANO</v>
      </c>
      <c r="D127" s="3" t="str">
        <f t="shared" si="2"/>
        <v>2</v>
      </c>
      <c r="E127" s="3" t="str">
        <f t="shared" si="3"/>
        <v>20</v>
      </c>
      <c r="F127" s="13">
        <v>208</v>
      </c>
      <c r="G127" s="15" t="s">
        <v>73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</row>
    <row r="128" spans="1:14" x14ac:dyDescent="0.2">
      <c r="A128" s="14">
        <v>6</v>
      </c>
      <c r="B128" s="14">
        <v>3332</v>
      </c>
      <c r="C128" s="2" t="str">
        <f>VLOOKUP(B128,Hoja2!B:C,2,FALSE)</f>
        <v>PATIO HERRERIANO</v>
      </c>
      <c r="D128" s="3" t="str">
        <f t="shared" si="2"/>
        <v>2</v>
      </c>
      <c r="E128" s="3" t="str">
        <f t="shared" si="3"/>
        <v>21</v>
      </c>
      <c r="F128" s="13">
        <v>212</v>
      </c>
      <c r="G128" s="15" t="s">
        <v>74</v>
      </c>
      <c r="H128" s="16">
        <v>12000</v>
      </c>
      <c r="I128" s="16">
        <v>20000</v>
      </c>
      <c r="J128" s="16">
        <v>32000</v>
      </c>
      <c r="K128" s="16">
        <v>11376.43</v>
      </c>
      <c r="L128" s="16">
        <v>11376.43</v>
      </c>
      <c r="M128" s="16">
        <v>10688.89</v>
      </c>
      <c r="N128" s="16">
        <v>10688.89</v>
      </c>
    </row>
    <row r="129" spans="1:14" x14ac:dyDescent="0.2">
      <c r="A129" s="14">
        <v>6</v>
      </c>
      <c r="B129" s="14">
        <v>3332</v>
      </c>
      <c r="C129" s="2" t="str">
        <f>VLOOKUP(B129,Hoja2!B:C,2,FALSE)</f>
        <v>PATIO HERRERIANO</v>
      </c>
      <c r="D129" s="3" t="str">
        <f t="shared" ref="D129:D192" si="4">LEFT(F129,1)</f>
        <v>2</v>
      </c>
      <c r="E129" s="3" t="str">
        <f t="shared" ref="E129:E192" si="5">LEFT(F129,2)</f>
        <v>21</v>
      </c>
      <c r="F129" s="13">
        <v>213</v>
      </c>
      <c r="G129" s="15" t="s">
        <v>75</v>
      </c>
      <c r="H129" s="16">
        <v>90000</v>
      </c>
      <c r="I129" s="16">
        <v>0</v>
      </c>
      <c r="J129" s="16">
        <v>90000</v>
      </c>
      <c r="K129" s="16">
        <v>108130.26</v>
      </c>
      <c r="L129" s="16">
        <v>108130.26</v>
      </c>
      <c r="M129" s="16">
        <v>96634.63</v>
      </c>
      <c r="N129" s="16">
        <v>94344.76</v>
      </c>
    </row>
    <row r="130" spans="1:14" x14ac:dyDescent="0.2">
      <c r="A130" s="14">
        <v>6</v>
      </c>
      <c r="B130" s="14">
        <v>3332</v>
      </c>
      <c r="C130" s="2" t="str">
        <f>VLOOKUP(B130,Hoja2!B:C,2,FALSE)</f>
        <v>PATIO HERRERIANO</v>
      </c>
      <c r="D130" s="3" t="str">
        <f t="shared" si="4"/>
        <v>2</v>
      </c>
      <c r="E130" s="3" t="str">
        <f t="shared" si="5"/>
        <v>22</v>
      </c>
      <c r="F130" s="13">
        <v>22000</v>
      </c>
      <c r="G130" s="15" t="s">
        <v>79</v>
      </c>
      <c r="H130" s="16">
        <v>2000</v>
      </c>
      <c r="I130" s="16">
        <v>0</v>
      </c>
      <c r="J130" s="16">
        <v>2000</v>
      </c>
      <c r="K130" s="16">
        <v>721.3</v>
      </c>
      <c r="L130" s="16">
        <v>721.3</v>
      </c>
      <c r="M130" s="16">
        <v>721.3</v>
      </c>
      <c r="N130" s="16">
        <v>65.05</v>
      </c>
    </row>
    <row r="131" spans="1:14" x14ac:dyDescent="0.2">
      <c r="A131" s="14">
        <v>6</v>
      </c>
      <c r="B131" s="14">
        <v>3332</v>
      </c>
      <c r="C131" s="2" t="str">
        <f>VLOOKUP(B131,Hoja2!B:C,2,FALSE)</f>
        <v>PATIO HERRERIANO</v>
      </c>
      <c r="D131" s="3" t="str">
        <f t="shared" si="4"/>
        <v>2</v>
      </c>
      <c r="E131" s="3" t="str">
        <f t="shared" si="5"/>
        <v>22</v>
      </c>
      <c r="F131" s="13">
        <v>22001</v>
      </c>
      <c r="G131" s="15" t="s">
        <v>80</v>
      </c>
      <c r="H131" s="16">
        <v>8000</v>
      </c>
      <c r="I131" s="16">
        <v>0</v>
      </c>
      <c r="J131" s="16">
        <v>8000</v>
      </c>
      <c r="K131" s="16">
        <v>11130.49</v>
      </c>
      <c r="L131" s="16">
        <v>11130.49</v>
      </c>
      <c r="M131" s="16">
        <v>6677.1</v>
      </c>
      <c r="N131" s="16">
        <v>5720.63</v>
      </c>
    </row>
    <row r="132" spans="1:14" x14ac:dyDescent="0.2">
      <c r="A132" s="14">
        <v>6</v>
      </c>
      <c r="B132" s="14">
        <v>3332</v>
      </c>
      <c r="C132" s="2" t="str">
        <f>VLOOKUP(B132,Hoja2!B:C,2,FALSE)</f>
        <v>PATIO HERRERIANO</v>
      </c>
      <c r="D132" s="3" t="str">
        <f t="shared" si="4"/>
        <v>2</v>
      </c>
      <c r="E132" s="3" t="str">
        <f t="shared" si="5"/>
        <v>22</v>
      </c>
      <c r="F132" s="13">
        <v>22100</v>
      </c>
      <c r="G132" s="15" t="s">
        <v>82</v>
      </c>
      <c r="H132" s="16">
        <v>85000</v>
      </c>
      <c r="I132" s="16">
        <v>0</v>
      </c>
      <c r="J132" s="16">
        <v>85000</v>
      </c>
      <c r="K132" s="16">
        <v>84349.96</v>
      </c>
      <c r="L132" s="16">
        <v>84349.96</v>
      </c>
      <c r="M132" s="16">
        <v>79143.520000000004</v>
      </c>
      <c r="N132" s="16">
        <v>79143.520000000004</v>
      </c>
    </row>
    <row r="133" spans="1:14" x14ac:dyDescent="0.2">
      <c r="A133" s="14">
        <v>6</v>
      </c>
      <c r="B133" s="14">
        <v>3332</v>
      </c>
      <c r="C133" s="2" t="str">
        <f>VLOOKUP(B133,Hoja2!B:C,2,FALSE)</f>
        <v>PATIO HERRERIANO</v>
      </c>
      <c r="D133" s="3" t="str">
        <f t="shared" si="4"/>
        <v>2</v>
      </c>
      <c r="E133" s="3" t="str">
        <f t="shared" si="5"/>
        <v>22</v>
      </c>
      <c r="F133" s="13">
        <v>22102</v>
      </c>
      <c r="G133" s="15" t="s">
        <v>84</v>
      </c>
      <c r="H133" s="16">
        <v>34000</v>
      </c>
      <c r="I133" s="16">
        <v>0</v>
      </c>
      <c r="J133" s="16">
        <v>34000</v>
      </c>
      <c r="K133" s="16">
        <v>46528.2</v>
      </c>
      <c r="L133" s="16">
        <v>46528.2</v>
      </c>
      <c r="M133" s="16">
        <v>41441.67</v>
      </c>
      <c r="N133" s="16">
        <v>36271.410000000003</v>
      </c>
    </row>
    <row r="134" spans="1:14" x14ac:dyDescent="0.2">
      <c r="A134" s="14">
        <v>6</v>
      </c>
      <c r="B134" s="14">
        <v>3332</v>
      </c>
      <c r="C134" s="2" t="str">
        <f>VLOOKUP(B134,Hoja2!B:C,2,FALSE)</f>
        <v>PATIO HERRERIANO</v>
      </c>
      <c r="D134" s="3" t="str">
        <f t="shared" si="4"/>
        <v>2</v>
      </c>
      <c r="E134" s="3" t="str">
        <f t="shared" si="5"/>
        <v>22</v>
      </c>
      <c r="F134" s="13">
        <v>22199</v>
      </c>
      <c r="G134" s="15" t="s">
        <v>88</v>
      </c>
      <c r="H134" s="16">
        <v>15000</v>
      </c>
      <c r="I134" s="16">
        <v>0</v>
      </c>
      <c r="J134" s="16">
        <v>15000</v>
      </c>
      <c r="K134" s="16">
        <v>21413.15</v>
      </c>
      <c r="L134" s="16">
        <v>21413.15</v>
      </c>
      <c r="M134" s="16">
        <v>14057.25</v>
      </c>
      <c r="N134" s="16">
        <v>13712.25</v>
      </c>
    </row>
    <row r="135" spans="1:14" x14ac:dyDescent="0.2">
      <c r="A135" s="14">
        <v>6</v>
      </c>
      <c r="B135" s="14">
        <v>3332</v>
      </c>
      <c r="C135" s="2" t="str">
        <f>VLOOKUP(B135,Hoja2!B:C,2,FALSE)</f>
        <v>PATIO HERRERIANO</v>
      </c>
      <c r="D135" s="3" t="str">
        <f t="shared" si="4"/>
        <v>2</v>
      </c>
      <c r="E135" s="3" t="str">
        <f t="shared" si="5"/>
        <v>22</v>
      </c>
      <c r="F135" s="13">
        <v>22201</v>
      </c>
      <c r="G135" s="15" t="s">
        <v>90</v>
      </c>
      <c r="H135" s="16">
        <v>500</v>
      </c>
      <c r="I135" s="16">
        <v>0</v>
      </c>
      <c r="J135" s="16">
        <v>500</v>
      </c>
      <c r="K135" s="16">
        <v>3630</v>
      </c>
      <c r="L135" s="16">
        <v>3630</v>
      </c>
      <c r="M135" s="16">
        <v>2560.96</v>
      </c>
      <c r="N135" s="16">
        <v>2497.9</v>
      </c>
    </row>
    <row r="136" spans="1:14" x14ac:dyDescent="0.2">
      <c r="A136" s="14">
        <v>6</v>
      </c>
      <c r="B136" s="14">
        <v>3332</v>
      </c>
      <c r="C136" s="2" t="str">
        <f>VLOOKUP(B136,Hoja2!B:C,2,FALSE)</f>
        <v>PATIO HERRERIANO</v>
      </c>
      <c r="D136" s="3" t="str">
        <f t="shared" si="4"/>
        <v>2</v>
      </c>
      <c r="E136" s="3" t="str">
        <f t="shared" si="5"/>
        <v>22</v>
      </c>
      <c r="F136" s="13">
        <v>22203</v>
      </c>
      <c r="G136" s="15" t="s">
        <v>91</v>
      </c>
      <c r="H136" s="16">
        <v>2100</v>
      </c>
      <c r="I136" s="16">
        <v>0</v>
      </c>
      <c r="J136" s="16">
        <v>2100</v>
      </c>
      <c r="K136" s="16">
        <v>4108.3999999999996</v>
      </c>
      <c r="L136" s="16">
        <v>4108.3999999999996</v>
      </c>
      <c r="M136" s="16">
        <v>3894.49</v>
      </c>
      <c r="N136" s="16">
        <v>2862.51</v>
      </c>
    </row>
    <row r="137" spans="1:14" x14ac:dyDescent="0.2">
      <c r="A137" s="14">
        <v>6</v>
      </c>
      <c r="B137" s="14">
        <v>3332</v>
      </c>
      <c r="C137" s="2" t="str">
        <f>VLOOKUP(B137,Hoja2!B:C,2,FALSE)</f>
        <v>PATIO HERRERIANO</v>
      </c>
      <c r="D137" s="3" t="str">
        <f t="shared" si="4"/>
        <v>2</v>
      </c>
      <c r="E137" s="3" t="str">
        <f t="shared" si="5"/>
        <v>22</v>
      </c>
      <c r="F137" s="13">
        <v>223</v>
      </c>
      <c r="G137" s="15" t="s">
        <v>92</v>
      </c>
      <c r="H137" s="16">
        <v>85000</v>
      </c>
      <c r="I137" s="16">
        <v>62000</v>
      </c>
      <c r="J137" s="16">
        <v>147000</v>
      </c>
      <c r="K137" s="16">
        <v>75652.83</v>
      </c>
      <c r="L137" s="16">
        <v>75652.83</v>
      </c>
      <c r="M137" s="16">
        <v>66045.14</v>
      </c>
      <c r="N137" s="16">
        <v>66045.14</v>
      </c>
    </row>
    <row r="138" spans="1:14" x14ac:dyDescent="0.2">
      <c r="A138" s="14">
        <v>6</v>
      </c>
      <c r="B138" s="14">
        <v>3332</v>
      </c>
      <c r="C138" s="2" t="str">
        <f>VLOOKUP(B138,Hoja2!B:C,2,FALSE)</f>
        <v>PATIO HERRERIANO</v>
      </c>
      <c r="D138" s="3" t="str">
        <f t="shared" si="4"/>
        <v>2</v>
      </c>
      <c r="E138" s="3" t="str">
        <f t="shared" si="5"/>
        <v>22</v>
      </c>
      <c r="F138" s="13">
        <v>224</v>
      </c>
      <c r="G138" s="15" t="s">
        <v>93</v>
      </c>
      <c r="H138" s="16">
        <v>25000</v>
      </c>
      <c r="I138" s="16">
        <v>0</v>
      </c>
      <c r="J138" s="16">
        <v>25000</v>
      </c>
      <c r="K138" s="16">
        <v>18946.93</v>
      </c>
      <c r="L138" s="16">
        <v>18946.93</v>
      </c>
      <c r="M138" s="16">
        <v>18763.23</v>
      </c>
      <c r="N138" s="16">
        <v>18287.37</v>
      </c>
    </row>
    <row r="139" spans="1:14" x14ac:dyDescent="0.2">
      <c r="A139" s="14">
        <v>6</v>
      </c>
      <c r="B139" s="14">
        <v>3332</v>
      </c>
      <c r="C139" s="2" t="str">
        <f>VLOOKUP(B139,Hoja2!B:C,2,FALSE)</f>
        <v>PATIO HERRERIANO</v>
      </c>
      <c r="D139" s="3" t="str">
        <f t="shared" si="4"/>
        <v>2</v>
      </c>
      <c r="E139" s="3" t="str">
        <f t="shared" si="5"/>
        <v>22</v>
      </c>
      <c r="F139" s="13">
        <v>22601</v>
      </c>
      <c r="G139" s="15" t="s">
        <v>94</v>
      </c>
      <c r="H139" s="16">
        <v>1000</v>
      </c>
      <c r="I139" s="16">
        <v>0</v>
      </c>
      <c r="J139" s="16">
        <v>1000</v>
      </c>
      <c r="K139" s="16">
        <v>7187.93</v>
      </c>
      <c r="L139" s="16">
        <v>7187.93</v>
      </c>
      <c r="M139" s="16">
        <v>7055.15</v>
      </c>
      <c r="N139" s="16">
        <v>6573.25</v>
      </c>
    </row>
    <row r="140" spans="1:14" x14ac:dyDescent="0.2">
      <c r="A140" s="14">
        <v>6</v>
      </c>
      <c r="B140" s="14">
        <v>3332</v>
      </c>
      <c r="C140" s="2" t="str">
        <f>VLOOKUP(B140,Hoja2!B:C,2,FALSE)</f>
        <v>PATIO HERRERIANO</v>
      </c>
      <c r="D140" s="3" t="str">
        <f t="shared" si="4"/>
        <v>2</v>
      </c>
      <c r="E140" s="3" t="str">
        <f t="shared" si="5"/>
        <v>22</v>
      </c>
      <c r="F140" s="13">
        <v>22609</v>
      </c>
      <c r="G140" s="15" t="s">
        <v>111</v>
      </c>
      <c r="H140" s="16">
        <v>122387</v>
      </c>
      <c r="I140" s="16">
        <v>62000</v>
      </c>
      <c r="J140" s="16">
        <v>184387</v>
      </c>
      <c r="K140" s="16">
        <v>134411.70000000001</v>
      </c>
      <c r="L140" s="16">
        <v>134411.70000000001</v>
      </c>
      <c r="M140" s="16">
        <v>123004.84</v>
      </c>
      <c r="N140" s="16">
        <v>114251.58</v>
      </c>
    </row>
    <row r="141" spans="1:14" x14ac:dyDescent="0.2">
      <c r="A141" s="14">
        <v>6</v>
      </c>
      <c r="B141" s="14">
        <v>3332</v>
      </c>
      <c r="C141" s="2" t="str">
        <f>VLOOKUP(B141,Hoja2!B:C,2,FALSE)</f>
        <v>PATIO HERRERIANO</v>
      </c>
      <c r="D141" s="3" t="str">
        <f t="shared" si="4"/>
        <v>2</v>
      </c>
      <c r="E141" s="3" t="str">
        <f t="shared" si="5"/>
        <v>22</v>
      </c>
      <c r="F141" s="13">
        <v>22699</v>
      </c>
      <c r="G141" s="15" t="s">
        <v>98</v>
      </c>
      <c r="H141" s="16">
        <v>12000</v>
      </c>
      <c r="I141" s="16">
        <v>0</v>
      </c>
      <c r="J141" s="16">
        <v>12000</v>
      </c>
      <c r="K141" s="16">
        <v>36421.339999999997</v>
      </c>
      <c r="L141" s="16">
        <v>36421.339999999997</v>
      </c>
      <c r="M141" s="16">
        <v>24650.9</v>
      </c>
      <c r="N141" s="16">
        <v>23625.919999999998</v>
      </c>
    </row>
    <row r="142" spans="1:14" x14ac:dyDescent="0.2">
      <c r="A142" s="14">
        <v>6</v>
      </c>
      <c r="B142" s="14">
        <v>3332</v>
      </c>
      <c r="C142" s="2" t="str">
        <f>VLOOKUP(B142,Hoja2!B:C,2,FALSE)</f>
        <v>PATIO HERRERIANO</v>
      </c>
      <c r="D142" s="3" t="str">
        <f t="shared" si="4"/>
        <v>2</v>
      </c>
      <c r="E142" s="3" t="str">
        <f t="shared" si="5"/>
        <v>22</v>
      </c>
      <c r="F142" s="13">
        <v>22700</v>
      </c>
      <c r="G142" s="15" t="s">
        <v>99</v>
      </c>
      <c r="H142" s="16">
        <v>81197</v>
      </c>
      <c r="I142" s="16">
        <v>0</v>
      </c>
      <c r="J142" s="16">
        <v>81197</v>
      </c>
      <c r="K142" s="16">
        <v>78129.3</v>
      </c>
      <c r="L142" s="16">
        <v>78129.3</v>
      </c>
      <c r="M142" s="16">
        <v>66815.44</v>
      </c>
      <c r="N142" s="16">
        <v>59265.06</v>
      </c>
    </row>
    <row r="143" spans="1:14" x14ac:dyDescent="0.2">
      <c r="A143" s="14">
        <v>6</v>
      </c>
      <c r="B143" s="14">
        <v>3332</v>
      </c>
      <c r="C143" s="2" t="str">
        <f>VLOOKUP(B143,Hoja2!B:C,2,FALSE)</f>
        <v>PATIO HERRERIANO</v>
      </c>
      <c r="D143" s="3" t="str">
        <f t="shared" si="4"/>
        <v>2</v>
      </c>
      <c r="E143" s="3" t="str">
        <f t="shared" si="5"/>
        <v>22</v>
      </c>
      <c r="F143" s="13">
        <v>22701</v>
      </c>
      <c r="G143" s="15" t="s">
        <v>100</v>
      </c>
      <c r="H143" s="16">
        <v>436936</v>
      </c>
      <c r="I143" s="16">
        <v>0</v>
      </c>
      <c r="J143" s="16">
        <v>436936</v>
      </c>
      <c r="K143" s="16">
        <v>434648.86</v>
      </c>
      <c r="L143" s="16">
        <v>434648.86</v>
      </c>
      <c r="M143" s="16">
        <v>356528.19</v>
      </c>
      <c r="N143" s="16">
        <v>347467.72</v>
      </c>
    </row>
    <row r="144" spans="1:14" x14ac:dyDescent="0.2">
      <c r="A144" s="14">
        <v>6</v>
      </c>
      <c r="B144" s="14">
        <v>3332</v>
      </c>
      <c r="C144" s="2" t="str">
        <f>VLOOKUP(B144,Hoja2!B:C,2,FALSE)</f>
        <v>PATIO HERRERIANO</v>
      </c>
      <c r="D144" s="3" t="str">
        <f t="shared" si="4"/>
        <v>2</v>
      </c>
      <c r="E144" s="3" t="str">
        <f t="shared" si="5"/>
        <v>22</v>
      </c>
      <c r="F144" s="13">
        <v>22706</v>
      </c>
      <c r="G144" s="15" t="s">
        <v>101</v>
      </c>
      <c r="H144" s="16">
        <v>15000</v>
      </c>
      <c r="I144" s="16">
        <v>20000</v>
      </c>
      <c r="J144" s="16">
        <v>35000</v>
      </c>
      <c r="K144" s="16">
        <v>45811.07</v>
      </c>
      <c r="L144" s="16">
        <v>45811.07</v>
      </c>
      <c r="M144" s="16">
        <v>41896.660000000003</v>
      </c>
      <c r="N144" s="16">
        <v>40204.839999999997</v>
      </c>
    </row>
    <row r="145" spans="1:14" x14ac:dyDescent="0.2">
      <c r="A145" s="14">
        <v>6</v>
      </c>
      <c r="B145" s="14">
        <v>3332</v>
      </c>
      <c r="C145" s="2" t="str">
        <f>VLOOKUP(B145,Hoja2!B:C,2,FALSE)</f>
        <v>PATIO HERRERIANO</v>
      </c>
      <c r="D145" s="3" t="str">
        <f t="shared" si="4"/>
        <v>2</v>
      </c>
      <c r="E145" s="3" t="str">
        <f t="shared" si="5"/>
        <v>22</v>
      </c>
      <c r="F145" s="13">
        <v>22799</v>
      </c>
      <c r="G145" s="15" t="s">
        <v>102</v>
      </c>
      <c r="H145" s="16">
        <v>490000</v>
      </c>
      <c r="I145" s="16">
        <v>145000</v>
      </c>
      <c r="J145" s="16">
        <v>635000</v>
      </c>
      <c r="K145" s="16">
        <v>700273.77</v>
      </c>
      <c r="L145" s="16">
        <v>700273.77</v>
      </c>
      <c r="M145" s="16">
        <v>657262.06000000006</v>
      </c>
      <c r="N145" s="16">
        <v>644525.25</v>
      </c>
    </row>
    <row r="146" spans="1:14" x14ac:dyDescent="0.2">
      <c r="A146" s="14">
        <v>6</v>
      </c>
      <c r="B146" s="14">
        <v>3332</v>
      </c>
      <c r="C146" s="2" t="str">
        <f>VLOOKUP(B146,Hoja2!B:C,2,FALSE)</f>
        <v>PATIO HERRERIANO</v>
      </c>
      <c r="D146" s="3" t="str">
        <f t="shared" si="4"/>
        <v>2</v>
      </c>
      <c r="E146" s="3" t="str">
        <f t="shared" si="5"/>
        <v>23</v>
      </c>
      <c r="F146" s="13">
        <v>23020</v>
      </c>
      <c r="G146" s="15" t="s">
        <v>103</v>
      </c>
      <c r="H146" s="16">
        <v>0</v>
      </c>
      <c r="I146" s="16">
        <v>0</v>
      </c>
      <c r="J146" s="16">
        <v>0</v>
      </c>
      <c r="K146" s="16">
        <v>18.7</v>
      </c>
      <c r="L146" s="16">
        <v>18.7</v>
      </c>
      <c r="M146" s="16">
        <v>18.7</v>
      </c>
      <c r="N146" s="16">
        <v>18.7</v>
      </c>
    </row>
    <row r="147" spans="1:14" x14ac:dyDescent="0.2">
      <c r="A147" s="14">
        <v>6</v>
      </c>
      <c r="B147" s="14">
        <v>3332</v>
      </c>
      <c r="C147" s="2" t="str">
        <f>VLOOKUP(B147,Hoja2!B:C,2,FALSE)</f>
        <v>PATIO HERRERIANO</v>
      </c>
      <c r="D147" s="3" t="str">
        <f t="shared" si="4"/>
        <v>4</v>
      </c>
      <c r="E147" s="3" t="str">
        <f t="shared" si="5"/>
        <v>48</v>
      </c>
      <c r="F147" s="13">
        <v>489</v>
      </c>
      <c r="G147" s="15" t="s">
        <v>113</v>
      </c>
      <c r="H147" s="16">
        <v>10000</v>
      </c>
      <c r="I147" s="16">
        <v>0</v>
      </c>
      <c r="J147" s="16">
        <v>10000</v>
      </c>
      <c r="K147" s="16">
        <v>1590</v>
      </c>
      <c r="L147" s="16">
        <v>1590</v>
      </c>
      <c r="M147" s="16">
        <v>1590</v>
      </c>
      <c r="N147" s="16">
        <v>1590</v>
      </c>
    </row>
    <row r="148" spans="1:14" x14ac:dyDescent="0.2">
      <c r="A148" s="14">
        <v>6</v>
      </c>
      <c r="B148" s="14">
        <v>3332</v>
      </c>
      <c r="C148" s="2" t="str">
        <f>VLOOKUP(B148,Hoja2!B:C,2,FALSE)</f>
        <v>PATIO HERRERIANO</v>
      </c>
      <c r="D148" s="3" t="str">
        <f t="shared" si="4"/>
        <v>6</v>
      </c>
      <c r="E148" s="3" t="str">
        <f t="shared" si="5"/>
        <v>63</v>
      </c>
      <c r="F148" s="13">
        <v>633</v>
      </c>
      <c r="G148" s="15" t="s">
        <v>119</v>
      </c>
      <c r="H148" s="16">
        <v>58080</v>
      </c>
      <c r="I148" s="16">
        <v>73400</v>
      </c>
      <c r="J148" s="16">
        <v>131480</v>
      </c>
      <c r="K148" s="16">
        <v>78177.52</v>
      </c>
      <c r="L148" s="16">
        <v>78177.52</v>
      </c>
      <c r="M148" s="16">
        <v>74107.600000000006</v>
      </c>
      <c r="N148" s="16">
        <v>61944.82</v>
      </c>
    </row>
    <row r="149" spans="1:14" x14ac:dyDescent="0.2">
      <c r="A149" s="14">
        <v>6</v>
      </c>
      <c r="B149" s="14">
        <v>3332</v>
      </c>
      <c r="C149" s="2" t="str">
        <f>VLOOKUP(B149,Hoja2!B:C,2,FALSE)</f>
        <v>PATIO HERRERIANO</v>
      </c>
      <c r="D149" s="3" t="str">
        <f t="shared" si="4"/>
        <v>9</v>
      </c>
      <c r="E149" s="3" t="str">
        <f t="shared" si="5"/>
        <v>91</v>
      </c>
      <c r="F149" s="13">
        <v>911</v>
      </c>
      <c r="G149" s="15" t="s">
        <v>114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</row>
    <row r="150" spans="1:14" x14ac:dyDescent="0.2">
      <c r="A150" s="14">
        <v>6</v>
      </c>
      <c r="B150" s="14">
        <v>3333</v>
      </c>
      <c r="C150" s="2" t="str">
        <f>VLOOKUP(B150,Hoja2!B:C,2,FALSE)</f>
        <v>MUSEO DE LA CIENCIA</v>
      </c>
      <c r="D150" s="3" t="str">
        <f t="shared" si="4"/>
        <v>1</v>
      </c>
      <c r="E150" s="3" t="str">
        <f t="shared" si="5"/>
        <v>13</v>
      </c>
      <c r="F150" s="13">
        <v>13000</v>
      </c>
      <c r="G150" s="15" t="s">
        <v>62</v>
      </c>
      <c r="H150" s="16">
        <v>202453</v>
      </c>
      <c r="I150" s="16">
        <v>0</v>
      </c>
      <c r="J150" s="16">
        <v>202453</v>
      </c>
      <c r="K150" s="16">
        <v>197536</v>
      </c>
      <c r="L150" s="16">
        <v>197536</v>
      </c>
      <c r="M150" s="16">
        <v>171410</v>
      </c>
      <c r="N150" s="16">
        <v>171410</v>
      </c>
    </row>
    <row r="151" spans="1:14" x14ac:dyDescent="0.2">
      <c r="A151" s="14">
        <v>6</v>
      </c>
      <c r="B151" s="14">
        <v>3333</v>
      </c>
      <c r="C151" s="2" t="str">
        <f>VLOOKUP(B151,Hoja2!B:C,2,FALSE)</f>
        <v>MUSEO DE LA CIENCIA</v>
      </c>
      <c r="D151" s="3" t="str">
        <f t="shared" si="4"/>
        <v>1</v>
      </c>
      <c r="E151" s="3" t="str">
        <f t="shared" si="5"/>
        <v>13</v>
      </c>
      <c r="F151" s="13">
        <v>13002</v>
      </c>
      <c r="G151" s="15" t="s">
        <v>63</v>
      </c>
      <c r="H151" s="16">
        <v>141132</v>
      </c>
      <c r="I151" s="16">
        <v>10000</v>
      </c>
      <c r="J151" s="16">
        <v>151132</v>
      </c>
      <c r="K151" s="16">
        <v>161525.10999999999</v>
      </c>
      <c r="L151" s="16">
        <v>161525.10999999999</v>
      </c>
      <c r="M151" s="16">
        <v>158887.31</v>
      </c>
      <c r="N151" s="16">
        <v>158887.31</v>
      </c>
    </row>
    <row r="152" spans="1:14" x14ac:dyDescent="0.2">
      <c r="A152" s="14">
        <v>6</v>
      </c>
      <c r="B152" s="14">
        <v>3333</v>
      </c>
      <c r="C152" s="2" t="str">
        <f>VLOOKUP(B152,Hoja2!B:C,2,FALSE)</f>
        <v>MUSEO DE LA CIENCIA</v>
      </c>
      <c r="D152" s="3" t="str">
        <f t="shared" si="4"/>
        <v>1</v>
      </c>
      <c r="E152" s="3" t="str">
        <f t="shared" si="5"/>
        <v>15</v>
      </c>
      <c r="F152" s="13">
        <v>150</v>
      </c>
      <c r="G152" s="15" t="s">
        <v>65</v>
      </c>
      <c r="H152" s="16">
        <v>1575</v>
      </c>
      <c r="I152" s="16">
        <v>1425</v>
      </c>
      <c r="J152" s="16">
        <v>3000</v>
      </c>
      <c r="K152" s="16">
        <v>3850</v>
      </c>
      <c r="L152" s="16">
        <v>3850</v>
      </c>
      <c r="M152" s="16">
        <v>3850</v>
      </c>
      <c r="N152" s="16">
        <v>3850</v>
      </c>
    </row>
    <row r="153" spans="1:14" x14ac:dyDescent="0.2">
      <c r="A153" s="14">
        <v>6</v>
      </c>
      <c r="B153" s="14">
        <v>3333</v>
      </c>
      <c r="C153" s="2" t="str">
        <f>VLOOKUP(B153,Hoja2!B:C,2,FALSE)</f>
        <v>MUSEO DE LA CIENCIA</v>
      </c>
      <c r="D153" s="3" t="str">
        <f t="shared" si="4"/>
        <v>2</v>
      </c>
      <c r="E153" s="3" t="str">
        <f t="shared" si="5"/>
        <v>20</v>
      </c>
      <c r="F153" s="13">
        <v>203</v>
      </c>
      <c r="G153" s="15" t="s">
        <v>71</v>
      </c>
      <c r="H153" s="16">
        <v>5000</v>
      </c>
      <c r="I153" s="16">
        <v>0</v>
      </c>
      <c r="J153" s="16">
        <v>5000</v>
      </c>
      <c r="K153" s="16">
        <v>4191.4399999999996</v>
      </c>
      <c r="L153" s="16">
        <v>4191.4399999999996</v>
      </c>
      <c r="M153" s="16">
        <v>2652.46</v>
      </c>
      <c r="N153" s="16">
        <v>2017.37</v>
      </c>
    </row>
    <row r="154" spans="1:14" x14ac:dyDescent="0.2">
      <c r="A154" s="14">
        <v>6</v>
      </c>
      <c r="B154" s="14">
        <v>3333</v>
      </c>
      <c r="C154" s="2" t="str">
        <f>VLOOKUP(B154,Hoja2!B:C,2,FALSE)</f>
        <v>MUSEO DE LA CIENCIA</v>
      </c>
      <c r="D154" s="3" t="str">
        <f t="shared" si="4"/>
        <v>2</v>
      </c>
      <c r="E154" s="3" t="str">
        <f t="shared" si="5"/>
        <v>21</v>
      </c>
      <c r="F154" s="13">
        <v>212</v>
      </c>
      <c r="G154" s="15" t="s">
        <v>74</v>
      </c>
      <c r="H154" s="16">
        <v>25000</v>
      </c>
      <c r="I154" s="16">
        <v>50000</v>
      </c>
      <c r="J154" s="16">
        <v>75000</v>
      </c>
      <c r="K154" s="16">
        <v>8954</v>
      </c>
      <c r="L154" s="16">
        <v>8954</v>
      </c>
      <c r="M154" s="16">
        <v>3120.75</v>
      </c>
      <c r="N154" s="16">
        <v>3120.75</v>
      </c>
    </row>
    <row r="155" spans="1:14" x14ac:dyDescent="0.2">
      <c r="A155" s="14">
        <v>6</v>
      </c>
      <c r="B155" s="14">
        <v>3333</v>
      </c>
      <c r="C155" s="2" t="str">
        <f>VLOOKUP(B155,Hoja2!B:C,2,FALSE)</f>
        <v>MUSEO DE LA CIENCIA</v>
      </c>
      <c r="D155" s="3" t="str">
        <f t="shared" si="4"/>
        <v>2</v>
      </c>
      <c r="E155" s="3" t="str">
        <f t="shared" si="5"/>
        <v>21</v>
      </c>
      <c r="F155" s="13">
        <v>213</v>
      </c>
      <c r="G155" s="15" t="s">
        <v>75</v>
      </c>
      <c r="H155" s="16">
        <v>115000</v>
      </c>
      <c r="I155" s="16">
        <v>0</v>
      </c>
      <c r="J155" s="16">
        <v>115000</v>
      </c>
      <c r="K155" s="16">
        <v>150516.22</v>
      </c>
      <c r="L155" s="16">
        <v>150516.22</v>
      </c>
      <c r="M155" s="16">
        <v>115153.24</v>
      </c>
      <c r="N155" s="16">
        <v>89830.51</v>
      </c>
    </row>
    <row r="156" spans="1:14" x14ac:dyDescent="0.2">
      <c r="A156" s="14">
        <v>6</v>
      </c>
      <c r="B156" s="14">
        <v>3333</v>
      </c>
      <c r="C156" s="2" t="str">
        <f>VLOOKUP(B156,Hoja2!B:C,2,FALSE)</f>
        <v>MUSEO DE LA CIENCIA</v>
      </c>
      <c r="D156" s="3" t="str">
        <f t="shared" si="4"/>
        <v>2</v>
      </c>
      <c r="E156" s="3" t="str">
        <f t="shared" si="5"/>
        <v>22</v>
      </c>
      <c r="F156" s="13">
        <v>22000</v>
      </c>
      <c r="G156" s="15" t="s">
        <v>79</v>
      </c>
      <c r="H156" s="16">
        <v>1000</v>
      </c>
      <c r="I156" s="16">
        <v>0</v>
      </c>
      <c r="J156" s="16">
        <v>1000</v>
      </c>
      <c r="K156" s="16">
        <v>1009.35</v>
      </c>
      <c r="L156" s="16">
        <v>1009.35</v>
      </c>
      <c r="M156" s="16">
        <v>1009.35</v>
      </c>
      <c r="N156" s="16">
        <v>1009.35</v>
      </c>
    </row>
    <row r="157" spans="1:14" x14ac:dyDescent="0.2">
      <c r="A157" s="14">
        <v>6</v>
      </c>
      <c r="B157" s="14">
        <v>3333</v>
      </c>
      <c r="C157" s="2" t="str">
        <f>VLOOKUP(B157,Hoja2!B:C,2,FALSE)</f>
        <v>MUSEO DE LA CIENCIA</v>
      </c>
      <c r="D157" s="3" t="str">
        <f t="shared" si="4"/>
        <v>2</v>
      </c>
      <c r="E157" s="3" t="str">
        <f t="shared" si="5"/>
        <v>22</v>
      </c>
      <c r="F157" s="13">
        <v>22100</v>
      </c>
      <c r="G157" s="15" t="s">
        <v>82</v>
      </c>
      <c r="H157" s="16">
        <v>164000</v>
      </c>
      <c r="I157" s="16">
        <v>0</v>
      </c>
      <c r="J157" s="16">
        <v>164000</v>
      </c>
      <c r="K157" s="16">
        <v>170002.62</v>
      </c>
      <c r="L157" s="16">
        <v>170002.62</v>
      </c>
      <c r="M157" s="16">
        <v>134463.78</v>
      </c>
      <c r="N157" s="16">
        <v>134463.78</v>
      </c>
    </row>
    <row r="158" spans="1:14" x14ac:dyDescent="0.2">
      <c r="A158" s="14">
        <v>6</v>
      </c>
      <c r="B158" s="14">
        <v>3333</v>
      </c>
      <c r="C158" s="2" t="str">
        <f>VLOOKUP(B158,Hoja2!B:C,2,FALSE)</f>
        <v>MUSEO DE LA CIENCIA</v>
      </c>
      <c r="D158" s="3" t="str">
        <f t="shared" si="4"/>
        <v>2</v>
      </c>
      <c r="E158" s="3" t="str">
        <f t="shared" si="5"/>
        <v>22</v>
      </c>
      <c r="F158" s="13">
        <v>22102</v>
      </c>
      <c r="G158" s="15" t="s">
        <v>84</v>
      </c>
      <c r="H158" s="16">
        <v>67000</v>
      </c>
      <c r="I158" s="16">
        <v>0</v>
      </c>
      <c r="J158" s="16">
        <v>67000</v>
      </c>
      <c r="K158" s="16">
        <v>71507.56</v>
      </c>
      <c r="L158" s="16">
        <v>71507.56</v>
      </c>
      <c r="M158" s="16">
        <v>59957.08</v>
      </c>
      <c r="N158" s="16">
        <v>59957.08</v>
      </c>
    </row>
    <row r="159" spans="1:14" x14ac:dyDescent="0.2">
      <c r="A159" s="14">
        <v>6</v>
      </c>
      <c r="B159" s="14">
        <v>3333</v>
      </c>
      <c r="C159" s="2" t="str">
        <f>VLOOKUP(B159,Hoja2!B:C,2,FALSE)</f>
        <v>MUSEO DE LA CIENCIA</v>
      </c>
      <c r="D159" s="3" t="str">
        <f t="shared" si="4"/>
        <v>2</v>
      </c>
      <c r="E159" s="3" t="str">
        <f t="shared" si="5"/>
        <v>22</v>
      </c>
      <c r="F159" s="13">
        <v>22199</v>
      </c>
      <c r="G159" s="15" t="s">
        <v>88</v>
      </c>
      <c r="H159" s="16">
        <v>20000</v>
      </c>
      <c r="I159" s="16">
        <v>0</v>
      </c>
      <c r="J159" s="16">
        <v>20000</v>
      </c>
      <c r="K159" s="16">
        <v>20445</v>
      </c>
      <c r="L159" s="16">
        <v>20445</v>
      </c>
      <c r="M159" s="16">
        <v>13700.11</v>
      </c>
      <c r="N159" s="16">
        <v>12829.77</v>
      </c>
    </row>
    <row r="160" spans="1:14" x14ac:dyDescent="0.2">
      <c r="A160" s="14">
        <v>6</v>
      </c>
      <c r="B160" s="14">
        <v>3333</v>
      </c>
      <c r="C160" s="2" t="str">
        <f>VLOOKUP(B160,Hoja2!B:C,2,FALSE)</f>
        <v>MUSEO DE LA CIENCIA</v>
      </c>
      <c r="D160" s="3" t="str">
        <f t="shared" si="4"/>
        <v>2</v>
      </c>
      <c r="E160" s="3" t="str">
        <f t="shared" si="5"/>
        <v>22</v>
      </c>
      <c r="F160" s="13">
        <v>22200</v>
      </c>
      <c r="G160" s="15" t="s">
        <v>89</v>
      </c>
      <c r="H160" s="16">
        <v>800</v>
      </c>
      <c r="I160" s="16">
        <v>0</v>
      </c>
      <c r="J160" s="16">
        <v>800</v>
      </c>
      <c r="K160" s="16">
        <v>0</v>
      </c>
      <c r="L160" s="16">
        <v>0</v>
      </c>
      <c r="M160" s="16">
        <v>0</v>
      </c>
      <c r="N160" s="16">
        <v>0</v>
      </c>
    </row>
    <row r="161" spans="1:14" x14ac:dyDescent="0.2">
      <c r="A161" s="14">
        <v>6</v>
      </c>
      <c r="B161" s="14">
        <v>3333</v>
      </c>
      <c r="C161" s="2" t="str">
        <f>VLOOKUP(B161,Hoja2!B:C,2,FALSE)</f>
        <v>MUSEO DE LA CIENCIA</v>
      </c>
      <c r="D161" s="3" t="str">
        <f t="shared" si="4"/>
        <v>2</v>
      </c>
      <c r="E161" s="3" t="str">
        <f t="shared" si="5"/>
        <v>22</v>
      </c>
      <c r="F161" s="13">
        <v>22203</v>
      </c>
      <c r="G161" s="15" t="s">
        <v>91</v>
      </c>
      <c r="H161" s="16">
        <v>7000</v>
      </c>
      <c r="I161" s="16">
        <v>0</v>
      </c>
      <c r="J161" s="16">
        <v>7000</v>
      </c>
      <c r="K161" s="16">
        <v>12420.95</v>
      </c>
      <c r="L161" s="16">
        <v>12420.95</v>
      </c>
      <c r="M161" s="16">
        <v>11774.23</v>
      </c>
      <c r="N161" s="16">
        <v>7163.25</v>
      </c>
    </row>
    <row r="162" spans="1:14" x14ac:dyDescent="0.2">
      <c r="A162" s="14">
        <v>6</v>
      </c>
      <c r="B162" s="14">
        <v>3333</v>
      </c>
      <c r="C162" s="2" t="str">
        <f>VLOOKUP(B162,Hoja2!B:C,2,FALSE)</f>
        <v>MUSEO DE LA CIENCIA</v>
      </c>
      <c r="D162" s="3" t="str">
        <f t="shared" si="4"/>
        <v>2</v>
      </c>
      <c r="E162" s="3" t="str">
        <f t="shared" si="5"/>
        <v>22</v>
      </c>
      <c r="F162" s="13">
        <v>223</v>
      </c>
      <c r="G162" s="15" t="s">
        <v>92</v>
      </c>
      <c r="H162" s="16">
        <v>2000</v>
      </c>
      <c r="I162" s="16">
        <v>0</v>
      </c>
      <c r="J162" s="16">
        <v>2000</v>
      </c>
      <c r="K162" s="16">
        <v>8131.2</v>
      </c>
      <c r="L162" s="16">
        <v>8131.2</v>
      </c>
      <c r="M162" s="16">
        <v>7707.84</v>
      </c>
      <c r="N162" s="16">
        <v>7707.84</v>
      </c>
    </row>
    <row r="163" spans="1:14" x14ac:dyDescent="0.2">
      <c r="A163" s="14">
        <v>6</v>
      </c>
      <c r="B163" s="14">
        <v>3333</v>
      </c>
      <c r="C163" s="2" t="str">
        <f>VLOOKUP(B163,Hoja2!B:C,2,FALSE)</f>
        <v>MUSEO DE LA CIENCIA</v>
      </c>
      <c r="D163" s="3" t="str">
        <f t="shared" si="4"/>
        <v>2</v>
      </c>
      <c r="E163" s="3" t="str">
        <f t="shared" si="5"/>
        <v>22</v>
      </c>
      <c r="F163" s="13">
        <v>224</v>
      </c>
      <c r="G163" s="15" t="s">
        <v>93</v>
      </c>
      <c r="H163" s="16">
        <v>600</v>
      </c>
      <c r="I163" s="16">
        <v>0</v>
      </c>
      <c r="J163" s="16">
        <v>600</v>
      </c>
      <c r="K163" s="16">
        <v>1339.89</v>
      </c>
      <c r="L163" s="16">
        <v>1339.89</v>
      </c>
      <c r="M163" s="16">
        <v>934.43</v>
      </c>
      <c r="N163" s="16">
        <v>772.2</v>
      </c>
    </row>
    <row r="164" spans="1:14" x14ac:dyDescent="0.2">
      <c r="A164" s="14">
        <v>6</v>
      </c>
      <c r="B164" s="14">
        <v>3333</v>
      </c>
      <c r="C164" s="2" t="str">
        <f>VLOOKUP(B164,Hoja2!B:C,2,FALSE)</f>
        <v>MUSEO DE LA CIENCIA</v>
      </c>
      <c r="D164" s="3" t="str">
        <f t="shared" si="4"/>
        <v>2</v>
      </c>
      <c r="E164" s="3" t="str">
        <f t="shared" si="5"/>
        <v>22</v>
      </c>
      <c r="F164" s="13">
        <v>22601</v>
      </c>
      <c r="G164" s="15" t="s">
        <v>94</v>
      </c>
      <c r="H164" s="16">
        <v>1000</v>
      </c>
      <c r="I164" s="16">
        <v>0</v>
      </c>
      <c r="J164" s="16">
        <v>1000</v>
      </c>
      <c r="K164" s="16">
        <v>722.94</v>
      </c>
      <c r="L164" s="16">
        <v>722.94</v>
      </c>
      <c r="M164" s="16">
        <v>718.66</v>
      </c>
      <c r="N164" s="16">
        <v>718.66</v>
      </c>
    </row>
    <row r="165" spans="1:14" x14ac:dyDescent="0.2">
      <c r="A165" s="14">
        <v>6</v>
      </c>
      <c r="B165" s="14">
        <v>3333</v>
      </c>
      <c r="C165" s="2" t="str">
        <f>VLOOKUP(B165,Hoja2!B:C,2,FALSE)</f>
        <v>MUSEO DE LA CIENCIA</v>
      </c>
      <c r="D165" s="3" t="str">
        <f t="shared" si="4"/>
        <v>2</v>
      </c>
      <c r="E165" s="3" t="str">
        <f t="shared" si="5"/>
        <v>22</v>
      </c>
      <c r="F165" s="13">
        <v>22602</v>
      </c>
      <c r="G165" s="15" t="s">
        <v>95</v>
      </c>
      <c r="H165" s="16">
        <v>0</v>
      </c>
      <c r="I165" s="16">
        <v>0</v>
      </c>
      <c r="J165" s="16">
        <v>0</v>
      </c>
      <c r="K165" s="16">
        <v>7139</v>
      </c>
      <c r="L165" s="16">
        <v>7139</v>
      </c>
      <c r="M165" s="16">
        <v>3639.71</v>
      </c>
      <c r="N165" s="16">
        <v>3639.71</v>
      </c>
    </row>
    <row r="166" spans="1:14" x14ac:dyDescent="0.2">
      <c r="A166" s="14">
        <v>6</v>
      </c>
      <c r="B166" s="14">
        <v>3333</v>
      </c>
      <c r="C166" s="2" t="str">
        <f>VLOOKUP(B166,Hoja2!B:C,2,FALSE)</f>
        <v>MUSEO DE LA CIENCIA</v>
      </c>
      <c r="D166" s="3" t="str">
        <f t="shared" si="4"/>
        <v>2</v>
      </c>
      <c r="E166" s="3" t="str">
        <f t="shared" si="5"/>
        <v>22</v>
      </c>
      <c r="F166" s="13">
        <v>22606</v>
      </c>
      <c r="G166" s="15" t="s">
        <v>110</v>
      </c>
      <c r="H166" s="16">
        <v>0</v>
      </c>
      <c r="I166" s="16">
        <v>0</v>
      </c>
      <c r="J166" s="16">
        <v>0</v>
      </c>
      <c r="K166" s="16">
        <v>2689.88</v>
      </c>
      <c r="L166" s="16">
        <v>2689.88</v>
      </c>
      <c r="M166" s="16">
        <v>2689.88</v>
      </c>
      <c r="N166" s="16">
        <v>2689.88</v>
      </c>
    </row>
    <row r="167" spans="1:14" x14ac:dyDescent="0.2">
      <c r="A167" s="14">
        <v>6</v>
      </c>
      <c r="B167" s="14">
        <v>3333</v>
      </c>
      <c r="C167" s="2" t="str">
        <f>VLOOKUP(B167,Hoja2!B:C,2,FALSE)</f>
        <v>MUSEO DE LA CIENCIA</v>
      </c>
      <c r="D167" s="3" t="str">
        <f t="shared" si="4"/>
        <v>2</v>
      </c>
      <c r="E167" s="3" t="str">
        <f t="shared" si="5"/>
        <v>22</v>
      </c>
      <c r="F167" s="13">
        <v>22609</v>
      </c>
      <c r="G167" s="15" t="s">
        <v>111</v>
      </c>
      <c r="H167" s="16">
        <v>98000</v>
      </c>
      <c r="I167" s="16">
        <v>70000</v>
      </c>
      <c r="J167" s="16">
        <v>168000</v>
      </c>
      <c r="K167" s="16">
        <v>141859.78</v>
      </c>
      <c r="L167" s="16">
        <v>141859.78</v>
      </c>
      <c r="M167" s="16">
        <v>133920.23000000001</v>
      </c>
      <c r="N167" s="16">
        <v>133920.23000000001</v>
      </c>
    </row>
    <row r="168" spans="1:14" x14ac:dyDescent="0.2">
      <c r="A168" s="14">
        <v>6</v>
      </c>
      <c r="B168" s="14">
        <v>3333</v>
      </c>
      <c r="C168" s="2" t="str">
        <f>VLOOKUP(B168,Hoja2!B:C,2,FALSE)</f>
        <v>MUSEO DE LA CIENCIA</v>
      </c>
      <c r="D168" s="3" t="str">
        <f t="shared" si="4"/>
        <v>2</v>
      </c>
      <c r="E168" s="3" t="str">
        <f t="shared" si="5"/>
        <v>22</v>
      </c>
      <c r="F168" s="13">
        <v>22699</v>
      </c>
      <c r="G168" s="15" t="s">
        <v>98</v>
      </c>
      <c r="H168" s="16">
        <v>6000</v>
      </c>
      <c r="I168" s="16">
        <v>0</v>
      </c>
      <c r="J168" s="16">
        <v>6000</v>
      </c>
      <c r="K168" s="16">
        <v>2800.42</v>
      </c>
      <c r="L168" s="16">
        <v>2800.42</v>
      </c>
      <c r="M168" s="16">
        <v>2423.62</v>
      </c>
      <c r="N168" s="16">
        <v>2423.62</v>
      </c>
    </row>
    <row r="169" spans="1:14" x14ac:dyDescent="0.2">
      <c r="A169" s="14">
        <v>6</v>
      </c>
      <c r="B169" s="14">
        <v>3333</v>
      </c>
      <c r="C169" s="2" t="str">
        <f>VLOOKUP(B169,Hoja2!B:C,2,FALSE)</f>
        <v>MUSEO DE LA CIENCIA</v>
      </c>
      <c r="D169" s="3" t="str">
        <f t="shared" si="4"/>
        <v>2</v>
      </c>
      <c r="E169" s="3" t="str">
        <f t="shared" si="5"/>
        <v>22</v>
      </c>
      <c r="F169" s="13">
        <v>22700</v>
      </c>
      <c r="G169" s="15" t="s">
        <v>99</v>
      </c>
      <c r="H169" s="16">
        <v>118564</v>
      </c>
      <c r="I169" s="16">
        <v>0</v>
      </c>
      <c r="J169" s="16">
        <v>118564</v>
      </c>
      <c r="K169" s="16">
        <v>105595.9</v>
      </c>
      <c r="L169" s="16">
        <v>105595.9</v>
      </c>
      <c r="M169" s="16">
        <v>90854.39</v>
      </c>
      <c r="N169" s="16">
        <v>79255.240000000005</v>
      </c>
    </row>
    <row r="170" spans="1:14" x14ac:dyDescent="0.2">
      <c r="A170" s="14">
        <v>6</v>
      </c>
      <c r="B170" s="14">
        <v>3333</v>
      </c>
      <c r="C170" s="2" t="str">
        <f>VLOOKUP(B170,Hoja2!B:C,2,FALSE)</f>
        <v>MUSEO DE LA CIENCIA</v>
      </c>
      <c r="D170" s="3" t="str">
        <f t="shared" si="4"/>
        <v>2</v>
      </c>
      <c r="E170" s="3" t="str">
        <f t="shared" si="5"/>
        <v>22</v>
      </c>
      <c r="F170" s="13">
        <v>22701</v>
      </c>
      <c r="G170" s="15" t="s">
        <v>100</v>
      </c>
      <c r="H170" s="16">
        <v>420555</v>
      </c>
      <c r="I170" s="16">
        <v>0</v>
      </c>
      <c r="J170" s="16">
        <v>420555</v>
      </c>
      <c r="K170" s="16">
        <v>387936.04</v>
      </c>
      <c r="L170" s="16">
        <v>387936.04</v>
      </c>
      <c r="M170" s="16">
        <v>302586.38</v>
      </c>
      <c r="N170" s="16">
        <v>302586.38</v>
      </c>
    </row>
    <row r="171" spans="1:14" x14ac:dyDescent="0.2">
      <c r="A171" s="14">
        <v>6</v>
      </c>
      <c r="B171" s="14">
        <v>3333</v>
      </c>
      <c r="C171" s="2" t="str">
        <f>VLOOKUP(B171,Hoja2!B:C,2,FALSE)</f>
        <v>MUSEO DE LA CIENCIA</v>
      </c>
      <c r="D171" s="3" t="str">
        <f t="shared" si="4"/>
        <v>2</v>
      </c>
      <c r="E171" s="3" t="str">
        <f t="shared" si="5"/>
        <v>22</v>
      </c>
      <c r="F171" s="13">
        <v>22799</v>
      </c>
      <c r="G171" s="15" t="s">
        <v>102</v>
      </c>
      <c r="H171" s="16">
        <v>621107</v>
      </c>
      <c r="I171" s="16">
        <v>30000</v>
      </c>
      <c r="J171" s="16">
        <v>651107</v>
      </c>
      <c r="K171" s="16">
        <v>646064.26</v>
      </c>
      <c r="L171" s="16">
        <v>646064.26</v>
      </c>
      <c r="M171" s="16">
        <v>566887.32999999996</v>
      </c>
      <c r="N171" s="16">
        <v>563794.73</v>
      </c>
    </row>
    <row r="172" spans="1:14" x14ac:dyDescent="0.2">
      <c r="A172" s="14">
        <v>6</v>
      </c>
      <c r="B172" s="14">
        <v>3333</v>
      </c>
      <c r="C172" s="2" t="str">
        <f>VLOOKUP(B172,Hoja2!B:C,2,FALSE)</f>
        <v>MUSEO DE LA CIENCIA</v>
      </c>
      <c r="D172" s="3" t="str">
        <f t="shared" si="4"/>
        <v>2</v>
      </c>
      <c r="E172" s="3" t="str">
        <f t="shared" si="5"/>
        <v>23</v>
      </c>
      <c r="F172" s="13">
        <v>23020</v>
      </c>
      <c r="G172" s="15" t="s">
        <v>103</v>
      </c>
      <c r="H172" s="16">
        <v>300</v>
      </c>
      <c r="I172" s="16">
        <v>0</v>
      </c>
      <c r="J172" s="16">
        <v>300</v>
      </c>
      <c r="K172" s="16">
        <v>143.4</v>
      </c>
      <c r="L172" s="16">
        <v>143.4</v>
      </c>
      <c r="M172" s="16">
        <v>143.4</v>
      </c>
      <c r="N172" s="16">
        <v>143.4</v>
      </c>
    </row>
    <row r="173" spans="1:14" x14ac:dyDescent="0.2">
      <c r="A173" s="14">
        <v>6</v>
      </c>
      <c r="B173" s="14">
        <v>3333</v>
      </c>
      <c r="C173" s="2" t="str">
        <f>VLOOKUP(B173,Hoja2!B:C,2,FALSE)</f>
        <v>MUSEO DE LA CIENCIA</v>
      </c>
      <c r="D173" s="3" t="str">
        <f t="shared" si="4"/>
        <v>2</v>
      </c>
      <c r="E173" s="3" t="str">
        <f t="shared" si="5"/>
        <v>23</v>
      </c>
      <c r="F173" s="13">
        <v>23120</v>
      </c>
      <c r="G173" s="15" t="s">
        <v>104</v>
      </c>
      <c r="H173" s="16">
        <v>300</v>
      </c>
      <c r="I173" s="16">
        <v>0</v>
      </c>
      <c r="J173" s="16">
        <v>300</v>
      </c>
      <c r="K173" s="16">
        <v>0</v>
      </c>
      <c r="L173" s="16">
        <v>0</v>
      </c>
      <c r="M173" s="16">
        <v>0</v>
      </c>
      <c r="N173" s="16">
        <v>0</v>
      </c>
    </row>
    <row r="174" spans="1:14" x14ac:dyDescent="0.2">
      <c r="A174" s="14">
        <v>6</v>
      </c>
      <c r="B174" s="14">
        <v>3333</v>
      </c>
      <c r="C174" s="2" t="str">
        <f>VLOOKUP(B174,Hoja2!B:C,2,FALSE)</f>
        <v>MUSEO DE LA CIENCIA</v>
      </c>
      <c r="D174" s="3" t="str">
        <f t="shared" si="4"/>
        <v>6</v>
      </c>
      <c r="E174" s="3" t="str">
        <f t="shared" si="5"/>
        <v>63</v>
      </c>
      <c r="F174" s="13">
        <v>632</v>
      </c>
      <c r="G174" s="15" t="s">
        <v>105</v>
      </c>
      <c r="H174" s="16">
        <v>85000</v>
      </c>
      <c r="I174" s="16">
        <v>0</v>
      </c>
      <c r="J174" s="16">
        <v>85000</v>
      </c>
      <c r="K174" s="16">
        <v>72297.5</v>
      </c>
      <c r="L174" s="16">
        <v>72297.5</v>
      </c>
      <c r="M174" s="16">
        <v>68533.25</v>
      </c>
      <c r="N174" s="16">
        <v>0</v>
      </c>
    </row>
    <row r="175" spans="1:14" x14ac:dyDescent="0.2">
      <c r="A175" s="14">
        <v>6</v>
      </c>
      <c r="B175" s="14">
        <v>3333</v>
      </c>
      <c r="C175" s="2" t="str">
        <f>VLOOKUP(B175,Hoja2!B:C,2,FALSE)</f>
        <v>MUSEO DE LA CIENCIA</v>
      </c>
      <c r="D175" s="3" t="str">
        <f t="shared" si="4"/>
        <v>6</v>
      </c>
      <c r="E175" s="3" t="str">
        <f t="shared" si="5"/>
        <v>63</v>
      </c>
      <c r="F175" s="13">
        <v>633</v>
      </c>
      <c r="G175" s="15" t="s">
        <v>119</v>
      </c>
      <c r="H175" s="16">
        <v>42000</v>
      </c>
      <c r="I175" s="16">
        <v>-30000</v>
      </c>
      <c r="J175" s="16">
        <v>12000</v>
      </c>
      <c r="K175" s="16">
        <v>7163.2</v>
      </c>
      <c r="L175" s="16">
        <v>7163.2</v>
      </c>
      <c r="M175" s="16">
        <v>6207.56</v>
      </c>
      <c r="N175" s="16">
        <v>0</v>
      </c>
    </row>
    <row r="176" spans="1:14" x14ac:dyDescent="0.2">
      <c r="A176" s="14">
        <v>6</v>
      </c>
      <c r="B176" s="14">
        <v>3333</v>
      </c>
      <c r="C176" s="2" t="str">
        <f>VLOOKUP(B176,Hoja2!B:C,2,FALSE)</f>
        <v>MUSEO DE LA CIENCIA</v>
      </c>
      <c r="D176" s="3" t="str">
        <f t="shared" si="4"/>
        <v>6</v>
      </c>
      <c r="E176" s="3" t="str">
        <f t="shared" si="5"/>
        <v>63</v>
      </c>
      <c r="F176" s="13">
        <v>636</v>
      </c>
      <c r="G176" s="15" t="s">
        <v>78</v>
      </c>
      <c r="H176" s="16">
        <v>0</v>
      </c>
      <c r="I176" s="16">
        <v>0</v>
      </c>
      <c r="J176" s="16">
        <v>0</v>
      </c>
      <c r="K176" s="16">
        <v>6292</v>
      </c>
      <c r="L176" s="16">
        <v>6292</v>
      </c>
      <c r="M176" s="16">
        <v>5182.8500000000004</v>
      </c>
      <c r="N176" s="16">
        <v>0</v>
      </c>
    </row>
    <row r="177" spans="1:14" x14ac:dyDescent="0.2">
      <c r="A177" s="14">
        <v>6</v>
      </c>
      <c r="B177" s="14">
        <v>3333</v>
      </c>
      <c r="C177" s="2" t="str">
        <f>VLOOKUP(B177,Hoja2!B:C,2,FALSE)</f>
        <v>MUSEO DE LA CIENCIA</v>
      </c>
      <c r="D177" s="3" t="str">
        <f t="shared" si="4"/>
        <v>6</v>
      </c>
      <c r="E177" s="3" t="str">
        <f t="shared" si="5"/>
        <v>63</v>
      </c>
      <c r="F177" s="13">
        <v>639</v>
      </c>
      <c r="G177" s="15" t="s">
        <v>116</v>
      </c>
      <c r="H177" s="16">
        <v>0</v>
      </c>
      <c r="I177" s="16">
        <v>0</v>
      </c>
      <c r="J177" s="16">
        <v>0</v>
      </c>
      <c r="K177" s="16">
        <v>4622.2</v>
      </c>
      <c r="L177" s="16">
        <v>4622.2</v>
      </c>
      <c r="M177" s="16">
        <v>4381.54</v>
      </c>
      <c r="N177" s="16">
        <v>4381.54</v>
      </c>
    </row>
    <row r="178" spans="1:14" x14ac:dyDescent="0.2">
      <c r="A178" s="14">
        <v>6</v>
      </c>
      <c r="B178" s="14">
        <v>3342</v>
      </c>
      <c r="C178" s="2" t="str">
        <f>VLOOKUP(B178,Hoja2!B:C,2,FALSE)</f>
        <v>PROMOCIÓN CULTURAL Y ARTES ESCÉNICAS</v>
      </c>
      <c r="D178" s="3" t="str">
        <f t="shared" si="4"/>
        <v>1</v>
      </c>
      <c r="E178" s="3" t="str">
        <f t="shared" si="5"/>
        <v>12</v>
      </c>
      <c r="F178" s="13">
        <v>12004</v>
      </c>
      <c r="G178" s="15" t="s">
        <v>57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</row>
    <row r="179" spans="1:14" x14ac:dyDescent="0.2">
      <c r="A179" s="14">
        <v>6</v>
      </c>
      <c r="B179" s="14">
        <v>3342</v>
      </c>
      <c r="C179" s="2" t="str">
        <f>VLOOKUP(B179,Hoja2!B:C,2,FALSE)</f>
        <v>PROMOCIÓN CULTURAL Y ARTES ESCÉNICAS</v>
      </c>
      <c r="D179" s="3" t="str">
        <f t="shared" si="4"/>
        <v>1</v>
      </c>
      <c r="E179" s="3" t="str">
        <f t="shared" si="5"/>
        <v>12</v>
      </c>
      <c r="F179" s="13">
        <v>12006</v>
      </c>
      <c r="G179" s="15" t="s">
        <v>58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</row>
    <row r="180" spans="1:14" x14ac:dyDescent="0.2">
      <c r="A180" s="14">
        <v>6</v>
      </c>
      <c r="B180" s="14">
        <v>3342</v>
      </c>
      <c r="C180" s="2" t="str">
        <f>VLOOKUP(B180,Hoja2!B:C,2,FALSE)</f>
        <v>PROMOCIÓN CULTURAL Y ARTES ESCÉNICAS</v>
      </c>
      <c r="D180" s="3" t="str">
        <f t="shared" si="4"/>
        <v>1</v>
      </c>
      <c r="E180" s="3" t="str">
        <f t="shared" si="5"/>
        <v>12</v>
      </c>
      <c r="F180" s="13">
        <v>12100</v>
      </c>
      <c r="G180" s="15" t="s">
        <v>59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</row>
    <row r="181" spans="1:14" x14ac:dyDescent="0.2">
      <c r="A181" s="14">
        <v>6</v>
      </c>
      <c r="B181" s="14">
        <v>3342</v>
      </c>
      <c r="C181" s="2" t="str">
        <f>VLOOKUP(B181,Hoja2!B:C,2,FALSE)</f>
        <v>PROMOCIÓN CULTURAL Y ARTES ESCÉNICAS</v>
      </c>
      <c r="D181" s="3" t="str">
        <f t="shared" si="4"/>
        <v>1</v>
      </c>
      <c r="E181" s="3" t="str">
        <f t="shared" si="5"/>
        <v>12</v>
      </c>
      <c r="F181" s="13">
        <v>12101</v>
      </c>
      <c r="G181" s="15" t="s">
        <v>60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</row>
    <row r="182" spans="1:14" x14ac:dyDescent="0.2">
      <c r="A182" s="14">
        <v>6</v>
      </c>
      <c r="B182" s="14">
        <v>3342</v>
      </c>
      <c r="C182" s="2" t="str">
        <f>VLOOKUP(B182,Hoja2!B:C,2,FALSE)</f>
        <v>PROMOCIÓN CULTURAL Y ARTES ESCÉNICAS</v>
      </c>
      <c r="D182" s="3" t="str">
        <f t="shared" si="4"/>
        <v>1</v>
      </c>
      <c r="E182" s="3" t="str">
        <f t="shared" si="5"/>
        <v>12</v>
      </c>
      <c r="F182" s="13">
        <v>12103</v>
      </c>
      <c r="G182" s="15" t="s">
        <v>61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</row>
    <row r="183" spans="1:14" x14ac:dyDescent="0.2">
      <c r="A183" s="14">
        <v>6</v>
      </c>
      <c r="B183" s="14">
        <v>3342</v>
      </c>
      <c r="C183" s="2" t="str">
        <f>VLOOKUP(B183,Hoja2!B:C,2,FALSE)</f>
        <v>PROMOCIÓN CULTURAL Y ARTES ESCÉNICAS</v>
      </c>
      <c r="D183" s="3" t="str">
        <f t="shared" si="4"/>
        <v>1</v>
      </c>
      <c r="E183" s="3" t="str">
        <f t="shared" si="5"/>
        <v>13</v>
      </c>
      <c r="F183" s="13">
        <v>13000</v>
      </c>
      <c r="G183" s="15" t="s">
        <v>62</v>
      </c>
      <c r="H183" s="16">
        <v>82976</v>
      </c>
      <c r="I183" s="16">
        <v>0</v>
      </c>
      <c r="J183" s="16">
        <v>82976</v>
      </c>
      <c r="K183" s="16">
        <v>84433.03</v>
      </c>
      <c r="L183" s="16">
        <v>84433.03</v>
      </c>
      <c r="M183" s="16">
        <v>81088.06</v>
      </c>
      <c r="N183" s="16">
        <v>81088.06</v>
      </c>
    </row>
    <row r="184" spans="1:14" x14ac:dyDescent="0.2">
      <c r="A184" s="14">
        <v>6</v>
      </c>
      <c r="B184" s="14">
        <v>3342</v>
      </c>
      <c r="C184" s="2" t="str">
        <f>VLOOKUP(B184,Hoja2!B:C,2,FALSE)</f>
        <v>PROMOCIÓN CULTURAL Y ARTES ESCÉNICAS</v>
      </c>
      <c r="D184" s="3" t="str">
        <f t="shared" si="4"/>
        <v>1</v>
      </c>
      <c r="E184" s="3" t="str">
        <f t="shared" si="5"/>
        <v>13</v>
      </c>
      <c r="F184" s="13">
        <v>13002</v>
      </c>
      <c r="G184" s="15" t="s">
        <v>63</v>
      </c>
      <c r="H184" s="16">
        <v>84949</v>
      </c>
      <c r="I184" s="16">
        <v>0</v>
      </c>
      <c r="J184" s="16">
        <v>84949</v>
      </c>
      <c r="K184" s="16">
        <v>90381.81</v>
      </c>
      <c r="L184" s="16">
        <v>90381.81</v>
      </c>
      <c r="M184" s="16">
        <v>87740.77</v>
      </c>
      <c r="N184" s="16">
        <v>87740.77</v>
      </c>
    </row>
    <row r="185" spans="1:14" x14ac:dyDescent="0.2">
      <c r="A185" s="14">
        <v>6</v>
      </c>
      <c r="B185" s="14">
        <v>3342</v>
      </c>
      <c r="C185" s="2" t="str">
        <f>VLOOKUP(B185,Hoja2!B:C,2,FALSE)</f>
        <v>PROMOCIÓN CULTURAL Y ARTES ESCÉNICAS</v>
      </c>
      <c r="D185" s="3" t="str">
        <f t="shared" si="4"/>
        <v>1</v>
      </c>
      <c r="E185" s="3" t="str">
        <f t="shared" si="5"/>
        <v>13</v>
      </c>
      <c r="F185" s="13">
        <v>131</v>
      </c>
      <c r="G185" s="15" t="s">
        <v>64</v>
      </c>
      <c r="H185" s="16">
        <v>45111</v>
      </c>
      <c r="I185" s="16">
        <v>-25000</v>
      </c>
      <c r="J185" s="16">
        <v>20111</v>
      </c>
      <c r="K185" s="16">
        <v>0</v>
      </c>
      <c r="L185" s="16">
        <v>0</v>
      </c>
      <c r="M185" s="16">
        <v>0</v>
      </c>
      <c r="N185" s="16">
        <v>0</v>
      </c>
    </row>
    <row r="186" spans="1:14" x14ac:dyDescent="0.2">
      <c r="A186" s="14">
        <v>6</v>
      </c>
      <c r="B186" s="14">
        <v>3342</v>
      </c>
      <c r="C186" s="2" t="str">
        <f>VLOOKUP(B186,Hoja2!B:C,2,FALSE)</f>
        <v>PROMOCIÓN CULTURAL Y ARTES ESCÉNICAS</v>
      </c>
      <c r="D186" s="3" t="str">
        <f t="shared" si="4"/>
        <v>1</v>
      </c>
      <c r="E186" s="3" t="str">
        <f t="shared" si="5"/>
        <v>15</v>
      </c>
      <c r="F186" s="13">
        <v>150</v>
      </c>
      <c r="G186" s="15" t="s">
        <v>65</v>
      </c>
      <c r="H186" s="16">
        <v>900</v>
      </c>
      <c r="I186" s="16">
        <v>0</v>
      </c>
      <c r="J186" s="16">
        <v>900</v>
      </c>
      <c r="K186" s="16">
        <v>900</v>
      </c>
      <c r="L186" s="16">
        <v>900</v>
      </c>
      <c r="M186" s="16">
        <v>900</v>
      </c>
      <c r="N186" s="16">
        <v>900</v>
      </c>
    </row>
    <row r="187" spans="1:14" x14ac:dyDescent="0.2">
      <c r="A187" s="14">
        <v>6</v>
      </c>
      <c r="B187" s="14">
        <v>3342</v>
      </c>
      <c r="C187" s="2" t="str">
        <f>VLOOKUP(B187,Hoja2!B:C,2,FALSE)</f>
        <v>PROMOCIÓN CULTURAL Y ARTES ESCÉNICAS</v>
      </c>
      <c r="D187" s="3" t="str">
        <f t="shared" si="4"/>
        <v>2</v>
      </c>
      <c r="E187" s="3" t="str">
        <f t="shared" si="5"/>
        <v>20</v>
      </c>
      <c r="F187" s="13">
        <v>203</v>
      </c>
      <c r="G187" s="15" t="s">
        <v>71</v>
      </c>
      <c r="H187" s="16">
        <v>279000</v>
      </c>
      <c r="I187" s="16">
        <v>-52000</v>
      </c>
      <c r="J187" s="16">
        <v>227000</v>
      </c>
      <c r="K187" s="16">
        <v>223904.45</v>
      </c>
      <c r="L187" s="16">
        <v>223904.45</v>
      </c>
      <c r="M187" s="16">
        <v>214796.72</v>
      </c>
      <c r="N187" s="16">
        <v>214395.27</v>
      </c>
    </row>
    <row r="188" spans="1:14" x14ac:dyDescent="0.2">
      <c r="A188" s="14">
        <v>6</v>
      </c>
      <c r="B188" s="14">
        <v>3342</v>
      </c>
      <c r="C188" s="2" t="str">
        <f>VLOOKUP(B188,Hoja2!B:C,2,FALSE)</f>
        <v>PROMOCIÓN CULTURAL Y ARTES ESCÉNICAS</v>
      </c>
      <c r="D188" s="3" t="str">
        <f t="shared" si="4"/>
        <v>2</v>
      </c>
      <c r="E188" s="3" t="str">
        <f t="shared" si="5"/>
        <v>20</v>
      </c>
      <c r="F188" s="13">
        <v>205</v>
      </c>
      <c r="G188" s="15" t="s">
        <v>72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</row>
    <row r="189" spans="1:14" x14ac:dyDescent="0.2">
      <c r="A189" s="14">
        <v>6</v>
      </c>
      <c r="B189" s="14">
        <v>3342</v>
      </c>
      <c r="C189" s="2" t="str">
        <f>VLOOKUP(B189,Hoja2!B:C,2,FALSE)</f>
        <v>PROMOCIÓN CULTURAL Y ARTES ESCÉNICAS</v>
      </c>
      <c r="D189" s="3" t="str">
        <f t="shared" si="4"/>
        <v>2</v>
      </c>
      <c r="E189" s="3" t="str">
        <f t="shared" si="5"/>
        <v>21</v>
      </c>
      <c r="F189" s="13">
        <v>212</v>
      </c>
      <c r="G189" s="15" t="s">
        <v>74</v>
      </c>
      <c r="H189" s="16">
        <v>10000</v>
      </c>
      <c r="I189" s="16">
        <v>-8000</v>
      </c>
      <c r="J189" s="16">
        <v>2000</v>
      </c>
      <c r="K189" s="16">
        <v>1193.4000000000001</v>
      </c>
      <c r="L189" s="16">
        <v>1193.4000000000001</v>
      </c>
      <c r="M189" s="16">
        <v>1193.4000000000001</v>
      </c>
      <c r="N189" s="16">
        <v>1193.4000000000001</v>
      </c>
    </row>
    <row r="190" spans="1:14" x14ac:dyDescent="0.2">
      <c r="A190" s="14">
        <v>6</v>
      </c>
      <c r="B190" s="14">
        <v>3342</v>
      </c>
      <c r="C190" s="2" t="str">
        <f>VLOOKUP(B190,Hoja2!B:C,2,FALSE)</f>
        <v>PROMOCIÓN CULTURAL Y ARTES ESCÉNICAS</v>
      </c>
      <c r="D190" s="3" t="str">
        <f t="shared" si="4"/>
        <v>2</v>
      </c>
      <c r="E190" s="3" t="str">
        <f t="shared" si="5"/>
        <v>21</v>
      </c>
      <c r="F190" s="13">
        <v>213</v>
      </c>
      <c r="G190" s="15" t="s">
        <v>75</v>
      </c>
      <c r="H190" s="16">
        <v>1000</v>
      </c>
      <c r="I190" s="16">
        <v>0</v>
      </c>
      <c r="J190" s="16">
        <v>1000</v>
      </c>
      <c r="K190" s="16">
        <v>950.53</v>
      </c>
      <c r="L190" s="16">
        <v>950.53</v>
      </c>
      <c r="M190" s="16">
        <v>442.24</v>
      </c>
      <c r="N190" s="16">
        <v>442.24</v>
      </c>
    </row>
    <row r="191" spans="1:14" x14ac:dyDescent="0.2">
      <c r="A191" s="14">
        <v>6</v>
      </c>
      <c r="B191" s="14">
        <v>3342</v>
      </c>
      <c r="C191" s="2" t="str">
        <f>VLOOKUP(B191,Hoja2!B:C,2,FALSE)</f>
        <v>PROMOCIÓN CULTURAL Y ARTES ESCÉNICAS</v>
      </c>
      <c r="D191" s="3" t="str">
        <f t="shared" si="4"/>
        <v>2</v>
      </c>
      <c r="E191" s="3" t="str">
        <f t="shared" si="5"/>
        <v>22</v>
      </c>
      <c r="F191" s="13">
        <v>22100</v>
      </c>
      <c r="G191" s="15" t="s">
        <v>82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</row>
    <row r="192" spans="1:14" x14ac:dyDescent="0.2">
      <c r="A192" s="14">
        <v>6</v>
      </c>
      <c r="B192" s="14">
        <v>3342</v>
      </c>
      <c r="C192" s="2" t="str">
        <f>VLOOKUP(B192,Hoja2!B:C,2,FALSE)</f>
        <v>PROMOCIÓN CULTURAL Y ARTES ESCÉNICAS</v>
      </c>
      <c r="D192" s="3" t="str">
        <f t="shared" si="4"/>
        <v>2</v>
      </c>
      <c r="E192" s="3" t="str">
        <f t="shared" si="5"/>
        <v>22</v>
      </c>
      <c r="F192" s="13">
        <v>22199</v>
      </c>
      <c r="G192" s="15" t="s">
        <v>88</v>
      </c>
      <c r="H192" s="16">
        <v>8000</v>
      </c>
      <c r="I192" s="16">
        <v>0</v>
      </c>
      <c r="J192" s="16">
        <v>8000</v>
      </c>
      <c r="K192" s="16">
        <v>10750.74</v>
      </c>
      <c r="L192" s="16">
        <v>10750.74</v>
      </c>
      <c r="M192" s="16">
        <v>8722.08</v>
      </c>
      <c r="N192" s="16">
        <v>8704.1200000000008</v>
      </c>
    </row>
    <row r="193" spans="1:14" x14ac:dyDescent="0.2">
      <c r="A193" s="14">
        <v>6</v>
      </c>
      <c r="B193" s="14">
        <v>3342</v>
      </c>
      <c r="C193" s="2" t="str">
        <f>VLOOKUP(B193,Hoja2!B:C,2,FALSE)</f>
        <v>PROMOCIÓN CULTURAL Y ARTES ESCÉNICAS</v>
      </c>
      <c r="D193" s="3" t="str">
        <f t="shared" ref="D193:D229" si="6">LEFT(F193,1)</f>
        <v>2</v>
      </c>
      <c r="E193" s="3" t="str">
        <f t="shared" ref="E193:E229" si="7">LEFT(F193,2)</f>
        <v>22</v>
      </c>
      <c r="F193" s="13">
        <v>22200</v>
      </c>
      <c r="G193" s="15" t="s">
        <v>89</v>
      </c>
      <c r="H193" s="16">
        <v>3000</v>
      </c>
      <c r="I193" s="16">
        <v>0</v>
      </c>
      <c r="J193" s="16">
        <v>3000</v>
      </c>
      <c r="K193" s="16">
        <v>0</v>
      </c>
      <c r="L193" s="16">
        <v>0</v>
      </c>
      <c r="M193" s="16">
        <v>0</v>
      </c>
      <c r="N193" s="16">
        <v>0</v>
      </c>
    </row>
    <row r="194" spans="1:14" x14ac:dyDescent="0.2">
      <c r="A194" s="14">
        <v>6</v>
      </c>
      <c r="B194" s="14">
        <v>3342</v>
      </c>
      <c r="C194" s="2" t="str">
        <f>VLOOKUP(B194,Hoja2!B:C,2,FALSE)</f>
        <v>PROMOCIÓN CULTURAL Y ARTES ESCÉNICAS</v>
      </c>
      <c r="D194" s="3" t="str">
        <f t="shared" si="6"/>
        <v>2</v>
      </c>
      <c r="E194" s="3" t="str">
        <f t="shared" si="7"/>
        <v>22</v>
      </c>
      <c r="F194" s="13">
        <v>22203</v>
      </c>
      <c r="G194" s="15" t="s">
        <v>91</v>
      </c>
      <c r="H194" s="16">
        <v>0</v>
      </c>
      <c r="I194" s="16">
        <v>0</v>
      </c>
      <c r="J194" s="16">
        <v>0</v>
      </c>
      <c r="K194" s="16">
        <v>2124.23</v>
      </c>
      <c r="L194" s="16">
        <v>2124.23</v>
      </c>
      <c r="M194" s="16">
        <v>1548.45</v>
      </c>
      <c r="N194" s="16">
        <v>1548.45</v>
      </c>
    </row>
    <row r="195" spans="1:14" x14ac:dyDescent="0.2">
      <c r="A195" s="14">
        <v>6</v>
      </c>
      <c r="B195" s="14">
        <v>3342</v>
      </c>
      <c r="C195" s="2" t="str">
        <f>VLOOKUP(B195,Hoja2!B:C,2,FALSE)</f>
        <v>PROMOCIÓN CULTURAL Y ARTES ESCÉNICAS</v>
      </c>
      <c r="D195" s="3" t="str">
        <f t="shared" si="6"/>
        <v>2</v>
      </c>
      <c r="E195" s="3" t="str">
        <f t="shared" si="7"/>
        <v>22</v>
      </c>
      <c r="F195" s="13">
        <v>223</v>
      </c>
      <c r="G195" s="15" t="s">
        <v>92</v>
      </c>
      <c r="H195" s="16">
        <v>2500</v>
      </c>
      <c r="I195" s="16">
        <v>0</v>
      </c>
      <c r="J195" s="16">
        <v>2500</v>
      </c>
      <c r="K195" s="16">
        <v>1045.9000000000001</v>
      </c>
      <c r="L195" s="16">
        <v>1045.9000000000001</v>
      </c>
      <c r="M195" s="16">
        <v>991.44</v>
      </c>
      <c r="N195" s="16">
        <v>991.44</v>
      </c>
    </row>
    <row r="196" spans="1:14" x14ac:dyDescent="0.2">
      <c r="A196" s="14">
        <v>6</v>
      </c>
      <c r="B196" s="14">
        <v>3342</v>
      </c>
      <c r="C196" s="2" t="str">
        <f>VLOOKUP(B196,Hoja2!B:C,2,FALSE)</f>
        <v>PROMOCIÓN CULTURAL Y ARTES ESCÉNICAS</v>
      </c>
      <c r="D196" s="3" t="str">
        <f t="shared" si="6"/>
        <v>2</v>
      </c>
      <c r="E196" s="3" t="str">
        <f t="shared" si="7"/>
        <v>22</v>
      </c>
      <c r="F196" s="13">
        <v>224</v>
      </c>
      <c r="G196" s="15" t="s">
        <v>93</v>
      </c>
      <c r="H196" s="16">
        <v>1000</v>
      </c>
      <c r="I196" s="16">
        <v>0</v>
      </c>
      <c r="J196" s="16">
        <v>1000</v>
      </c>
      <c r="K196" s="16">
        <v>0</v>
      </c>
      <c r="L196" s="16">
        <v>0</v>
      </c>
      <c r="M196" s="16">
        <v>0</v>
      </c>
      <c r="N196" s="16">
        <v>0</v>
      </c>
    </row>
    <row r="197" spans="1:14" x14ac:dyDescent="0.2">
      <c r="A197" s="14">
        <v>6</v>
      </c>
      <c r="B197" s="14">
        <v>3342</v>
      </c>
      <c r="C197" s="2" t="str">
        <f>VLOOKUP(B197,Hoja2!B:C,2,FALSE)</f>
        <v>PROMOCIÓN CULTURAL Y ARTES ESCÉNICAS</v>
      </c>
      <c r="D197" s="3" t="str">
        <f t="shared" si="6"/>
        <v>2</v>
      </c>
      <c r="E197" s="3" t="str">
        <f t="shared" si="7"/>
        <v>22</v>
      </c>
      <c r="F197" s="13">
        <v>22601</v>
      </c>
      <c r="G197" s="15" t="s">
        <v>94</v>
      </c>
      <c r="H197" s="16">
        <v>1000</v>
      </c>
      <c r="I197" s="16">
        <v>0</v>
      </c>
      <c r="J197" s="16">
        <v>1000</v>
      </c>
      <c r="K197" s="16">
        <v>4435.5</v>
      </c>
      <c r="L197" s="16">
        <v>4435.5</v>
      </c>
      <c r="M197" s="16">
        <v>4385.7</v>
      </c>
      <c r="N197" s="16">
        <v>4385.7</v>
      </c>
    </row>
    <row r="198" spans="1:14" x14ac:dyDescent="0.2">
      <c r="A198" s="14">
        <v>6</v>
      </c>
      <c r="B198" s="14">
        <v>3342</v>
      </c>
      <c r="C198" s="2" t="str">
        <f>VLOOKUP(B198,Hoja2!B:C,2,FALSE)</f>
        <v>PROMOCIÓN CULTURAL Y ARTES ESCÉNICAS</v>
      </c>
      <c r="D198" s="3" t="str">
        <f t="shared" si="6"/>
        <v>2</v>
      </c>
      <c r="E198" s="3" t="str">
        <f t="shared" si="7"/>
        <v>22</v>
      </c>
      <c r="F198" s="13">
        <v>22602</v>
      </c>
      <c r="G198" s="15" t="s">
        <v>95</v>
      </c>
      <c r="H198" s="16">
        <v>1000</v>
      </c>
      <c r="I198" s="16">
        <v>0</v>
      </c>
      <c r="J198" s="16">
        <v>1000</v>
      </c>
      <c r="K198" s="16">
        <v>47121.42</v>
      </c>
      <c r="L198" s="16">
        <v>47121.42</v>
      </c>
      <c r="M198" s="16">
        <v>44667.8</v>
      </c>
      <c r="N198" s="16">
        <v>43543.74</v>
      </c>
    </row>
    <row r="199" spans="1:14" x14ac:dyDescent="0.2">
      <c r="A199" s="14">
        <v>6</v>
      </c>
      <c r="B199" s="14">
        <v>3342</v>
      </c>
      <c r="C199" s="2" t="str">
        <f>VLOOKUP(B199,Hoja2!B:C,2,FALSE)</f>
        <v>PROMOCIÓN CULTURAL Y ARTES ESCÉNICAS</v>
      </c>
      <c r="D199" s="3" t="str">
        <f t="shared" si="6"/>
        <v>2</v>
      </c>
      <c r="E199" s="3" t="str">
        <f t="shared" si="7"/>
        <v>22</v>
      </c>
      <c r="F199" s="13">
        <v>22606</v>
      </c>
      <c r="G199" s="15" t="s">
        <v>110</v>
      </c>
      <c r="H199" s="16">
        <v>4000</v>
      </c>
      <c r="I199" s="16">
        <v>0</v>
      </c>
      <c r="J199" s="16">
        <v>4000</v>
      </c>
      <c r="K199" s="16">
        <v>3040.87</v>
      </c>
      <c r="L199" s="16">
        <v>3040.87</v>
      </c>
      <c r="M199" s="16">
        <v>3004.87</v>
      </c>
      <c r="N199" s="16">
        <v>2854.87</v>
      </c>
    </row>
    <row r="200" spans="1:14" x14ac:dyDescent="0.2">
      <c r="A200" s="14">
        <v>6</v>
      </c>
      <c r="B200" s="14">
        <v>3342</v>
      </c>
      <c r="C200" s="2" t="str">
        <f>VLOOKUP(B200,Hoja2!B:C,2,FALSE)</f>
        <v>PROMOCIÓN CULTURAL Y ARTES ESCÉNICAS</v>
      </c>
      <c r="D200" s="3" t="str">
        <f t="shared" si="6"/>
        <v>2</v>
      </c>
      <c r="E200" s="3" t="str">
        <f t="shared" si="7"/>
        <v>22</v>
      </c>
      <c r="F200" s="13">
        <v>22609</v>
      </c>
      <c r="G200" s="15" t="s">
        <v>111</v>
      </c>
      <c r="H200" s="16">
        <v>1242000</v>
      </c>
      <c r="I200" s="16">
        <v>219000</v>
      </c>
      <c r="J200" s="16">
        <v>1461000</v>
      </c>
      <c r="K200" s="16">
        <v>1326594.3700000001</v>
      </c>
      <c r="L200" s="16">
        <v>1326594.3700000001</v>
      </c>
      <c r="M200" s="16">
        <v>1256923.6499999999</v>
      </c>
      <c r="N200" s="16">
        <v>1242541.02</v>
      </c>
    </row>
    <row r="201" spans="1:14" x14ac:dyDescent="0.2">
      <c r="A201" s="14">
        <v>6</v>
      </c>
      <c r="B201" s="14">
        <v>3342</v>
      </c>
      <c r="C201" s="2" t="str">
        <f>VLOOKUP(B201,Hoja2!B:C,2,FALSE)</f>
        <v>PROMOCIÓN CULTURAL Y ARTES ESCÉNICAS</v>
      </c>
      <c r="D201" s="3" t="str">
        <f t="shared" si="6"/>
        <v>2</v>
      </c>
      <c r="E201" s="3" t="str">
        <f t="shared" si="7"/>
        <v>22</v>
      </c>
      <c r="F201" s="13">
        <v>22699</v>
      </c>
      <c r="G201" s="15" t="s">
        <v>98</v>
      </c>
      <c r="H201" s="16">
        <v>60000</v>
      </c>
      <c r="I201" s="16">
        <v>0</v>
      </c>
      <c r="J201" s="16">
        <v>60000</v>
      </c>
      <c r="K201" s="16">
        <v>83982.87</v>
      </c>
      <c r="L201" s="16">
        <v>83982.87</v>
      </c>
      <c r="M201" s="16">
        <v>75170.34</v>
      </c>
      <c r="N201" s="16">
        <v>71326.789999999994</v>
      </c>
    </row>
    <row r="202" spans="1:14" x14ac:dyDescent="0.2">
      <c r="A202" s="14">
        <v>6</v>
      </c>
      <c r="B202" s="14">
        <v>3342</v>
      </c>
      <c r="C202" s="2" t="str">
        <f>VLOOKUP(B202,Hoja2!B:C,2,FALSE)</f>
        <v>PROMOCIÓN CULTURAL Y ARTES ESCÉNICAS</v>
      </c>
      <c r="D202" s="3" t="str">
        <f t="shared" si="6"/>
        <v>2</v>
      </c>
      <c r="E202" s="3" t="str">
        <f t="shared" si="7"/>
        <v>22</v>
      </c>
      <c r="F202" s="13">
        <v>22700</v>
      </c>
      <c r="G202" s="15" t="s">
        <v>99</v>
      </c>
      <c r="H202" s="16">
        <v>0</v>
      </c>
      <c r="I202" s="16">
        <v>0</v>
      </c>
      <c r="J202" s="16">
        <v>0</v>
      </c>
      <c r="K202" s="16">
        <v>5104.1499999999996</v>
      </c>
      <c r="L202" s="16">
        <v>5104.1499999999996</v>
      </c>
      <c r="M202" s="16">
        <v>4974.08</v>
      </c>
      <c r="N202" s="16">
        <v>4974.08</v>
      </c>
    </row>
    <row r="203" spans="1:14" x14ac:dyDescent="0.2">
      <c r="A203" s="14">
        <v>6</v>
      </c>
      <c r="B203" s="14">
        <v>3342</v>
      </c>
      <c r="C203" s="2" t="str">
        <f>VLOOKUP(B203,Hoja2!B:C,2,FALSE)</f>
        <v>PROMOCIÓN CULTURAL Y ARTES ESCÉNICAS</v>
      </c>
      <c r="D203" s="3" t="str">
        <f t="shared" si="6"/>
        <v>2</v>
      </c>
      <c r="E203" s="3" t="str">
        <f t="shared" si="7"/>
        <v>22</v>
      </c>
      <c r="F203" s="13">
        <v>22701</v>
      </c>
      <c r="G203" s="15" t="s">
        <v>100</v>
      </c>
      <c r="H203" s="16">
        <v>0</v>
      </c>
      <c r="I203" s="16">
        <v>0</v>
      </c>
      <c r="J203" s="16">
        <v>0</v>
      </c>
      <c r="K203" s="16">
        <v>5329.74</v>
      </c>
      <c r="L203" s="16">
        <v>5329.74</v>
      </c>
      <c r="M203" s="16">
        <v>5134.13</v>
      </c>
      <c r="N203" s="16">
        <v>5134.13</v>
      </c>
    </row>
    <row r="204" spans="1:14" x14ac:dyDescent="0.2">
      <c r="A204" s="14">
        <v>6</v>
      </c>
      <c r="B204" s="14">
        <v>3342</v>
      </c>
      <c r="C204" s="2" t="str">
        <f>VLOOKUP(B204,Hoja2!B:C,2,FALSE)</f>
        <v>PROMOCIÓN CULTURAL Y ARTES ESCÉNICAS</v>
      </c>
      <c r="D204" s="3" t="str">
        <f t="shared" si="6"/>
        <v>2</v>
      </c>
      <c r="E204" s="3" t="str">
        <f t="shared" si="7"/>
        <v>22</v>
      </c>
      <c r="F204" s="13">
        <v>22706</v>
      </c>
      <c r="G204" s="15" t="s">
        <v>101</v>
      </c>
      <c r="H204" s="16">
        <v>0</v>
      </c>
      <c r="I204" s="16">
        <v>0</v>
      </c>
      <c r="J204" s="16">
        <v>0</v>
      </c>
      <c r="K204" s="16">
        <v>8321.5</v>
      </c>
      <c r="L204" s="16">
        <v>8321.5</v>
      </c>
      <c r="M204" s="16">
        <v>7903.85</v>
      </c>
      <c r="N204" s="16">
        <v>7903.85</v>
      </c>
    </row>
    <row r="205" spans="1:14" x14ac:dyDescent="0.2">
      <c r="A205" s="14">
        <v>6</v>
      </c>
      <c r="B205" s="14">
        <v>3342</v>
      </c>
      <c r="C205" s="2" t="str">
        <f>VLOOKUP(B205,Hoja2!B:C,2,FALSE)</f>
        <v>PROMOCIÓN CULTURAL Y ARTES ESCÉNICAS</v>
      </c>
      <c r="D205" s="3" t="str">
        <f t="shared" si="6"/>
        <v>2</v>
      </c>
      <c r="E205" s="3" t="str">
        <f t="shared" si="7"/>
        <v>22</v>
      </c>
      <c r="F205" s="13">
        <v>22799</v>
      </c>
      <c r="G205" s="15" t="s">
        <v>102</v>
      </c>
      <c r="H205" s="16">
        <v>310000</v>
      </c>
      <c r="I205" s="16">
        <v>47000</v>
      </c>
      <c r="J205" s="16">
        <v>357000</v>
      </c>
      <c r="K205" s="16">
        <v>391062.49</v>
      </c>
      <c r="L205" s="16">
        <v>391062.49</v>
      </c>
      <c r="M205" s="16">
        <v>301439.07</v>
      </c>
      <c r="N205" s="16">
        <v>296793.71999999997</v>
      </c>
    </row>
    <row r="206" spans="1:14" x14ac:dyDescent="0.2">
      <c r="A206" s="14">
        <v>6</v>
      </c>
      <c r="B206" s="14">
        <v>3342</v>
      </c>
      <c r="C206" s="2" t="str">
        <f>VLOOKUP(B206,Hoja2!B:C,2,FALSE)</f>
        <v>PROMOCIÓN CULTURAL Y ARTES ESCÉNICAS</v>
      </c>
      <c r="D206" s="3" t="str">
        <f t="shared" si="6"/>
        <v>4</v>
      </c>
      <c r="E206" s="3" t="str">
        <f t="shared" si="7"/>
        <v>47</v>
      </c>
      <c r="F206" s="13">
        <v>479</v>
      </c>
      <c r="G206" s="15" t="s">
        <v>115</v>
      </c>
      <c r="H206" s="16">
        <v>30000</v>
      </c>
      <c r="I206" s="16">
        <v>0</v>
      </c>
      <c r="J206" s="16">
        <v>30000</v>
      </c>
      <c r="K206" s="16">
        <v>30000</v>
      </c>
      <c r="L206" s="16">
        <v>30000</v>
      </c>
      <c r="M206" s="16">
        <v>30000</v>
      </c>
      <c r="N206" s="16">
        <v>30000</v>
      </c>
    </row>
    <row r="207" spans="1:14" x14ac:dyDescent="0.2">
      <c r="A207" s="14">
        <v>6</v>
      </c>
      <c r="B207" s="14">
        <v>3342</v>
      </c>
      <c r="C207" s="2" t="str">
        <f>VLOOKUP(B207,Hoja2!B:C,2,FALSE)</f>
        <v>PROMOCIÓN CULTURAL Y ARTES ESCÉNICAS</v>
      </c>
      <c r="D207" s="3" t="str">
        <f t="shared" si="6"/>
        <v>4</v>
      </c>
      <c r="E207" s="3" t="str">
        <f t="shared" si="7"/>
        <v>48</v>
      </c>
      <c r="F207" s="13">
        <v>481</v>
      </c>
      <c r="G207" s="15" t="s">
        <v>112</v>
      </c>
      <c r="H207" s="16">
        <v>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</row>
    <row r="208" spans="1:14" x14ac:dyDescent="0.2">
      <c r="A208" s="14">
        <v>6</v>
      </c>
      <c r="B208" s="14">
        <v>3342</v>
      </c>
      <c r="C208" s="2" t="str">
        <f>VLOOKUP(B208,Hoja2!B:C,2,FALSE)</f>
        <v>PROMOCIÓN CULTURAL Y ARTES ESCÉNICAS</v>
      </c>
      <c r="D208" s="3" t="str">
        <f t="shared" si="6"/>
        <v>4</v>
      </c>
      <c r="E208" s="3" t="str">
        <f t="shared" si="7"/>
        <v>48</v>
      </c>
      <c r="F208" s="13">
        <v>482</v>
      </c>
      <c r="G208" s="15" t="s">
        <v>121</v>
      </c>
      <c r="H208" s="16">
        <v>37800</v>
      </c>
      <c r="I208" s="16">
        <v>0</v>
      </c>
      <c r="J208" s="16">
        <v>37800</v>
      </c>
      <c r="K208" s="16">
        <v>22299.02</v>
      </c>
      <c r="L208" s="16">
        <v>22299.02</v>
      </c>
      <c r="M208" s="16">
        <v>22299.02</v>
      </c>
      <c r="N208" s="16">
        <v>22299.02</v>
      </c>
    </row>
    <row r="209" spans="1:14" x14ac:dyDescent="0.2">
      <c r="A209" s="14">
        <v>6</v>
      </c>
      <c r="B209" s="14">
        <v>3342</v>
      </c>
      <c r="C209" s="2" t="str">
        <f>VLOOKUP(B209,Hoja2!B:C,2,FALSE)</f>
        <v>PROMOCIÓN CULTURAL Y ARTES ESCÉNICAS</v>
      </c>
      <c r="D209" s="3" t="str">
        <f t="shared" si="6"/>
        <v>4</v>
      </c>
      <c r="E209" s="3" t="str">
        <f t="shared" si="7"/>
        <v>48</v>
      </c>
      <c r="F209" s="13">
        <v>489</v>
      </c>
      <c r="G209" s="15" t="s">
        <v>113</v>
      </c>
      <c r="H209" s="16">
        <v>164000</v>
      </c>
      <c r="I209" s="16">
        <v>0</v>
      </c>
      <c r="J209" s="16">
        <v>164000</v>
      </c>
      <c r="K209" s="16">
        <v>163048.41</v>
      </c>
      <c r="L209" s="16">
        <v>163048.41</v>
      </c>
      <c r="M209" s="16">
        <v>159048.41</v>
      </c>
      <c r="N209" s="16">
        <v>155642.64000000001</v>
      </c>
    </row>
    <row r="210" spans="1:14" x14ac:dyDescent="0.2">
      <c r="A210" s="14">
        <v>6</v>
      </c>
      <c r="B210" s="14">
        <v>3342</v>
      </c>
      <c r="C210" s="2" t="str">
        <f>VLOOKUP(B210,Hoja2!B:C,2,FALSE)</f>
        <v>PROMOCIÓN CULTURAL Y ARTES ESCÉNICAS</v>
      </c>
      <c r="D210" s="3" t="str">
        <f t="shared" si="6"/>
        <v>6</v>
      </c>
      <c r="E210" s="3" t="str">
        <f t="shared" si="7"/>
        <v>63</v>
      </c>
      <c r="F210" s="13">
        <v>633</v>
      </c>
      <c r="G210" s="15" t="s">
        <v>119</v>
      </c>
      <c r="H210" s="16">
        <v>0</v>
      </c>
      <c r="I210" s="16">
        <v>84000</v>
      </c>
      <c r="J210" s="16">
        <v>84000</v>
      </c>
      <c r="K210" s="16">
        <v>80649.279999999999</v>
      </c>
      <c r="L210" s="16">
        <v>75131.679999999993</v>
      </c>
      <c r="M210" s="16">
        <v>12757.08</v>
      </c>
      <c r="N210" s="16">
        <v>12757.08</v>
      </c>
    </row>
    <row r="211" spans="1:14" x14ac:dyDescent="0.2">
      <c r="A211" s="14">
        <v>6</v>
      </c>
      <c r="B211" s="14">
        <v>3343</v>
      </c>
      <c r="C211" s="2" t="str">
        <f>VLOOKUP(B211,Hoja2!B:C,2,FALSE)</f>
        <v>SEMINCI</v>
      </c>
      <c r="D211" s="3" t="str">
        <f t="shared" si="6"/>
        <v>1</v>
      </c>
      <c r="E211" s="3" t="str">
        <f t="shared" si="7"/>
        <v>12</v>
      </c>
      <c r="F211" s="13">
        <v>12001</v>
      </c>
      <c r="G211" s="15" t="s">
        <v>122</v>
      </c>
      <c r="H211" s="16">
        <v>27087</v>
      </c>
      <c r="I211" s="16">
        <v>-10000</v>
      </c>
      <c r="J211" s="16">
        <v>17087</v>
      </c>
      <c r="K211" s="16">
        <v>16000</v>
      </c>
      <c r="L211" s="16">
        <v>16000</v>
      </c>
      <c r="M211" s="16">
        <v>12967.1</v>
      </c>
      <c r="N211" s="16">
        <v>12967.1</v>
      </c>
    </row>
    <row r="212" spans="1:14" x14ac:dyDescent="0.2">
      <c r="A212" s="14">
        <v>6</v>
      </c>
      <c r="B212" s="14">
        <v>3343</v>
      </c>
      <c r="C212" s="2" t="str">
        <f>VLOOKUP(B212,Hoja2!B:C,2,FALSE)</f>
        <v>SEMINCI</v>
      </c>
      <c r="D212" s="3" t="str">
        <f t="shared" si="6"/>
        <v>1</v>
      </c>
      <c r="E212" s="3" t="str">
        <f t="shared" si="7"/>
        <v>12</v>
      </c>
      <c r="F212" s="13">
        <v>12003</v>
      </c>
      <c r="G212" s="15" t="s">
        <v>56</v>
      </c>
      <c r="H212" s="16">
        <v>12183</v>
      </c>
      <c r="I212" s="16">
        <v>2000</v>
      </c>
      <c r="J212" s="16">
        <v>14183</v>
      </c>
      <c r="K212" s="16">
        <v>12841.03</v>
      </c>
      <c r="L212" s="16">
        <v>12841.03</v>
      </c>
      <c r="M212" s="16">
        <v>11884.69</v>
      </c>
      <c r="N212" s="16">
        <v>11884.69</v>
      </c>
    </row>
    <row r="213" spans="1:14" x14ac:dyDescent="0.2">
      <c r="A213" s="14">
        <v>6</v>
      </c>
      <c r="B213" s="14">
        <v>3343</v>
      </c>
      <c r="C213" s="2" t="str">
        <f>VLOOKUP(B213,Hoja2!B:C,2,FALSE)</f>
        <v>SEMINCI</v>
      </c>
      <c r="D213" s="3" t="str">
        <f t="shared" si="6"/>
        <v>1</v>
      </c>
      <c r="E213" s="3" t="str">
        <f t="shared" si="7"/>
        <v>12</v>
      </c>
      <c r="F213" s="13">
        <v>12006</v>
      </c>
      <c r="G213" s="15" t="s">
        <v>58</v>
      </c>
      <c r="H213" s="16">
        <v>4459</v>
      </c>
      <c r="I213" s="16">
        <v>0</v>
      </c>
      <c r="J213" s="16">
        <v>4459</v>
      </c>
      <c r="K213" s="16">
        <v>5200.84</v>
      </c>
      <c r="L213" s="16">
        <v>5200.84</v>
      </c>
      <c r="M213" s="16">
        <v>4347.92</v>
      </c>
      <c r="N213" s="16">
        <v>4347.92</v>
      </c>
    </row>
    <row r="214" spans="1:14" x14ac:dyDescent="0.2">
      <c r="A214" s="14">
        <v>6</v>
      </c>
      <c r="B214" s="14">
        <v>3343</v>
      </c>
      <c r="C214" s="2" t="str">
        <f>VLOOKUP(B214,Hoja2!B:C,2,FALSE)</f>
        <v>SEMINCI</v>
      </c>
      <c r="D214" s="3" t="str">
        <f t="shared" si="6"/>
        <v>1</v>
      </c>
      <c r="E214" s="3" t="str">
        <f t="shared" si="7"/>
        <v>12</v>
      </c>
      <c r="F214" s="13">
        <v>12100</v>
      </c>
      <c r="G214" s="15" t="s">
        <v>59</v>
      </c>
      <c r="H214" s="16">
        <v>21631</v>
      </c>
      <c r="I214" s="16">
        <v>-5000</v>
      </c>
      <c r="J214" s="16">
        <v>16631</v>
      </c>
      <c r="K214" s="16">
        <v>16577.41</v>
      </c>
      <c r="L214" s="16">
        <v>16577.41</v>
      </c>
      <c r="M214" s="16">
        <v>14036.62</v>
      </c>
      <c r="N214" s="16">
        <v>14036.62</v>
      </c>
    </row>
    <row r="215" spans="1:14" x14ac:dyDescent="0.2">
      <c r="A215" s="14">
        <v>6</v>
      </c>
      <c r="B215" s="14">
        <v>3343</v>
      </c>
      <c r="C215" s="2" t="str">
        <f>VLOOKUP(B215,Hoja2!B:C,2,FALSE)</f>
        <v>SEMINCI</v>
      </c>
      <c r="D215" s="3" t="str">
        <f t="shared" si="6"/>
        <v>1</v>
      </c>
      <c r="E215" s="3" t="str">
        <f t="shared" si="7"/>
        <v>12</v>
      </c>
      <c r="F215" s="13">
        <v>12101</v>
      </c>
      <c r="G215" s="15" t="s">
        <v>60</v>
      </c>
      <c r="H215" s="16">
        <v>52000</v>
      </c>
      <c r="I215" s="16">
        <v>-14000</v>
      </c>
      <c r="J215" s="16">
        <v>38000</v>
      </c>
      <c r="K215" s="16">
        <v>37657.449999999997</v>
      </c>
      <c r="L215" s="16">
        <v>37657.449999999997</v>
      </c>
      <c r="M215" s="16">
        <v>30718.880000000001</v>
      </c>
      <c r="N215" s="16">
        <v>30718.880000000001</v>
      </c>
    </row>
    <row r="216" spans="1:14" x14ac:dyDescent="0.2">
      <c r="A216" s="14">
        <v>6</v>
      </c>
      <c r="B216" s="14">
        <v>3343</v>
      </c>
      <c r="C216" s="2" t="str">
        <f>VLOOKUP(B216,Hoja2!B:C,2,FALSE)</f>
        <v>SEMINCI</v>
      </c>
      <c r="D216" s="3" t="str">
        <f t="shared" si="6"/>
        <v>1</v>
      </c>
      <c r="E216" s="3" t="str">
        <f t="shared" si="7"/>
        <v>12</v>
      </c>
      <c r="F216" s="13">
        <v>12103</v>
      </c>
      <c r="G216" s="15" t="s">
        <v>61</v>
      </c>
      <c r="H216" s="16">
        <v>2093</v>
      </c>
      <c r="I216" s="16">
        <v>0</v>
      </c>
      <c r="J216" s="16">
        <v>2093</v>
      </c>
      <c r="K216" s="16">
        <v>3122.92</v>
      </c>
      <c r="L216" s="16">
        <v>3122.92</v>
      </c>
      <c r="M216" s="16">
        <v>2180.16</v>
      </c>
      <c r="N216" s="16">
        <v>2180.16</v>
      </c>
    </row>
    <row r="217" spans="1:14" x14ac:dyDescent="0.2">
      <c r="A217" s="14">
        <v>6</v>
      </c>
      <c r="B217" s="14">
        <v>3343</v>
      </c>
      <c r="C217" s="2" t="str">
        <f>VLOOKUP(B217,Hoja2!B:C,2,FALSE)</f>
        <v>SEMINCI</v>
      </c>
      <c r="D217" s="3" t="str">
        <f t="shared" si="6"/>
        <v>1</v>
      </c>
      <c r="E217" s="3" t="str">
        <f t="shared" si="7"/>
        <v>13</v>
      </c>
      <c r="F217" s="13">
        <v>13000</v>
      </c>
      <c r="G217" s="15" t="s">
        <v>62</v>
      </c>
      <c r="H217" s="16">
        <v>117418</v>
      </c>
      <c r="I217" s="16">
        <v>9000</v>
      </c>
      <c r="J217" s="16">
        <v>126418</v>
      </c>
      <c r="K217" s="16">
        <v>124075.89</v>
      </c>
      <c r="L217" s="16">
        <v>124075.89</v>
      </c>
      <c r="M217" s="16">
        <v>119833.42</v>
      </c>
      <c r="N217" s="16">
        <v>119833.42</v>
      </c>
    </row>
    <row r="218" spans="1:14" x14ac:dyDescent="0.2">
      <c r="A218" s="14">
        <v>6</v>
      </c>
      <c r="B218" s="14">
        <v>3343</v>
      </c>
      <c r="C218" s="2" t="str">
        <f>VLOOKUP(B218,Hoja2!B:C,2,FALSE)</f>
        <v>SEMINCI</v>
      </c>
      <c r="D218" s="3" t="str">
        <f t="shared" si="6"/>
        <v>1</v>
      </c>
      <c r="E218" s="3" t="str">
        <f t="shared" si="7"/>
        <v>13</v>
      </c>
      <c r="F218" s="13">
        <v>13002</v>
      </c>
      <c r="G218" s="15" t="s">
        <v>63</v>
      </c>
      <c r="H218" s="16">
        <v>77140</v>
      </c>
      <c r="I218" s="16">
        <v>0</v>
      </c>
      <c r="J218" s="16">
        <v>77140</v>
      </c>
      <c r="K218" s="16">
        <v>79232.11</v>
      </c>
      <c r="L218" s="16">
        <v>79232.11</v>
      </c>
      <c r="M218" s="16">
        <v>76056.77</v>
      </c>
      <c r="N218" s="16">
        <v>76056.77</v>
      </c>
    </row>
    <row r="219" spans="1:14" x14ac:dyDescent="0.2">
      <c r="A219" s="14">
        <v>6</v>
      </c>
      <c r="B219" s="14">
        <v>3343</v>
      </c>
      <c r="C219" s="2" t="str">
        <f>VLOOKUP(B219,Hoja2!B:C,2,FALSE)</f>
        <v>SEMINCI</v>
      </c>
      <c r="D219" s="3" t="str">
        <f t="shared" si="6"/>
        <v>1</v>
      </c>
      <c r="E219" s="3" t="str">
        <f t="shared" si="7"/>
        <v>13</v>
      </c>
      <c r="F219" s="13">
        <v>131</v>
      </c>
      <c r="G219" s="15" t="s">
        <v>64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</row>
    <row r="220" spans="1:14" x14ac:dyDescent="0.2">
      <c r="A220" s="14">
        <v>6</v>
      </c>
      <c r="B220" s="14">
        <v>3343</v>
      </c>
      <c r="C220" s="2" t="str">
        <f>VLOOKUP(B220,Hoja2!B:C,2,FALSE)</f>
        <v>SEMINCI</v>
      </c>
      <c r="D220" s="3" t="str">
        <f t="shared" si="6"/>
        <v>1</v>
      </c>
      <c r="E220" s="3" t="str">
        <f t="shared" si="7"/>
        <v>15</v>
      </c>
      <c r="F220" s="13">
        <v>150</v>
      </c>
      <c r="G220" s="15" t="s">
        <v>65</v>
      </c>
      <c r="H220" s="16">
        <v>1350</v>
      </c>
      <c r="I220" s="16">
        <v>3000</v>
      </c>
      <c r="J220" s="16">
        <v>4350</v>
      </c>
      <c r="K220" s="16">
        <v>4271.88</v>
      </c>
      <c r="L220" s="16">
        <v>4271.88</v>
      </c>
      <c r="M220" s="16">
        <v>4046.88</v>
      </c>
      <c r="N220" s="16">
        <v>4046.88</v>
      </c>
    </row>
    <row r="221" spans="1:14" x14ac:dyDescent="0.2">
      <c r="A221" s="14">
        <v>6</v>
      </c>
      <c r="B221" s="14">
        <v>3343</v>
      </c>
      <c r="C221" s="2" t="str">
        <f>VLOOKUP(B221,Hoja2!B:C,2,FALSE)</f>
        <v>SEMINCI</v>
      </c>
      <c r="D221" s="3" t="str">
        <f t="shared" si="6"/>
        <v>1</v>
      </c>
      <c r="E221" s="3" t="str">
        <f t="shared" si="7"/>
        <v>15</v>
      </c>
      <c r="F221" s="13">
        <v>151</v>
      </c>
      <c r="G221" s="15" t="s">
        <v>66</v>
      </c>
      <c r="H221" s="16">
        <v>3000</v>
      </c>
      <c r="I221" s="16">
        <v>-3000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</row>
    <row r="222" spans="1:14" x14ac:dyDescent="0.2">
      <c r="A222" s="14">
        <v>6</v>
      </c>
      <c r="B222" s="14">
        <v>3343</v>
      </c>
      <c r="C222" s="2" t="str">
        <f>VLOOKUP(B222,Hoja2!B:C,2,FALSE)</f>
        <v>SEMINCI</v>
      </c>
      <c r="D222" s="3" t="str">
        <f t="shared" si="6"/>
        <v>1</v>
      </c>
      <c r="E222" s="3" t="str">
        <f t="shared" si="7"/>
        <v>16</v>
      </c>
      <c r="F222" s="13">
        <v>16000</v>
      </c>
      <c r="G222" s="15" t="s">
        <v>67</v>
      </c>
      <c r="H222" s="16">
        <v>98419</v>
      </c>
      <c r="I222" s="16">
        <v>-25000</v>
      </c>
      <c r="J222" s="16">
        <v>73419</v>
      </c>
      <c r="K222" s="16">
        <v>69769.119999999995</v>
      </c>
      <c r="L222" s="16">
        <v>69769.119999999995</v>
      </c>
      <c r="M222" s="16">
        <v>69769.119999999995</v>
      </c>
      <c r="N222" s="16">
        <v>69769.119999999995</v>
      </c>
    </row>
    <row r="223" spans="1:14" x14ac:dyDescent="0.2">
      <c r="A223" s="14">
        <v>6</v>
      </c>
      <c r="B223" s="14">
        <v>3343</v>
      </c>
      <c r="C223" s="2" t="str">
        <f>VLOOKUP(B223,Hoja2!B:C,2,FALSE)</f>
        <v>SEMINCI</v>
      </c>
      <c r="D223" s="3" t="str">
        <f t="shared" si="6"/>
        <v>1</v>
      </c>
      <c r="E223" s="3" t="str">
        <f t="shared" si="7"/>
        <v>16</v>
      </c>
      <c r="F223" s="13">
        <v>16204</v>
      </c>
      <c r="G223" s="15" t="s">
        <v>69</v>
      </c>
      <c r="H223" s="16">
        <v>1845</v>
      </c>
      <c r="I223" s="16">
        <v>-1845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</row>
    <row r="224" spans="1:14" x14ac:dyDescent="0.2">
      <c r="A224" s="14">
        <v>6</v>
      </c>
      <c r="B224" s="14">
        <v>3343</v>
      </c>
      <c r="C224" s="2" t="str">
        <f>VLOOKUP(B224,Hoja2!B:C,2,FALSE)</f>
        <v>SEMINCI</v>
      </c>
      <c r="D224" s="3" t="str">
        <f t="shared" si="6"/>
        <v>2</v>
      </c>
      <c r="E224" s="3" t="str">
        <f t="shared" si="7"/>
        <v>20</v>
      </c>
      <c r="F224" s="13">
        <v>202</v>
      </c>
      <c r="G224" s="15" t="s">
        <v>70</v>
      </c>
      <c r="H224" s="16">
        <v>92000</v>
      </c>
      <c r="I224" s="16">
        <v>0</v>
      </c>
      <c r="J224" s="16">
        <v>92000</v>
      </c>
      <c r="K224" s="16">
        <v>91999.71</v>
      </c>
      <c r="L224" s="16">
        <v>91999.71</v>
      </c>
      <c r="M224" s="16">
        <v>91999.71</v>
      </c>
      <c r="N224" s="16">
        <v>91999.71</v>
      </c>
    </row>
    <row r="225" spans="1:14" x14ac:dyDescent="0.2">
      <c r="A225" s="14">
        <v>6</v>
      </c>
      <c r="B225" s="14">
        <v>3343</v>
      </c>
      <c r="C225" s="2" t="str">
        <f>VLOOKUP(B225,Hoja2!B:C,2,FALSE)</f>
        <v>SEMINCI</v>
      </c>
      <c r="D225" s="3" t="str">
        <f t="shared" si="6"/>
        <v>2</v>
      </c>
      <c r="E225" s="3" t="str">
        <f t="shared" si="7"/>
        <v>20</v>
      </c>
      <c r="F225" s="13">
        <v>208</v>
      </c>
      <c r="G225" s="15" t="s">
        <v>73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</row>
    <row r="226" spans="1:14" x14ac:dyDescent="0.2">
      <c r="A226" s="14">
        <v>6</v>
      </c>
      <c r="B226" s="14">
        <v>3343</v>
      </c>
      <c r="C226" s="2" t="str">
        <f>VLOOKUP(B226,Hoja2!B:C,2,FALSE)</f>
        <v>SEMINCI</v>
      </c>
      <c r="D226" s="3" t="str">
        <f t="shared" si="6"/>
        <v>2</v>
      </c>
      <c r="E226" s="3" t="str">
        <f t="shared" si="7"/>
        <v>21</v>
      </c>
      <c r="F226" s="13">
        <v>213</v>
      </c>
      <c r="G226" s="15" t="s">
        <v>75</v>
      </c>
      <c r="H226" s="16">
        <v>5000</v>
      </c>
      <c r="I226" s="16">
        <v>0</v>
      </c>
      <c r="J226" s="16">
        <v>5000</v>
      </c>
      <c r="K226" s="16">
        <v>4999.72</v>
      </c>
      <c r="L226" s="16">
        <v>4999.72</v>
      </c>
      <c r="M226" s="16">
        <v>4999.72</v>
      </c>
      <c r="N226" s="16">
        <v>4999.72</v>
      </c>
    </row>
    <row r="227" spans="1:14" x14ac:dyDescent="0.2">
      <c r="A227" s="14">
        <v>6</v>
      </c>
      <c r="B227" s="14">
        <v>3343</v>
      </c>
      <c r="C227" s="2" t="str">
        <f>VLOOKUP(B227,Hoja2!B:C,2,FALSE)</f>
        <v>SEMINCI</v>
      </c>
      <c r="D227" s="3" t="str">
        <f t="shared" si="6"/>
        <v>2</v>
      </c>
      <c r="E227" s="3" t="str">
        <f t="shared" si="7"/>
        <v>22</v>
      </c>
      <c r="F227" s="13">
        <v>22000</v>
      </c>
      <c r="G227" s="15" t="s">
        <v>79</v>
      </c>
      <c r="H227" s="16">
        <v>2000</v>
      </c>
      <c r="I227" s="16">
        <v>0</v>
      </c>
      <c r="J227" s="16">
        <v>2000</v>
      </c>
      <c r="K227" s="16">
        <v>243.82</v>
      </c>
      <c r="L227" s="16">
        <v>243.82</v>
      </c>
      <c r="M227" s="16">
        <v>243.82</v>
      </c>
      <c r="N227" s="16">
        <v>243.82</v>
      </c>
    </row>
    <row r="228" spans="1:14" x14ac:dyDescent="0.2">
      <c r="A228" s="14">
        <v>6</v>
      </c>
      <c r="B228" s="14">
        <v>3343</v>
      </c>
      <c r="C228" s="2" t="str">
        <f>VLOOKUP(B228,Hoja2!B:C,2,FALSE)</f>
        <v>SEMINCI</v>
      </c>
      <c r="D228" s="3" t="str">
        <f t="shared" si="6"/>
        <v>2</v>
      </c>
      <c r="E228" s="3" t="str">
        <f t="shared" si="7"/>
        <v>22</v>
      </c>
      <c r="F228" s="13">
        <v>22001</v>
      </c>
      <c r="G228" s="15" t="s">
        <v>80</v>
      </c>
      <c r="H228" s="16">
        <v>2000</v>
      </c>
      <c r="I228" s="16">
        <v>0</v>
      </c>
      <c r="J228" s="16">
        <v>2000</v>
      </c>
      <c r="K228" s="16">
        <v>156.93</v>
      </c>
      <c r="L228" s="16">
        <v>156.93</v>
      </c>
      <c r="M228" s="16">
        <v>156.93</v>
      </c>
      <c r="N228" s="16">
        <v>156.93</v>
      </c>
    </row>
    <row r="229" spans="1:14" x14ac:dyDescent="0.2">
      <c r="A229" s="14">
        <v>6</v>
      </c>
      <c r="B229" s="14">
        <v>3343</v>
      </c>
      <c r="C229" s="2" t="str">
        <f>VLOOKUP(B229,Hoja2!B:C,2,FALSE)</f>
        <v>SEMINCI</v>
      </c>
      <c r="D229" s="3" t="str">
        <f t="shared" si="6"/>
        <v>2</v>
      </c>
      <c r="E229" s="3" t="str">
        <f t="shared" si="7"/>
        <v>22</v>
      </c>
      <c r="F229" s="13">
        <v>22199</v>
      </c>
      <c r="G229" s="15" t="s">
        <v>88</v>
      </c>
      <c r="H229" s="16">
        <v>17000</v>
      </c>
      <c r="I229" s="16">
        <v>0</v>
      </c>
      <c r="J229" s="16">
        <v>17000</v>
      </c>
      <c r="K229" s="16">
        <v>22542.27</v>
      </c>
      <c r="L229" s="16">
        <v>22542.27</v>
      </c>
      <c r="M229" s="16">
        <v>21227.69</v>
      </c>
      <c r="N229" s="16">
        <v>21227.69</v>
      </c>
    </row>
    <row r="230" spans="1:14" x14ac:dyDescent="0.2">
      <c r="A230" s="1">
        <v>6</v>
      </c>
      <c r="B230" s="1">
        <v>3343</v>
      </c>
      <c r="C230" s="2" t="str">
        <f>VLOOKUP(B230,Hoja2!B:C,2,FALSE)</f>
        <v>SEMINCI</v>
      </c>
      <c r="D230" s="3" t="str">
        <f t="shared" ref="D230:D250" si="8">LEFT(F230,1)</f>
        <v>2</v>
      </c>
      <c r="E230" s="3" t="str">
        <f t="shared" ref="E230:E250" si="9">LEFT(F230,2)</f>
        <v>22</v>
      </c>
      <c r="F230" s="1">
        <v>22200</v>
      </c>
      <c r="G230" s="1" t="s">
        <v>89</v>
      </c>
      <c r="H230" s="17">
        <v>2000</v>
      </c>
      <c r="I230" s="17">
        <v>0</v>
      </c>
      <c r="J230" s="17">
        <v>2000</v>
      </c>
      <c r="K230" s="17">
        <v>0</v>
      </c>
      <c r="L230" s="17">
        <v>0</v>
      </c>
      <c r="M230" s="17">
        <v>0</v>
      </c>
      <c r="N230" s="17">
        <v>0</v>
      </c>
    </row>
    <row r="231" spans="1:14" x14ac:dyDescent="0.2">
      <c r="A231" s="1">
        <v>6</v>
      </c>
      <c r="B231" s="1">
        <v>3343</v>
      </c>
      <c r="C231" s="2" t="str">
        <f>VLOOKUP(B231,Hoja2!B:C,2,FALSE)</f>
        <v>SEMINCI</v>
      </c>
      <c r="D231" s="3" t="str">
        <f t="shared" si="8"/>
        <v>2</v>
      </c>
      <c r="E231" s="3" t="str">
        <f t="shared" si="9"/>
        <v>22</v>
      </c>
      <c r="F231" s="1">
        <v>22201</v>
      </c>
      <c r="G231" s="1" t="s">
        <v>90</v>
      </c>
      <c r="H231" s="17">
        <v>1000</v>
      </c>
      <c r="I231" s="17">
        <v>0</v>
      </c>
      <c r="J231" s="17">
        <v>1000</v>
      </c>
      <c r="K231" s="17">
        <v>2825</v>
      </c>
      <c r="L231" s="17">
        <v>2825</v>
      </c>
      <c r="M231" s="17">
        <v>1310.22</v>
      </c>
      <c r="N231" s="17">
        <v>1274.71</v>
      </c>
    </row>
    <row r="232" spans="1:14" x14ac:dyDescent="0.2">
      <c r="A232" s="1">
        <v>6</v>
      </c>
      <c r="B232" s="1">
        <v>3343</v>
      </c>
      <c r="C232" s="2" t="str">
        <f>VLOOKUP(B232,Hoja2!B:C,2,FALSE)</f>
        <v>SEMINCI</v>
      </c>
      <c r="D232" s="3" t="str">
        <f t="shared" si="8"/>
        <v>2</v>
      </c>
      <c r="E232" s="3" t="str">
        <f t="shared" si="9"/>
        <v>22</v>
      </c>
      <c r="F232" s="1">
        <v>22203</v>
      </c>
      <c r="G232" s="1" t="s">
        <v>91</v>
      </c>
      <c r="H232" s="17">
        <v>20000</v>
      </c>
      <c r="I232" s="17">
        <v>0</v>
      </c>
      <c r="J232" s="17">
        <v>20000</v>
      </c>
      <c r="K232" s="17">
        <v>11155.3</v>
      </c>
      <c r="L232" s="17">
        <v>11155.3</v>
      </c>
      <c r="M232" s="17">
        <v>9720.92</v>
      </c>
      <c r="N232" s="17">
        <v>8991.89</v>
      </c>
    </row>
    <row r="233" spans="1:14" x14ac:dyDescent="0.2">
      <c r="A233" s="1">
        <v>6</v>
      </c>
      <c r="B233" s="1">
        <v>3343</v>
      </c>
      <c r="C233" s="2" t="str">
        <f>VLOOKUP(B233,Hoja2!B:C,2,FALSE)</f>
        <v>SEMINCI</v>
      </c>
      <c r="D233" s="3" t="str">
        <f t="shared" si="8"/>
        <v>2</v>
      </c>
      <c r="E233" s="3" t="str">
        <f t="shared" si="9"/>
        <v>22</v>
      </c>
      <c r="F233" s="1">
        <v>223</v>
      </c>
      <c r="G233" s="1" t="s">
        <v>92</v>
      </c>
      <c r="H233" s="17">
        <v>20000</v>
      </c>
      <c r="I233" s="17">
        <v>0</v>
      </c>
      <c r="J233" s="17">
        <v>20000</v>
      </c>
      <c r="K233" s="17">
        <v>2452</v>
      </c>
      <c r="L233" s="17">
        <v>2452</v>
      </c>
      <c r="M233" s="17">
        <v>1858.86</v>
      </c>
      <c r="N233" s="17">
        <v>1858.86</v>
      </c>
    </row>
    <row r="234" spans="1:14" x14ac:dyDescent="0.2">
      <c r="A234" s="1">
        <v>6</v>
      </c>
      <c r="B234" s="1">
        <v>3343</v>
      </c>
      <c r="C234" s="2" t="str">
        <f>VLOOKUP(B234,Hoja2!B:C,2,FALSE)</f>
        <v>SEMINCI</v>
      </c>
      <c r="D234" s="3" t="str">
        <f t="shared" si="8"/>
        <v>2</v>
      </c>
      <c r="E234" s="3" t="str">
        <f t="shared" si="9"/>
        <v>22</v>
      </c>
      <c r="F234" s="1">
        <v>224</v>
      </c>
      <c r="G234" s="1" t="s">
        <v>93</v>
      </c>
      <c r="H234" s="17">
        <v>400</v>
      </c>
      <c r="I234" s="17">
        <v>0</v>
      </c>
      <c r="J234" s="17">
        <v>400</v>
      </c>
      <c r="K234" s="17">
        <v>214.14</v>
      </c>
      <c r="L234" s="17">
        <v>214.14</v>
      </c>
      <c r="M234" s="17">
        <v>214.14</v>
      </c>
      <c r="N234" s="17">
        <v>214.14</v>
      </c>
    </row>
    <row r="235" spans="1:14" x14ac:dyDescent="0.2">
      <c r="A235" s="1">
        <v>6</v>
      </c>
      <c r="B235" s="1">
        <v>3343</v>
      </c>
      <c r="C235" s="2" t="str">
        <f>VLOOKUP(B235,Hoja2!B:C,2,FALSE)</f>
        <v>SEMINCI</v>
      </c>
      <c r="D235" s="3" t="str">
        <f t="shared" si="8"/>
        <v>2</v>
      </c>
      <c r="E235" s="3" t="str">
        <f t="shared" si="9"/>
        <v>22</v>
      </c>
      <c r="F235" s="1">
        <v>22601</v>
      </c>
      <c r="G235" s="1" t="s">
        <v>94</v>
      </c>
      <c r="H235" s="17">
        <v>371876</v>
      </c>
      <c r="I235" s="17">
        <v>0</v>
      </c>
      <c r="J235" s="17">
        <v>371876</v>
      </c>
      <c r="K235" s="17">
        <v>427543.06</v>
      </c>
      <c r="L235" s="17">
        <v>427543.06</v>
      </c>
      <c r="M235" s="17">
        <v>407016.25</v>
      </c>
      <c r="N235" s="17">
        <v>65271.42</v>
      </c>
    </row>
    <row r="236" spans="1:14" x14ac:dyDescent="0.2">
      <c r="A236" s="1">
        <v>6</v>
      </c>
      <c r="B236" s="1">
        <v>3343</v>
      </c>
      <c r="C236" s="2" t="str">
        <f>VLOOKUP(B236,Hoja2!B:C,2,FALSE)</f>
        <v>SEMINCI</v>
      </c>
      <c r="D236" s="3" t="str">
        <f t="shared" si="8"/>
        <v>2</v>
      </c>
      <c r="E236" s="3" t="str">
        <f t="shared" si="9"/>
        <v>22</v>
      </c>
      <c r="F236" s="1">
        <v>22602</v>
      </c>
      <c r="G236" s="1" t="s">
        <v>95</v>
      </c>
      <c r="H236" s="17">
        <v>70000</v>
      </c>
      <c r="I236" s="17">
        <v>0</v>
      </c>
      <c r="J236" s="17">
        <v>70000</v>
      </c>
      <c r="K236" s="17">
        <v>68966.64</v>
      </c>
      <c r="L236" s="17">
        <v>68966.64</v>
      </c>
      <c r="M236" s="17">
        <v>68759.14</v>
      </c>
      <c r="N236" s="17">
        <v>68759.14</v>
      </c>
    </row>
    <row r="237" spans="1:14" x14ac:dyDescent="0.2">
      <c r="A237" s="1">
        <v>6</v>
      </c>
      <c r="B237" s="1">
        <v>3343</v>
      </c>
      <c r="C237" s="2" t="str">
        <f>VLOOKUP(B237,Hoja2!B:C,2,FALSE)</f>
        <v>SEMINCI</v>
      </c>
      <c r="D237" s="3" t="str">
        <f t="shared" si="8"/>
        <v>2</v>
      </c>
      <c r="E237" s="3" t="str">
        <f t="shared" si="9"/>
        <v>22</v>
      </c>
      <c r="F237" s="1">
        <v>22606</v>
      </c>
      <c r="G237" s="1" t="s">
        <v>110</v>
      </c>
      <c r="H237" s="17">
        <v>500</v>
      </c>
      <c r="I237" s="17">
        <v>0</v>
      </c>
      <c r="J237" s="17">
        <v>500</v>
      </c>
      <c r="K237" s="17">
        <v>7746.8</v>
      </c>
      <c r="L237" s="17">
        <v>7746.8</v>
      </c>
      <c r="M237" s="17">
        <v>7523.39</v>
      </c>
      <c r="N237" s="17">
        <v>7523.39</v>
      </c>
    </row>
    <row r="238" spans="1:14" x14ac:dyDescent="0.2">
      <c r="A238" s="1">
        <v>6</v>
      </c>
      <c r="B238" s="1">
        <v>3343</v>
      </c>
      <c r="C238" s="2" t="str">
        <f>VLOOKUP(B238,Hoja2!B:C,2,FALSE)</f>
        <v>SEMINCI</v>
      </c>
      <c r="D238" s="3" t="str">
        <f t="shared" si="8"/>
        <v>2</v>
      </c>
      <c r="E238" s="3" t="str">
        <f t="shared" si="9"/>
        <v>22</v>
      </c>
      <c r="F238" s="1">
        <v>22609</v>
      </c>
      <c r="G238" s="1" t="s">
        <v>111</v>
      </c>
      <c r="H238" s="17">
        <v>119200</v>
      </c>
      <c r="I238" s="17">
        <v>0</v>
      </c>
      <c r="J238" s="17">
        <v>119200</v>
      </c>
      <c r="K238" s="17">
        <v>106057.54</v>
      </c>
      <c r="L238" s="17">
        <v>106057.54</v>
      </c>
      <c r="M238" s="17">
        <v>100686.32</v>
      </c>
      <c r="N238" s="17">
        <v>100686.32</v>
      </c>
    </row>
    <row r="239" spans="1:14" x14ac:dyDescent="0.2">
      <c r="A239" s="1">
        <v>6</v>
      </c>
      <c r="B239" s="1">
        <v>3343</v>
      </c>
      <c r="C239" s="2" t="str">
        <f>VLOOKUP(B239,Hoja2!B:C,2,FALSE)</f>
        <v>SEMINCI</v>
      </c>
      <c r="D239" s="3" t="str">
        <f t="shared" si="8"/>
        <v>2</v>
      </c>
      <c r="E239" s="3" t="str">
        <f t="shared" si="9"/>
        <v>22</v>
      </c>
      <c r="F239" s="1">
        <v>22699</v>
      </c>
      <c r="G239" s="1" t="s">
        <v>98</v>
      </c>
      <c r="H239" s="17">
        <v>20000</v>
      </c>
      <c r="I239" s="17">
        <v>43000</v>
      </c>
      <c r="J239" s="17">
        <v>63000</v>
      </c>
      <c r="K239" s="17">
        <v>83019.09</v>
      </c>
      <c r="L239" s="17">
        <v>83019.09</v>
      </c>
      <c r="M239" s="17">
        <v>75246.080000000002</v>
      </c>
      <c r="N239" s="17">
        <v>61766.83</v>
      </c>
    </row>
    <row r="240" spans="1:14" x14ac:dyDescent="0.2">
      <c r="A240" s="1">
        <v>6</v>
      </c>
      <c r="B240" s="1">
        <v>3343</v>
      </c>
      <c r="C240" s="2" t="str">
        <f>VLOOKUP(B240,Hoja2!B:C,2,FALSE)</f>
        <v>SEMINCI</v>
      </c>
      <c r="D240" s="3" t="str">
        <f t="shared" si="8"/>
        <v>2</v>
      </c>
      <c r="E240" s="3" t="str">
        <f t="shared" si="9"/>
        <v>22</v>
      </c>
      <c r="F240" s="1">
        <v>22700</v>
      </c>
      <c r="G240" s="1" t="s">
        <v>99</v>
      </c>
      <c r="H240" s="17">
        <v>11447</v>
      </c>
      <c r="I240" s="17">
        <v>0</v>
      </c>
      <c r="J240" s="17">
        <v>11447</v>
      </c>
      <c r="K240" s="17">
        <v>16067.67</v>
      </c>
      <c r="L240" s="17">
        <v>16067.67</v>
      </c>
      <c r="M240" s="17">
        <v>14993.84</v>
      </c>
      <c r="N240" s="17">
        <v>14039.96</v>
      </c>
    </row>
    <row r="241" spans="1:14" x14ac:dyDescent="0.2">
      <c r="A241" s="1">
        <v>6</v>
      </c>
      <c r="B241" s="1">
        <v>3343</v>
      </c>
      <c r="C241" s="2" t="str">
        <f>VLOOKUP(B241,Hoja2!B:C,2,FALSE)</f>
        <v>SEMINCI</v>
      </c>
      <c r="D241" s="3" t="str">
        <f t="shared" si="8"/>
        <v>2</v>
      </c>
      <c r="E241" s="3" t="str">
        <f t="shared" si="9"/>
        <v>22</v>
      </c>
      <c r="F241" s="1">
        <v>22706</v>
      </c>
      <c r="G241" s="1" t="s">
        <v>101</v>
      </c>
      <c r="H241" s="17">
        <v>43584</v>
      </c>
      <c r="I241" s="17">
        <v>0</v>
      </c>
      <c r="J241" s="17">
        <v>43584</v>
      </c>
      <c r="K241" s="17">
        <v>41182.400000000001</v>
      </c>
      <c r="L241" s="17">
        <v>41182.400000000001</v>
      </c>
      <c r="M241" s="17">
        <v>41118.58</v>
      </c>
      <c r="N241" s="17">
        <v>41118.58</v>
      </c>
    </row>
    <row r="242" spans="1:14" x14ac:dyDescent="0.2">
      <c r="A242" s="1">
        <v>6</v>
      </c>
      <c r="B242" s="1">
        <v>3343</v>
      </c>
      <c r="C242" s="2" t="str">
        <f>VLOOKUP(B242,Hoja2!B:C,2,FALSE)</f>
        <v>SEMINCI</v>
      </c>
      <c r="D242" s="3" t="str">
        <f t="shared" si="8"/>
        <v>2</v>
      </c>
      <c r="E242" s="3" t="str">
        <f t="shared" si="9"/>
        <v>22</v>
      </c>
      <c r="F242" s="1">
        <v>22799</v>
      </c>
      <c r="G242" s="1" t="s">
        <v>102</v>
      </c>
      <c r="H242" s="17">
        <v>1757668</v>
      </c>
      <c r="I242" s="17">
        <v>240601.01</v>
      </c>
      <c r="J242" s="17">
        <v>1998269.01</v>
      </c>
      <c r="K242" s="17">
        <v>1943573.75</v>
      </c>
      <c r="L242" s="17">
        <v>1933243.23</v>
      </c>
      <c r="M242" s="17">
        <v>1893994.06</v>
      </c>
      <c r="N242" s="17">
        <v>1843492.19</v>
      </c>
    </row>
    <row r="243" spans="1:14" x14ac:dyDescent="0.2">
      <c r="A243" s="1">
        <v>6</v>
      </c>
      <c r="B243" s="1">
        <v>3343</v>
      </c>
      <c r="C243" s="2" t="str">
        <f>VLOOKUP(B243,Hoja2!B:C,2,FALSE)</f>
        <v>SEMINCI</v>
      </c>
      <c r="D243" s="3" t="str">
        <f t="shared" si="8"/>
        <v>2</v>
      </c>
      <c r="E243" s="3" t="str">
        <f t="shared" si="9"/>
        <v>23</v>
      </c>
      <c r="F243" s="1">
        <v>23020</v>
      </c>
      <c r="G243" s="1" t="s">
        <v>103</v>
      </c>
      <c r="H243" s="17">
        <v>500</v>
      </c>
      <c r="I243" s="17">
        <v>0</v>
      </c>
      <c r="J243" s="17">
        <v>500</v>
      </c>
      <c r="K243" s="17">
        <v>743.96</v>
      </c>
      <c r="L243" s="17">
        <v>743.96</v>
      </c>
      <c r="M243" s="17">
        <v>743.96</v>
      </c>
      <c r="N243" s="17">
        <v>743.96</v>
      </c>
    </row>
    <row r="244" spans="1:14" x14ac:dyDescent="0.2">
      <c r="A244" s="1">
        <v>6</v>
      </c>
      <c r="B244" s="1">
        <v>3343</v>
      </c>
      <c r="C244" s="2" t="str">
        <f>VLOOKUP(B244,Hoja2!B:C,2,FALSE)</f>
        <v>SEMINCI</v>
      </c>
      <c r="D244" s="3" t="str">
        <f t="shared" si="8"/>
        <v>2</v>
      </c>
      <c r="E244" s="3" t="str">
        <f t="shared" si="9"/>
        <v>23</v>
      </c>
      <c r="F244" s="1">
        <v>23120</v>
      </c>
      <c r="G244" s="1" t="s">
        <v>104</v>
      </c>
      <c r="H244" s="17">
        <v>1200</v>
      </c>
      <c r="I244" s="17">
        <v>0</v>
      </c>
      <c r="J244" s="17">
        <v>1200</v>
      </c>
      <c r="K244" s="17">
        <v>0</v>
      </c>
      <c r="L244" s="17">
        <v>0</v>
      </c>
      <c r="M244" s="17">
        <v>0</v>
      </c>
      <c r="N244" s="17">
        <v>0</v>
      </c>
    </row>
    <row r="245" spans="1:14" x14ac:dyDescent="0.2">
      <c r="A245" s="1">
        <v>6</v>
      </c>
      <c r="B245" s="1">
        <v>3343</v>
      </c>
      <c r="C245" s="2" t="str">
        <f>VLOOKUP(B245,Hoja2!B:C,2,FALSE)</f>
        <v>SEMINCI</v>
      </c>
      <c r="D245" s="3" t="str">
        <f t="shared" si="8"/>
        <v>4</v>
      </c>
      <c r="E245" s="3" t="str">
        <f t="shared" si="9"/>
        <v>48</v>
      </c>
      <c r="F245" s="1">
        <v>481</v>
      </c>
      <c r="G245" s="1" t="s">
        <v>112</v>
      </c>
      <c r="H245" s="17">
        <v>214000</v>
      </c>
      <c r="I245" s="17">
        <v>20000</v>
      </c>
      <c r="J245" s="17">
        <v>234000</v>
      </c>
      <c r="K245" s="17">
        <v>171000</v>
      </c>
      <c r="L245" s="17">
        <v>171000</v>
      </c>
      <c r="M245" s="17">
        <v>171000</v>
      </c>
      <c r="N245" s="17">
        <v>169000</v>
      </c>
    </row>
    <row r="246" spans="1:14" x14ac:dyDescent="0.2">
      <c r="A246" s="1">
        <v>6</v>
      </c>
      <c r="B246" s="1">
        <v>3381</v>
      </c>
      <c r="C246" s="2" t="str">
        <f>VLOOKUP(B246,Hoja2!B:C,2,FALSE)</f>
        <v>FIESTAS POPULARES Y FESTEJOS</v>
      </c>
      <c r="D246" s="3" t="str">
        <f t="shared" si="8"/>
        <v>2</v>
      </c>
      <c r="E246" s="3" t="str">
        <f t="shared" si="9"/>
        <v>20</v>
      </c>
      <c r="F246" s="1">
        <v>203</v>
      </c>
      <c r="G246" s="1" t="s">
        <v>71</v>
      </c>
      <c r="H246" s="17">
        <v>20000</v>
      </c>
      <c r="I246" s="17">
        <v>35000</v>
      </c>
      <c r="J246" s="17">
        <v>55000</v>
      </c>
      <c r="K246" s="17">
        <v>28442.720000000001</v>
      </c>
      <c r="L246" s="17">
        <v>28442.720000000001</v>
      </c>
      <c r="M246" s="17">
        <v>24752.22</v>
      </c>
      <c r="N246" s="17">
        <v>20182.22</v>
      </c>
    </row>
    <row r="247" spans="1:14" x14ac:dyDescent="0.2">
      <c r="A247" s="1">
        <v>6</v>
      </c>
      <c r="B247" s="1">
        <v>3381</v>
      </c>
      <c r="C247" s="2" t="str">
        <f>VLOOKUP(B247,Hoja2!B:C,2,FALSE)</f>
        <v>FIESTAS POPULARES Y FESTEJOS</v>
      </c>
      <c r="D247" s="3" t="str">
        <f t="shared" si="8"/>
        <v>2</v>
      </c>
      <c r="E247" s="3" t="str">
        <f t="shared" si="9"/>
        <v>21</v>
      </c>
      <c r="F247" s="1">
        <v>213</v>
      </c>
      <c r="G247" s="1" t="s">
        <v>75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</row>
    <row r="248" spans="1:14" x14ac:dyDescent="0.2">
      <c r="A248" s="1">
        <v>6</v>
      </c>
      <c r="B248" s="1">
        <v>3381</v>
      </c>
      <c r="C248" s="2" t="str">
        <f>VLOOKUP(B248,Hoja2!B:C,2,FALSE)</f>
        <v>FIESTAS POPULARES Y FESTEJOS</v>
      </c>
      <c r="D248" s="3" t="str">
        <f t="shared" si="8"/>
        <v>2</v>
      </c>
      <c r="E248" s="3" t="str">
        <f t="shared" si="9"/>
        <v>22</v>
      </c>
      <c r="F248" s="1">
        <v>22602</v>
      </c>
      <c r="G248" s="1" t="s">
        <v>95</v>
      </c>
      <c r="H248" s="17">
        <v>0</v>
      </c>
      <c r="I248" s="17">
        <v>0</v>
      </c>
      <c r="J248" s="17">
        <v>0</v>
      </c>
      <c r="K248" s="17">
        <v>6114.24</v>
      </c>
      <c r="L248" s="17">
        <v>6114.24</v>
      </c>
      <c r="M248" s="17">
        <v>3699.85</v>
      </c>
      <c r="N248" s="17">
        <v>1920.28</v>
      </c>
    </row>
    <row r="249" spans="1:14" x14ac:dyDescent="0.2">
      <c r="A249" s="1">
        <v>6</v>
      </c>
      <c r="B249" s="1">
        <v>3381</v>
      </c>
      <c r="C249" s="2" t="str">
        <f>VLOOKUP(B249,Hoja2!B:C,2,FALSE)</f>
        <v>FIESTAS POPULARES Y FESTEJOS</v>
      </c>
      <c r="D249" s="3" t="str">
        <f t="shared" si="8"/>
        <v>2</v>
      </c>
      <c r="E249" s="3" t="str">
        <f t="shared" si="9"/>
        <v>22</v>
      </c>
      <c r="F249" s="1">
        <v>22609</v>
      </c>
      <c r="G249" s="1" t="s">
        <v>111</v>
      </c>
      <c r="H249" s="17">
        <v>457000</v>
      </c>
      <c r="I249" s="17">
        <v>95000</v>
      </c>
      <c r="J249" s="17">
        <v>552000</v>
      </c>
      <c r="K249" s="17">
        <v>508397.77</v>
      </c>
      <c r="L249" s="17">
        <v>508397.77</v>
      </c>
      <c r="M249" s="17">
        <v>337660.63</v>
      </c>
      <c r="N249" s="17">
        <v>318169.31</v>
      </c>
    </row>
    <row r="250" spans="1:14" x14ac:dyDescent="0.2">
      <c r="A250" s="1">
        <v>6</v>
      </c>
      <c r="B250" s="1">
        <v>3381</v>
      </c>
      <c r="C250" s="2" t="str">
        <f>VLOOKUP(B250,Hoja2!B:C,2,FALSE)</f>
        <v>FIESTAS POPULARES Y FESTEJOS</v>
      </c>
      <c r="D250" s="3" t="str">
        <f t="shared" si="8"/>
        <v>2</v>
      </c>
      <c r="E250" s="3" t="str">
        <f t="shared" si="9"/>
        <v>22</v>
      </c>
      <c r="F250" s="1">
        <v>22699</v>
      </c>
      <c r="G250" s="1" t="s">
        <v>98</v>
      </c>
      <c r="H250" s="17">
        <v>15000</v>
      </c>
      <c r="I250" s="17">
        <v>0</v>
      </c>
      <c r="J250" s="17">
        <v>15000</v>
      </c>
      <c r="K250" s="17">
        <v>26946.86</v>
      </c>
      <c r="L250" s="17">
        <v>26946.86</v>
      </c>
      <c r="M250" s="17">
        <v>17293.23</v>
      </c>
      <c r="N250" s="17">
        <v>17149.75</v>
      </c>
    </row>
    <row r="251" spans="1:14" x14ac:dyDescent="0.2">
      <c r="A251" s="1">
        <v>6</v>
      </c>
      <c r="B251" s="1">
        <v>3381</v>
      </c>
      <c r="C251" s="2" t="str">
        <f>VLOOKUP(B251,Hoja2!B:C,2,FALSE)</f>
        <v>FIESTAS POPULARES Y FESTEJOS</v>
      </c>
      <c r="D251" s="3" t="str">
        <f t="shared" ref="D251:D252" si="10">LEFT(F251,1)</f>
        <v>2</v>
      </c>
      <c r="E251" s="3" t="str">
        <f t="shared" ref="E251:E252" si="11">LEFT(F251,2)</f>
        <v>22</v>
      </c>
      <c r="F251" s="1">
        <v>22700</v>
      </c>
      <c r="G251" s="1" t="s">
        <v>99</v>
      </c>
      <c r="H251" s="17">
        <v>5000</v>
      </c>
      <c r="I251" s="17">
        <v>0</v>
      </c>
      <c r="J251" s="17">
        <v>5000</v>
      </c>
      <c r="K251" s="17">
        <v>2052.84</v>
      </c>
      <c r="L251" s="17">
        <v>2052.84</v>
      </c>
      <c r="M251" s="17">
        <v>713.9</v>
      </c>
      <c r="N251" s="17">
        <v>713.9</v>
      </c>
    </row>
    <row r="252" spans="1:14" x14ac:dyDescent="0.2">
      <c r="A252" s="1">
        <v>6</v>
      </c>
      <c r="B252" s="1">
        <v>3381</v>
      </c>
      <c r="C252" s="2" t="str">
        <f>VLOOKUP(B252,Hoja2!B:C,2,FALSE)</f>
        <v>FIESTAS POPULARES Y FESTEJOS</v>
      </c>
      <c r="D252" s="3" t="str">
        <f t="shared" si="10"/>
        <v>2</v>
      </c>
      <c r="E252" s="3" t="str">
        <f t="shared" si="11"/>
        <v>22</v>
      </c>
      <c r="F252" s="1">
        <v>22799</v>
      </c>
      <c r="G252" s="1" t="s">
        <v>102</v>
      </c>
      <c r="H252" s="17">
        <v>27616</v>
      </c>
      <c r="I252" s="17">
        <v>0</v>
      </c>
      <c r="J252" s="17">
        <v>27616</v>
      </c>
      <c r="K252" s="17">
        <v>45137.49</v>
      </c>
      <c r="L252" s="17">
        <v>45137.49</v>
      </c>
      <c r="M252" s="17">
        <v>21949.49</v>
      </c>
      <c r="N252" s="17">
        <v>21949.49</v>
      </c>
    </row>
  </sheetData>
  <autoFilter ref="A1:N229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A 30 DE DIEMBRE DE 2025 DE LA FUNDACIÓN MUNICIPAL DE CULTURA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A9" sqref="A9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8"/>
      <c r="B1" s="11">
        <v>3302</v>
      </c>
      <c r="C1" s="12" t="s">
        <v>30</v>
      </c>
    </row>
    <row r="2" spans="1:3" ht="15" x14ac:dyDescent="0.25">
      <c r="A2" s="8"/>
      <c r="B2" s="11">
        <v>3330</v>
      </c>
      <c r="C2" s="12" t="s">
        <v>31</v>
      </c>
    </row>
    <row r="3" spans="1:3" ht="15" x14ac:dyDescent="0.25">
      <c r="A3" s="8"/>
      <c r="B3" s="11">
        <v>3331</v>
      </c>
      <c r="C3" s="12" t="s">
        <v>32</v>
      </c>
    </row>
    <row r="4" spans="1:3" ht="15" x14ac:dyDescent="0.25">
      <c r="A4" s="8"/>
      <c r="B4" s="11">
        <v>3332</v>
      </c>
      <c r="C4" s="12" t="s">
        <v>33</v>
      </c>
    </row>
    <row r="5" spans="1:3" ht="15" x14ac:dyDescent="0.25">
      <c r="A5" s="8"/>
      <c r="B5" s="11">
        <v>3333</v>
      </c>
      <c r="C5" s="12" t="s">
        <v>34</v>
      </c>
    </row>
    <row r="6" spans="1:3" ht="15" x14ac:dyDescent="0.25">
      <c r="A6" s="8"/>
      <c r="B6" s="11">
        <v>3342</v>
      </c>
      <c r="C6" s="12" t="s">
        <v>35</v>
      </c>
    </row>
    <row r="7" spans="1:3" ht="15" x14ac:dyDescent="0.25">
      <c r="A7" s="8"/>
      <c r="B7" s="11">
        <v>3343</v>
      </c>
      <c r="C7" s="12" t="s">
        <v>36</v>
      </c>
    </row>
    <row r="8" spans="1:3" ht="15" x14ac:dyDescent="0.25">
      <c r="A8" s="8"/>
      <c r="B8" s="11">
        <v>3381</v>
      </c>
      <c r="C8" s="12" t="s">
        <v>37</v>
      </c>
    </row>
    <row r="9" spans="1:3" ht="15" x14ac:dyDescent="0.25">
      <c r="A9" s="8"/>
      <c r="B9" s="1">
        <v>9332</v>
      </c>
      <c r="C9" s="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EJECUCION 4º TRIMESTE 25</vt:lpstr>
      <vt:lpstr>Ejecución 4º TRIMESTRE 2025</vt:lpstr>
      <vt:lpstr>Hoja2</vt:lpstr>
      <vt:lpstr>'TD EJECUCION 4º TRIMESTE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2020-04-01T06:15:50Z</cp:lastPrinted>
  <dcterms:created xsi:type="dcterms:W3CDTF">2016-04-19T12:18:23Z</dcterms:created>
  <dcterms:modified xsi:type="dcterms:W3CDTF">2026-01-02T11:40:21Z</dcterms:modified>
</cp:coreProperties>
</file>