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6\FMC\PRIMER TRIMESTRE\"/>
    </mc:Choice>
  </mc:AlternateContent>
  <xr:revisionPtr revIDLastSave="0" documentId="13_ncr:1_{E9B9A991-278E-42CD-96AC-6EA7FF116B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 EJECUCION 1º TRIMESTE 26" sheetId="2" r:id="rId1"/>
    <sheet name="Ejecución 1º TRIMESTRE 2026" sheetId="1" state="hidden" r:id="rId2"/>
    <sheet name="Hoja2" sheetId="4" state="hidden" r:id="rId3"/>
  </sheets>
  <definedNames>
    <definedName name="_xlnm._FilterDatabase" localSheetId="1" hidden="1">'Ejecución 1º TRIMESTRE 2026'!$A$1:$N$229</definedName>
    <definedName name="_xlnm.Print_Titles" localSheetId="0">'TD EJECUCION 1º TRIMESTE 26'!$3:$3</definedName>
  </definedNames>
  <calcPr calcId="191029"/>
  <pivotCaches>
    <pivotCache cacheId="19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1" i="1" l="1"/>
  <c r="E251" i="1"/>
  <c r="D252" i="1"/>
  <c r="E252" i="1"/>
  <c r="D253" i="1"/>
  <c r="E253" i="1"/>
  <c r="D254" i="1"/>
  <c r="E254" i="1"/>
  <c r="D255" i="1"/>
  <c r="E255" i="1"/>
  <c r="C250" i="1"/>
  <c r="C251" i="1"/>
  <c r="C252" i="1"/>
  <c r="C253" i="1"/>
  <c r="C254" i="1"/>
  <c r="C255" i="1"/>
  <c r="C230" i="1"/>
  <c r="D230" i="1"/>
  <c r="E230" i="1"/>
  <c r="C231" i="1"/>
  <c r="D231" i="1"/>
  <c r="E231" i="1"/>
  <c r="C232" i="1"/>
  <c r="D232" i="1"/>
  <c r="E232" i="1"/>
  <c r="C233" i="1"/>
  <c r="D233" i="1"/>
  <c r="E233" i="1"/>
  <c r="C234" i="1"/>
  <c r="D234" i="1"/>
  <c r="E234" i="1"/>
  <c r="C235" i="1"/>
  <c r="D235" i="1"/>
  <c r="E235" i="1"/>
  <c r="C236" i="1"/>
  <c r="D236" i="1"/>
  <c r="E236" i="1"/>
  <c r="C237" i="1"/>
  <c r="D237" i="1"/>
  <c r="E237" i="1"/>
  <c r="C238" i="1"/>
  <c r="D238" i="1"/>
  <c r="E238" i="1"/>
  <c r="C239" i="1"/>
  <c r="D239" i="1"/>
  <c r="E239" i="1"/>
  <c r="C240" i="1"/>
  <c r="D240" i="1"/>
  <c r="E240" i="1"/>
  <c r="C241" i="1"/>
  <c r="D241" i="1"/>
  <c r="E241" i="1"/>
  <c r="C242" i="1"/>
  <c r="D242" i="1"/>
  <c r="E242" i="1"/>
  <c r="C243" i="1"/>
  <c r="D243" i="1"/>
  <c r="E243" i="1"/>
  <c r="C244" i="1"/>
  <c r="D244" i="1"/>
  <c r="E244" i="1"/>
  <c r="C245" i="1"/>
  <c r="D245" i="1"/>
  <c r="E245" i="1"/>
  <c r="C246" i="1"/>
  <c r="D246" i="1"/>
  <c r="E246" i="1"/>
  <c r="C247" i="1"/>
  <c r="D247" i="1"/>
  <c r="E247" i="1"/>
  <c r="C248" i="1"/>
  <c r="D248" i="1"/>
  <c r="E248" i="1"/>
  <c r="C249" i="1"/>
  <c r="D249" i="1"/>
  <c r="E249" i="1"/>
  <c r="D250" i="1"/>
  <c r="E250" i="1"/>
  <c r="C2" i="1" l="1"/>
  <c r="D2" i="1"/>
  <c r="E2" i="1"/>
  <c r="C3" i="1"/>
  <c r="D3" i="1"/>
  <c r="E3" i="1"/>
  <c r="C4" i="1"/>
  <c r="D4" i="1"/>
  <c r="E4" i="1"/>
  <c r="C5" i="1"/>
  <c r="D5" i="1"/>
  <c r="E5" i="1"/>
  <c r="C6" i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C77" i="1"/>
  <c r="D77" i="1"/>
  <c r="E77" i="1"/>
  <c r="C78" i="1"/>
  <c r="D78" i="1"/>
  <c r="E78" i="1"/>
  <c r="C79" i="1"/>
  <c r="D79" i="1"/>
  <c r="E79" i="1"/>
  <c r="C80" i="1"/>
  <c r="D80" i="1"/>
  <c r="E80" i="1"/>
  <c r="C81" i="1"/>
  <c r="D81" i="1"/>
  <c r="E81" i="1"/>
  <c r="C82" i="1"/>
  <c r="D82" i="1"/>
  <c r="E82" i="1"/>
  <c r="C83" i="1"/>
  <c r="D83" i="1"/>
  <c r="E83" i="1"/>
  <c r="C84" i="1"/>
  <c r="D84" i="1"/>
  <c r="E84" i="1"/>
  <c r="C85" i="1"/>
  <c r="D85" i="1"/>
  <c r="E85" i="1"/>
  <c r="C86" i="1"/>
  <c r="D86" i="1"/>
  <c r="E86" i="1"/>
  <c r="C87" i="1"/>
  <c r="D87" i="1"/>
  <c r="E87" i="1"/>
  <c r="C88" i="1"/>
  <c r="D88" i="1"/>
  <c r="E88" i="1"/>
  <c r="C89" i="1"/>
  <c r="D89" i="1"/>
  <c r="E89" i="1"/>
  <c r="C90" i="1"/>
  <c r="D90" i="1"/>
  <c r="E90" i="1"/>
  <c r="C91" i="1"/>
  <c r="D91" i="1"/>
  <c r="E91" i="1"/>
  <c r="C92" i="1"/>
  <c r="D92" i="1"/>
  <c r="E92" i="1"/>
  <c r="C93" i="1"/>
  <c r="D93" i="1"/>
  <c r="E93" i="1"/>
  <c r="C94" i="1"/>
  <c r="D94" i="1"/>
  <c r="E94" i="1"/>
  <c r="C95" i="1"/>
  <c r="D95" i="1"/>
  <c r="E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C121" i="1"/>
  <c r="D121" i="1"/>
  <c r="E121" i="1"/>
  <c r="C122" i="1"/>
  <c r="D122" i="1"/>
  <c r="E122" i="1"/>
  <c r="C123" i="1"/>
  <c r="D123" i="1"/>
  <c r="E123" i="1"/>
  <c r="C124" i="1"/>
  <c r="D124" i="1"/>
  <c r="E124" i="1"/>
  <c r="C125" i="1"/>
  <c r="D125" i="1"/>
  <c r="E125" i="1"/>
  <c r="C126" i="1"/>
  <c r="D126" i="1"/>
  <c r="E126" i="1"/>
  <c r="C127" i="1"/>
  <c r="D127" i="1"/>
  <c r="E127" i="1"/>
  <c r="C128" i="1"/>
  <c r="D128" i="1"/>
  <c r="E128" i="1"/>
  <c r="C129" i="1"/>
  <c r="D129" i="1"/>
  <c r="E129" i="1"/>
  <c r="C130" i="1"/>
  <c r="D130" i="1"/>
  <c r="E130" i="1"/>
  <c r="C131" i="1"/>
  <c r="D131" i="1"/>
  <c r="E131" i="1"/>
  <c r="C132" i="1"/>
  <c r="D132" i="1"/>
  <c r="E132" i="1"/>
  <c r="C133" i="1"/>
  <c r="D133" i="1"/>
  <c r="E133" i="1"/>
  <c r="C134" i="1"/>
  <c r="D134" i="1"/>
  <c r="E134" i="1"/>
  <c r="C135" i="1"/>
  <c r="D135" i="1"/>
  <c r="E135" i="1"/>
  <c r="C136" i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1" i="1"/>
  <c r="D141" i="1"/>
  <c r="E141" i="1"/>
  <c r="C142" i="1"/>
  <c r="D142" i="1"/>
  <c r="E142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7" i="1"/>
  <c r="D147" i="1"/>
  <c r="E147" i="1"/>
  <c r="C148" i="1"/>
  <c r="D148" i="1"/>
  <c r="E148" i="1"/>
  <c r="C149" i="1"/>
  <c r="D149" i="1"/>
  <c r="E149" i="1"/>
  <c r="C150" i="1"/>
  <c r="D150" i="1"/>
  <c r="E150" i="1"/>
  <c r="C151" i="1"/>
  <c r="D151" i="1"/>
  <c r="E151" i="1"/>
  <c r="C152" i="1"/>
  <c r="D152" i="1"/>
  <c r="E152" i="1"/>
  <c r="C153" i="1"/>
  <c r="D153" i="1"/>
  <c r="E153" i="1"/>
  <c r="C154" i="1"/>
  <c r="D154" i="1"/>
  <c r="E154" i="1"/>
  <c r="C155" i="1"/>
  <c r="D155" i="1"/>
  <c r="E155" i="1"/>
  <c r="C156" i="1"/>
  <c r="D156" i="1"/>
  <c r="E156" i="1"/>
  <c r="C157" i="1"/>
  <c r="D157" i="1"/>
  <c r="E157" i="1"/>
  <c r="C158" i="1"/>
  <c r="D158" i="1"/>
  <c r="E158" i="1"/>
  <c r="C159" i="1"/>
  <c r="D159" i="1"/>
  <c r="E159" i="1"/>
  <c r="C160" i="1"/>
  <c r="D160" i="1"/>
  <c r="E160" i="1"/>
  <c r="C161" i="1"/>
  <c r="D161" i="1"/>
  <c r="E161" i="1"/>
  <c r="C162" i="1"/>
  <c r="D162" i="1"/>
  <c r="E162" i="1"/>
  <c r="C163" i="1"/>
  <c r="D163" i="1"/>
  <c r="E163" i="1"/>
  <c r="C164" i="1"/>
  <c r="D164" i="1"/>
  <c r="E164" i="1"/>
  <c r="C165" i="1"/>
  <c r="D165" i="1"/>
  <c r="E165" i="1"/>
  <c r="C166" i="1"/>
  <c r="D166" i="1"/>
  <c r="E166" i="1"/>
  <c r="C167" i="1"/>
  <c r="D167" i="1"/>
  <c r="E167" i="1"/>
  <c r="C168" i="1"/>
  <c r="D168" i="1"/>
  <c r="E168" i="1"/>
  <c r="C169" i="1"/>
  <c r="D169" i="1"/>
  <c r="E169" i="1"/>
  <c r="C170" i="1"/>
  <c r="D170" i="1"/>
  <c r="E170" i="1"/>
  <c r="C171" i="1"/>
  <c r="D171" i="1"/>
  <c r="E171" i="1"/>
  <c r="C172" i="1"/>
  <c r="D172" i="1"/>
  <c r="E172" i="1"/>
  <c r="C173" i="1"/>
  <c r="D173" i="1"/>
  <c r="E173" i="1"/>
  <c r="C174" i="1"/>
  <c r="D174" i="1"/>
  <c r="E174" i="1"/>
  <c r="C175" i="1"/>
  <c r="D175" i="1"/>
  <c r="E175" i="1"/>
  <c r="C176" i="1"/>
  <c r="D176" i="1"/>
  <c r="E176" i="1"/>
  <c r="C177" i="1"/>
  <c r="D177" i="1"/>
  <c r="E177" i="1"/>
  <c r="C178" i="1"/>
  <c r="D178" i="1"/>
  <c r="E178" i="1"/>
  <c r="C179" i="1"/>
  <c r="D179" i="1"/>
  <c r="E179" i="1"/>
  <c r="C180" i="1"/>
  <c r="D180" i="1"/>
  <c r="E180" i="1"/>
  <c r="C181" i="1"/>
  <c r="D181" i="1"/>
  <c r="E181" i="1"/>
  <c r="C182" i="1"/>
  <c r="D182" i="1"/>
  <c r="E182" i="1"/>
  <c r="C183" i="1"/>
  <c r="D183" i="1"/>
  <c r="E183" i="1"/>
  <c r="C184" i="1"/>
  <c r="D184" i="1"/>
  <c r="E184" i="1"/>
  <c r="C185" i="1"/>
  <c r="D185" i="1"/>
  <c r="E185" i="1"/>
  <c r="C186" i="1"/>
  <c r="D186" i="1"/>
  <c r="E186" i="1"/>
  <c r="C187" i="1"/>
  <c r="D187" i="1"/>
  <c r="E187" i="1"/>
  <c r="C188" i="1"/>
  <c r="D188" i="1"/>
  <c r="E188" i="1"/>
  <c r="C189" i="1"/>
  <c r="D189" i="1"/>
  <c r="E189" i="1"/>
  <c r="C190" i="1"/>
  <c r="D190" i="1"/>
  <c r="E190" i="1"/>
  <c r="C191" i="1"/>
  <c r="D191" i="1"/>
  <c r="E191" i="1"/>
  <c r="C192" i="1"/>
  <c r="D192" i="1"/>
  <c r="E192" i="1"/>
  <c r="C193" i="1"/>
  <c r="D193" i="1"/>
  <c r="E193" i="1"/>
  <c r="C194" i="1"/>
  <c r="D194" i="1"/>
  <c r="E194" i="1"/>
  <c r="C195" i="1"/>
  <c r="D195" i="1"/>
  <c r="E195" i="1"/>
  <c r="C196" i="1"/>
  <c r="D196" i="1"/>
  <c r="E196" i="1"/>
  <c r="C197" i="1"/>
  <c r="D197" i="1"/>
  <c r="E197" i="1"/>
  <c r="C198" i="1"/>
  <c r="D198" i="1"/>
  <c r="E198" i="1"/>
  <c r="C199" i="1"/>
  <c r="D199" i="1"/>
  <c r="E199" i="1"/>
  <c r="C200" i="1"/>
  <c r="D200" i="1"/>
  <c r="E200" i="1"/>
  <c r="C201" i="1"/>
  <c r="D201" i="1"/>
  <c r="E201" i="1"/>
  <c r="C202" i="1"/>
  <c r="D202" i="1"/>
  <c r="E202" i="1"/>
  <c r="C203" i="1"/>
  <c r="D203" i="1"/>
  <c r="E203" i="1"/>
  <c r="C204" i="1"/>
  <c r="D204" i="1"/>
  <c r="E204" i="1"/>
  <c r="C205" i="1"/>
  <c r="D205" i="1"/>
  <c r="E205" i="1"/>
  <c r="C206" i="1"/>
  <c r="D206" i="1"/>
  <c r="E206" i="1"/>
  <c r="C207" i="1"/>
  <c r="D207" i="1"/>
  <c r="E207" i="1"/>
  <c r="C208" i="1"/>
  <c r="D208" i="1"/>
  <c r="E208" i="1"/>
  <c r="C209" i="1"/>
  <c r="D209" i="1"/>
  <c r="E209" i="1"/>
  <c r="C210" i="1"/>
  <c r="D210" i="1"/>
  <c r="E210" i="1"/>
  <c r="C211" i="1"/>
  <c r="D211" i="1"/>
  <c r="E211" i="1"/>
  <c r="C212" i="1"/>
  <c r="D212" i="1"/>
  <c r="E212" i="1"/>
  <c r="C213" i="1"/>
  <c r="D213" i="1"/>
  <c r="E213" i="1"/>
  <c r="C214" i="1"/>
  <c r="D214" i="1"/>
  <c r="E214" i="1"/>
  <c r="C215" i="1"/>
  <c r="D215" i="1"/>
  <c r="E215" i="1"/>
  <c r="C216" i="1"/>
  <c r="D216" i="1"/>
  <c r="E216" i="1"/>
  <c r="C217" i="1"/>
  <c r="D217" i="1"/>
  <c r="E217" i="1"/>
  <c r="C218" i="1"/>
  <c r="D218" i="1"/>
  <c r="E218" i="1"/>
  <c r="C219" i="1"/>
  <c r="D219" i="1"/>
  <c r="E219" i="1"/>
  <c r="C220" i="1"/>
  <c r="D220" i="1"/>
  <c r="E220" i="1"/>
  <c r="C221" i="1"/>
  <c r="D221" i="1"/>
  <c r="E221" i="1"/>
  <c r="C222" i="1"/>
  <c r="D222" i="1"/>
  <c r="E222" i="1"/>
  <c r="C223" i="1"/>
  <c r="D223" i="1"/>
  <c r="E223" i="1"/>
  <c r="C224" i="1"/>
  <c r="D224" i="1"/>
  <c r="E224" i="1"/>
  <c r="C225" i="1"/>
  <c r="D225" i="1"/>
  <c r="E225" i="1"/>
  <c r="C226" i="1"/>
  <c r="D226" i="1"/>
  <c r="E226" i="1"/>
  <c r="C227" i="1"/>
  <c r="D227" i="1"/>
  <c r="E227" i="1"/>
  <c r="C228" i="1"/>
  <c r="D228" i="1"/>
  <c r="E228" i="1"/>
  <c r="C229" i="1"/>
  <c r="D229" i="1"/>
  <c r="E229" i="1"/>
</calcChain>
</file>

<file path=xl/sharedStrings.xml><?xml version="1.0" encoding="utf-8"?>
<sst xmlns="http://schemas.openxmlformats.org/spreadsheetml/2006/main" count="325" uniqueCount="121">
  <si>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</si>
  <si>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</si>
  <si>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</si>
  <si>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</si>
  <si>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</si>
  <si>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</si>
  <si>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</si>
  <si>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</si>
  <si>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</si>
  <si>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</si>
  <si>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</si>
  <si>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</si>
  <si>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</si>
  <si>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</si>
  <si>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</si>
  <si>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</si>
  <si>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</si>
  <si>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</si>
  <si>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</si>
  <si>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</si>
  <si>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</si>
  <si>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Gastos Autorizados</t>
  </si>
  <si>
    <t>Disposiciones ó Compromisos</t>
  </si>
  <si>
    <t>Suma de Gastos Autorizados</t>
  </si>
  <si>
    <t>Suma de Disposiciones ó Compromisos</t>
  </si>
  <si>
    <t>ADMINISTRACION GENERAL DE CULTURA</t>
  </si>
  <si>
    <t>TEATRO CALDERON</t>
  </si>
  <si>
    <t>MUSEOS Y ARTES PLÁSTICAS</t>
  </si>
  <si>
    <t>PATIO HERRERIANO</t>
  </si>
  <si>
    <t>MUSEO DE LA CIENCIA</t>
  </si>
  <si>
    <t>PROMOCIÓN CULTURAL Y ARTES ESCÉNICAS</t>
  </si>
  <si>
    <t>SEMINCI</t>
  </si>
  <si>
    <t>FIESTAS POPULARES Y FESTEJOS</t>
  </si>
  <si>
    <t>FUNDACION CULTURA</t>
  </si>
  <si>
    <t>Total ADMINISTRACION GENERAL DE CULTURA</t>
  </si>
  <si>
    <t>Total 3302</t>
  </si>
  <si>
    <t>Total TEATRO CALDERON</t>
  </si>
  <si>
    <t>Total 3330</t>
  </si>
  <si>
    <t>Total MUSEOS Y ARTES PLÁSTICAS</t>
  </si>
  <si>
    <t>Total 3331</t>
  </si>
  <si>
    <t>Total PATIO HERRERIANO</t>
  </si>
  <si>
    <t>Total 3332</t>
  </si>
  <si>
    <t>Total MUSEO DE LA CIENCIA</t>
  </si>
  <si>
    <t>Total 3333</t>
  </si>
  <si>
    <t>Total PROMOCIÓN CULTURAL Y ARTES ESCÉNICAS</t>
  </si>
  <si>
    <t>Total 3342</t>
  </si>
  <si>
    <t>Total SEMINCI</t>
  </si>
  <si>
    <t>Total 3343</t>
  </si>
  <si>
    <t>Total FIESTAS POPULARES Y FESTEJOS</t>
  </si>
  <si>
    <t>Total 3381</t>
  </si>
  <si>
    <t>Sueldos del Grupo A1.</t>
  </si>
  <si>
    <t>Sueldos del Grupo C1.</t>
  </si>
  <si>
    <t>Sueldos del Grupo C2.</t>
  </si>
  <si>
    <t>Trienios.</t>
  </si>
  <si>
    <t>Complemento de destino.</t>
  </si>
  <si>
    <t>Complemento específico.</t>
  </si>
  <si>
    <t>Otros complementos.</t>
  </si>
  <si>
    <t>Retribuciones básicas.</t>
  </si>
  <si>
    <t>Otras remuneraciones.</t>
  </si>
  <si>
    <t>Laboral temporal.</t>
  </si>
  <si>
    <t>Productividad.</t>
  </si>
  <si>
    <t>Gratificaciones.</t>
  </si>
  <si>
    <t>Seguridad Social.</t>
  </si>
  <si>
    <t>Formación y perfeccionamiento del personal.</t>
  </si>
  <si>
    <t>Acción social.</t>
  </si>
  <si>
    <t>Arrendamientos de edificios y otras construcciones.</t>
  </si>
  <si>
    <t>Arrendamientos de maquinaria, instalaciones y utillaje.</t>
  </si>
  <si>
    <t>Arrendamientos de mobiliario y enseres.</t>
  </si>
  <si>
    <t>Arrendamientos de otro inmovilizado material.</t>
  </si>
  <si>
    <t>Reparación de edificios y otras construcciones.</t>
  </si>
  <si>
    <t>Reparación de maquinaria, instalaciones técnicas y utillaje.</t>
  </si>
  <si>
    <t>Reparación de elementos de transporte.</t>
  </si>
  <si>
    <t>Mobiliario.</t>
  </si>
  <si>
    <t>Equipos para procesos de información.</t>
  </si>
  <si>
    <t>Ordinario no inventariable.</t>
  </si>
  <si>
    <t>Prensa, revistas, libros y otras publicaciones.</t>
  </si>
  <si>
    <t>Material informático no inventariable.</t>
  </si>
  <si>
    <t>Energía eléctrica.</t>
  </si>
  <si>
    <t>Agua.</t>
  </si>
  <si>
    <t>Gas.</t>
  </si>
  <si>
    <t>Combustibles y carburantes.</t>
  </si>
  <si>
    <t>Vestuario.</t>
  </si>
  <si>
    <t>Productos de limpieza y aseo.</t>
  </si>
  <si>
    <t>Otros suministros.</t>
  </si>
  <si>
    <t>Servicios de Telecomunicaciones.</t>
  </si>
  <si>
    <t>Postales.</t>
  </si>
  <si>
    <t>Informáticas.</t>
  </si>
  <si>
    <t>Transportes.</t>
  </si>
  <si>
    <t>Primas de seguros.</t>
  </si>
  <si>
    <t>Atenciones protocolarias y representativas.</t>
  </si>
  <si>
    <t>Publicidad y propaganda.</t>
  </si>
  <si>
    <t>Jurídicos, contenciosos.</t>
  </si>
  <si>
    <t>Servicios bancarios y similares</t>
  </si>
  <si>
    <t>Otros gastos diversos</t>
  </si>
  <si>
    <t>Limpieza y aseo.</t>
  </si>
  <si>
    <t>Seguridad.</t>
  </si>
  <si>
    <t>Estudios y trabajos técnicos.</t>
  </si>
  <si>
    <t>Otros trabajos realizados por otras empresas y profes.</t>
  </si>
  <si>
    <t>Dietas del personal no directivo</t>
  </si>
  <si>
    <t>Locomoción del personal no directivo.</t>
  </si>
  <si>
    <t>Edificios y otras construcciones.</t>
  </si>
  <si>
    <t>Gastos en aplicaciones informáticas.</t>
  </si>
  <si>
    <t>Anuncios por cuenta de particulares</t>
  </si>
  <si>
    <t>Anticipos al personal</t>
  </si>
  <si>
    <t>Prestamos al personal</t>
  </si>
  <si>
    <t>Reuniones, conferencias y cursos.</t>
  </si>
  <si>
    <t>Actividades culturales y deportivas</t>
  </si>
  <si>
    <t>Premios, becas, etc.</t>
  </si>
  <si>
    <t>Otras transf. a Familias e Instituciones sin fines de lucro.</t>
  </si>
  <si>
    <t>Amort de préstamos a l/p de entes del sector público.</t>
  </si>
  <si>
    <t>Otras subvenciones a Empresas privadas.</t>
  </si>
  <si>
    <t>Otras inver de reposición asoc al func operat de los serv</t>
  </si>
  <si>
    <t>Total 6</t>
  </si>
  <si>
    <t>Maquinaria, instalaciones técnicas y utillaje.</t>
  </si>
  <si>
    <t>Maquinaria, instalaciones técnicas y utillaje. Reposición</t>
  </si>
  <si>
    <t>Elementos de transporte.</t>
  </si>
  <si>
    <t>Residencias artisticas y creativas</t>
  </si>
  <si>
    <t>Sueldos del Grupo A2.</t>
  </si>
  <si>
    <t>FUNDACION MUNICIPAL DE CULTURA  -  ESTADO DE EJECUCIÓN DE GASTOS - 31 DE MARZO DE 2026</t>
  </si>
  <si>
    <t>Otros gastos sociales.</t>
  </si>
  <si>
    <t>Tributos.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</si>
</sst>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8">
    <xf numFmtId="0" fontId="0" fillId="0" borderId="0"/>
    <xf numFmtId="0" fontId="6" fillId="0" borderId="0"/>
    <xf numFmtId="0" fontId="8" fillId="2" borderId="0" applyNumberFormat="0" applyBorder="0" applyAlignment="0" applyProtection="0"/>
    <xf numFmtId="0" fontId="7" fillId="0" borderId="1" applyNumberFormat="0" applyFill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</cellStyleXfs>
  <cellXfs count="26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49" fontId="3" fillId="0" borderId="0" xfId="4" applyNumberFormat="1"/>
    <xf numFmtId="0" fontId="4" fillId="0" borderId="0" xfId="0" applyFont="1" applyAlignment="1">
      <alignment horizontal="center" vertical="center" wrapText="1"/>
    </xf>
    <xf numFmtId="0" fontId="11" fillId="0" borderId="0" xfId="0" applyFont="1"/>
    <xf numFmtId="0" fontId="9" fillId="0" borderId="0" xfId="5" applyFont="1"/>
    <xf numFmtId="1" fontId="9" fillId="0" borderId="0" xfId="6" applyNumberFormat="1" applyFont="1"/>
    <xf numFmtId="1" fontId="9" fillId="0" borderId="0" xfId="7" applyNumberFormat="1" applyFont="1"/>
    <xf numFmtId="0" fontId="9" fillId="0" borderId="0" xfId="7" applyFont="1"/>
    <xf numFmtId="49" fontId="9" fillId="0" borderId="0" xfId="7" applyNumberFormat="1" applyFont="1"/>
    <xf numFmtId="4" fontId="9" fillId="0" borderId="0" xfId="7" applyNumberFormat="1" applyFont="1"/>
    <xf numFmtId="4" fontId="4" fillId="0" borderId="0" xfId="0" applyNumberFormat="1" applyFont="1"/>
    <xf numFmtId="0" fontId="10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pivotButton="1" applyFont="1"/>
    <xf numFmtId="4" fontId="12" fillId="0" borderId="0" xfId="0" applyNumberFormat="1" applyFont="1"/>
    <xf numFmtId="10" fontId="12" fillId="0" borderId="0" xfId="0" applyNumberFormat="1" applyFont="1"/>
    <xf numFmtId="0" fontId="12" fillId="0" borderId="0" xfId="0" applyFont="1" applyAlignment="1">
      <alignment horizontal="center" vertical="center" wrapText="1"/>
    </xf>
    <xf numFmtId="0" fontId="12" fillId="0" borderId="0" xfId="0" pivotButton="1" applyFont="1" applyAlignment="1">
      <alignment horizontal="center" vertical="center" wrapText="1"/>
    </xf>
  </cellXfs>
  <cellStyles count="8">
    <cellStyle name="Buena" xfId="2" xr:uid="{00000000-0005-0000-0000-000000000000}"/>
    <cellStyle name="Normal" xfId="0" builtinId="0"/>
    <cellStyle name="Normal 2" xfId="1" xr:uid="{00000000-0005-0000-0000-000002000000}"/>
    <cellStyle name="Normal_Ejecución 3º TRIMESTRE 2023_1" xfId="7" xr:uid="{104B490F-39C7-406A-A341-1E6E823A7C38}"/>
    <cellStyle name="Normal_GASTOS SEGUNDO TRIMESTRE" xfId="6" xr:uid="{00000000-0005-0000-0000-000004000000}"/>
    <cellStyle name="Normal_GASTOS TERCER TRIMESTRE" xfId="5" xr:uid="{00000000-0005-0000-0000-000005000000}"/>
    <cellStyle name="Normal_Hoja2" xfId="4" xr:uid="{00000000-0005-0000-0000-000006000000}"/>
    <cellStyle name="Título 1" xfId="3" xr:uid="{00000000-0005-0000-0000-000007000000}"/>
  </cellStyles>
  <dxfs count="253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6136.509708912039" createdVersion="8" refreshedVersion="8" minRefreshableVersion="3" recordCount="254" xr:uid="{4646BFFE-4EEC-4094-AD65-7AFCEA9709AB}">
  <cacheSource type="worksheet">
    <worksheetSource ref="A1:N255" sheet="Ejecución 1º TRIMESTRE 2026"/>
  </cacheSource>
  <cacheFields count="15">
    <cacheField name="Org." numFmtId="0">
      <sharedItems containsSemiMixedTypes="0" containsString="0" containsNumber="1" containsInteger="1" minValue="6" maxValue="6" count="1">
        <n v="6"/>
      </sharedItems>
    </cacheField>
    <cacheField name="Prog." numFmtId="0">
      <sharedItems containsSemiMixedTypes="0" containsString="0" containsNumber="1" containsInteger="1" minValue="3302" maxValue="3381" count="8">
        <n v="3302"/>
        <n v="3330"/>
        <n v="3331"/>
        <n v="3332"/>
        <n v="3333"/>
        <n v="3342"/>
        <n v="3343"/>
        <n v="3381"/>
      </sharedItems>
    </cacheField>
    <cacheField name="Denominación" numFmtId="0">
      <sharedItems count="8">
        <s v="ADMINISTRACION GENERAL DE CULTURA"/>
        <s v="TEATRO CALDERON"/>
        <s v="MUSEOS Y ARTES PLÁSTICAS"/>
        <s v="PATIO HERRERIANO"/>
        <s v="MUSEO DE LA CIENCIA"/>
        <s v="PROMOCIÓN CULTURAL Y ARTES ESCÉNICAS"/>
        <s v="SEMINCI"/>
        <s v="FIESTAS POPULARES Y FESTEJOS"/>
      </sharedItems>
    </cacheField>
    <cacheField name="Cap" numFmtId="0">
      <sharedItems count="6">
        <s v="1"/>
        <s v="2"/>
        <s v="6"/>
        <s v="8"/>
        <s v="4"/>
        <s v="9"/>
      </sharedItems>
    </cacheField>
    <cacheField name="Art" numFmtId="0">
      <sharedItems/>
    </cacheField>
    <cacheField name="Econ." numFmtId="0">
      <sharedItems containsSemiMixedTypes="0" containsString="0" containsNumber="1" containsInteger="1" minValue="131" maxValue="83101"/>
    </cacheField>
    <cacheField name="DENOMINACIÓN2" numFmtId="0">
      <sharedItems/>
    </cacheField>
    <cacheField name="Créditos Iniciales" numFmtId="0">
      <sharedItems containsSemiMixedTypes="0" containsString="0" containsNumber="1" containsInteger="1" minValue="0" maxValue="1907354"/>
    </cacheField>
    <cacheField name="Modificaciones" numFmtId="0">
      <sharedItems containsSemiMixedTypes="0" containsString="0" containsNumber="1" minValue="-5125" maxValue="142683.20000000001"/>
    </cacheField>
    <cacheField name="Créditos Totales" numFmtId="0">
      <sharedItems containsSemiMixedTypes="0" containsString="0" containsNumber="1" minValue="0" maxValue="1907354"/>
    </cacheField>
    <cacheField name="Gastos Autorizados" numFmtId="0">
      <sharedItems containsSemiMixedTypes="0" containsString="0" containsNumber="1" minValue="0" maxValue="1225331.3999999999"/>
    </cacheField>
    <cacheField name="Disposiciones ó Compromisos" numFmtId="0">
      <sharedItems containsSemiMixedTypes="0" containsString="0" containsNumber="1" minValue="0" maxValue="1225331.3999999999"/>
    </cacheField>
    <cacheField name="Obligaciones Reconocidas" numFmtId="0">
      <sharedItems containsSemiMixedTypes="0" containsString="0" containsNumber="1" minValue="0" maxValue="566072.81000000006"/>
    </cacheField>
    <cacheField name="Pagos Realizados" numFmtId="0">
      <sharedItems containsSemiMixedTypes="0" containsString="0" containsNumber="1" minValue="0" maxValue="454756.72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4">
  <r>
    <x v="0"/>
    <x v="0"/>
    <x v="0"/>
    <x v="0"/>
    <s v="12"/>
    <n v="12000"/>
    <s v="Sueldos del Grupo A1."/>
    <n v="89042"/>
    <n v="0"/>
    <n v="89042"/>
    <n v="74500"/>
    <n v="74500"/>
    <n v="16646.88"/>
    <n v="16646.88"/>
  </r>
  <r>
    <x v="0"/>
    <x v="0"/>
    <x v="0"/>
    <x v="0"/>
    <s v="12"/>
    <n v="12003"/>
    <s v="Sueldos del Grupo C1."/>
    <n v="17822"/>
    <n v="0"/>
    <n v="17822"/>
    <n v="25500"/>
    <n v="25500"/>
    <n v="5403.78"/>
    <n v="5403.78"/>
  </r>
  <r>
    <x v="0"/>
    <x v="0"/>
    <x v="0"/>
    <x v="0"/>
    <s v="12"/>
    <n v="12004"/>
    <s v="Sueldos del Grupo C2."/>
    <n v="44243"/>
    <n v="0"/>
    <n v="44243"/>
    <n v="32500"/>
    <n v="32500"/>
    <n v="6746.22"/>
    <n v="6746.22"/>
  </r>
  <r>
    <x v="0"/>
    <x v="0"/>
    <x v="0"/>
    <x v="0"/>
    <s v="12"/>
    <n v="12006"/>
    <s v="Trienios."/>
    <n v="17989"/>
    <n v="0"/>
    <n v="17989"/>
    <n v="16500"/>
    <n v="16500"/>
    <n v="3288.69"/>
    <n v="3288.69"/>
  </r>
  <r>
    <x v="0"/>
    <x v="0"/>
    <x v="0"/>
    <x v="0"/>
    <s v="12"/>
    <n v="12100"/>
    <s v="Complemento de destino."/>
    <n v="86286"/>
    <n v="0"/>
    <n v="86286"/>
    <n v="73000"/>
    <n v="73000"/>
    <n v="15428.97"/>
    <n v="15428.97"/>
  </r>
  <r>
    <x v="0"/>
    <x v="0"/>
    <x v="0"/>
    <x v="0"/>
    <s v="12"/>
    <n v="12101"/>
    <s v="Complemento específico."/>
    <n v="215092"/>
    <n v="0"/>
    <n v="215092"/>
    <n v="177500"/>
    <n v="177500"/>
    <n v="37833.120000000003"/>
    <n v="37833.120000000003"/>
  </r>
  <r>
    <x v="0"/>
    <x v="0"/>
    <x v="0"/>
    <x v="0"/>
    <s v="12"/>
    <n v="12103"/>
    <s v="Otros complementos."/>
    <n v="9027"/>
    <n v="0"/>
    <n v="9027"/>
    <n v="9500"/>
    <n v="9500"/>
    <n v="1890.93"/>
    <n v="1890.93"/>
  </r>
  <r>
    <x v="0"/>
    <x v="0"/>
    <x v="0"/>
    <x v="0"/>
    <s v="13"/>
    <n v="13000"/>
    <s v="Retribuciones básicas."/>
    <n v="292807"/>
    <n v="0"/>
    <n v="292807"/>
    <n v="263000"/>
    <n v="263000"/>
    <n v="55858.36"/>
    <n v="55858.36"/>
  </r>
  <r>
    <x v="0"/>
    <x v="0"/>
    <x v="0"/>
    <x v="0"/>
    <s v="13"/>
    <n v="13002"/>
    <s v="Otras remuneraciones."/>
    <n v="314634"/>
    <n v="0"/>
    <n v="314634"/>
    <n v="276000"/>
    <n v="276000"/>
    <n v="64163.62"/>
    <n v="64163.62"/>
  </r>
  <r>
    <x v="0"/>
    <x v="0"/>
    <x v="0"/>
    <x v="0"/>
    <s v="13"/>
    <n v="131"/>
    <s v="Laboral temporal."/>
    <n v="95935"/>
    <n v="0"/>
    <n v="95935"/>
    <n v="69500"/>
    <n v="69500"/>
    <n v="15267.69"/>
    <n v="15267.69"/>
  </r>
  <r>
    <x v="0"/>
    <x v="0"/>
    <x v="0"/>
    <x v="0"/>
    <s v="15"/>
    <n v="150"/>
    <s v="Productividad."/>
    <n v="5074"/>
    <n v="0"/>
    <n v="5074"/>
    <n v="5074"/>
    <n v="5074"/>
    <n v="4403.12"/>
    <n v="4403.12"/>
  </r>
  <r>
    <x v="0"/>
    <x v="0"/>
    <x v="0"/>
    <x v="0"/>
    <s v="15"/>
    <n v="151"/>
    <s v="Gratificaciones."/>
    <n v="0"/>
    <n v="0"/>
    <n v="0"/>
    <n v="0"/>
    <n v="0"/>
    <n v="0"/>
    <n v="0"/>
  </r>
  <r>
    <x v="0"/>
    <x v="0"/>
    <x v="0"/>
    <x v="0"/>
    <s v="16"/>
    <n v="16000"/>
    <s v="Seguridad Social."/>
    <n v="797637"/>
    <n v="0"/>
    <n v="797637"/>
    <n v="165188.93"/>
    <n v="165188.93"/>
    <n v="165188.93"/>
    <n v="165188.93"/>
  </r>
  <r>
    <x v="0"/>
    <x v="0"/>
    <x v="0"/>
    <x v="0"/>
    <s v="16"/>
    <n v="16200"/>
    <s v="Formación y perfeccionamiento del personal."/>
    <n v="0"/>
    <n v="0"/>
    <n v="0"/>
    <n v="0"/>
    <n v="0"/>
    <n v="0"/>
    <n v="0"/>
  </r>
  <r>
    <x v="0"/>
    <x v="0"/>
    <x v="0"/>
    <x v="0"/>
    <s v="16"/>
    <n v="16204"/>
    <s v="Acción social."/>
    <n v="11767"/>
    <n v="2500"/>
    <n v="14267"/>
    <n v="11767"/>
    <n v="11767"/>
    <n v="0"/>
    <n v="0"/>
  </r>
  <r>
    <x v="0"/>
    <x v="0"/>
    <x v="0"/>
    <x v="0"/>
    <s v="16"/>
    <n v="16209"/>
    <s v="Otros gastos sociales."/>
    <n v="0"/>
    <n v="0"/>
    <n v="0"/>
    <n v="0"/>
    <n v="0"/>
    <n v="0"/>
    <n v="0"/>
  </r>
  <r>
    <x v="0"/>
    <x v="0"/>
    <x v="0"/>
    <x v="1"/>
    <s v="20"/>
    <n v="202"/>
    <s v="Arrendamientos de edificios y otras construcciones."/>
    <n v="0"/>
    <n v="0"/>
    <n v="0"/>
    <n v="0"/>
    <n v="0"/>
    <n v="0"/>
    <n v="0"/>
  </r>
  <r>
    <x v="0"/>
    <x v="0"/>
    <x v="0"/>
    <x v="1"/>
    <s v="20"/>
    <n v="203"/>
    <s v="Arrendamientos de maquinaria, instalaciones y utillaje."/>
    <n v="17736"/>
    <n v="0"/>
    <n v="17736"/>
    <n v="12243.08"/>
    <n v="12243.08"/>
    <n v="0"/>
    <n v="0"/>
  </r>
  <r>
    <x v="0"/>
    <x v="0"/>
    <x v="0"/>
    <x v="1"/>
    <s v="20"/>
    <n v="205"/>
    <s v="Arrendamientos de mobiliario y enseres."/>
    <n v="2000"/>
    <n v="0"/>
    <n v="2000"/>
    <n v="0"/>
    <n v="0"/>
    <n v="0"/>
    <n v="0"/>
  </r>
  <r>
    <x v="0"/>
    <x v="0"/>
    <x v="0"/>
    <x v="1"/>
    <s v="20"/>
    <n v="208"/>
    <s v="Arrendamientos de otro inmovilizado material."/>
    <n v="0"/>
    <n v="0"/>
    <n v="0"/>
    <n v="1210"/>
    <n v="1210"/>
    <n v="0"/>
    <n v="0"/>
  </r>
  <r>
    <x v="0"/>
    <x v="0"/>
    <x v="0"/>
    <x v="1"/>
    <s v="21"/>
    <n v="212"/>
    <s v="Reparación de edificios y otras construcciones."/>
    <n v="10000"/>
    <n v="0"/>
    <n v="10000"/>
    <n v="3025"/>
    <n v="3025"/>
    <n v="0"/>
    <n v="0"/>
  </r>
  <r>
    <x v="0"/>
    <x v="0"/>
    <x v="0"/>
    <x v="1"/>
    <s v="21"/>
    <n v="213"/>
    <s v="Reparación de maquinaria, instalaciones técnicas y utillaje."/>
    <n v="90000"/>
    <n v="0"/>
    <n v="90000"/>
    <n v="72913.820000000007"/>
    <n v="72913.820000000007"/>
    <n v="11770.19"/>
    <n v="11770.19"/>
  </r>
  <r>
    <x v="0"/>
    <x v="0"/>
    <x v="0"/>
    <x v="1"/>
    <s v="21"/>
    <n v="214"/>
    <s v="Reparación de elementos de transporte."/>
    <n v="500"/>
    <n v="0"/>
    <n v="500"/>
    <n v="0"/>
    <n v="0"/>
    <n v="0"/>
    <n v="0"/>
  </r>
  <r>
    <x v="0"/>
    <x v="0"/>
    <x v="0"/>
    <x v="1"/>
    <s v="21"/>
    <n v="215"/>
    <s v="Mobiliario."/>
    <n v="2000"/>
    <n v="0"/>
    <n v="2000"/>
    <n v="0"/>
    <n v="0"/>
    <n v="0"/>
    <n v="0"/>
  </r>
  <r>
    <x v="0"/>
    <x v="0"/>
    <x v="0"/>
    <x v="1"/>
    <s v="21"/>
    <n v="216"/>
    <s v="Equipos para procesos de información."/>
    <n v="1000"/>
    <n v="0"/>
    <n v="1000"/>
    <n v="0"/>
    <n v="0"/>
    <n v="0"/>
    <n v="0"/>
  </r>
  <r>
    <x v="0"/>
    <x v="0"/>
    <x v="0"/>
    <x v="1"/>
    <s v="22"/>
    <n v="22000"/>
    <s v="Ordinario no inventariable."/>
    <n v="10000"/>
    <n v="0"/>
    <n v="10000"/>
    <n v="0"/>
    <n v="0"/>
    <n v="0"/>
    <n v="0"/>
  </r>
  <r>
    <x v="0"/>
    <x v="0"/>
    <x v="0"/>
    <x v="1"/>
    <s v="22"/>
    <n v="22001"/>
    <s v="Prensa, revistas, libros y otras publicaciones."/>
    <n v="2000"/>
    <n v="0"/>
    <n v="2000"/>
    <n v="0"/>
    <n v="0"/>
    <n v="0"/>
    <n v="0"/>
  </r>
  <r>
    <x v="0"/>
    <x v="0"/>
    <x v="0"/>
    <x v="1"/>
    <s v="22"/>
    <n v="22002"/>
    <s v="Material informático no inventariable."/>
    <n v="4000"/>
    <n v="0"/>
    <n v="4000"/>
    <n v="0"/>
    <n v="0"/>
    <n v="0"/>
    <n v="0"/>
  </r>
  <r>
    <x v="0"/>
    <x v="0"/>
    <x v="0"/>
    <x v="1"/>
    <s v="22"/>
    <n v="22100"/>
    <s v="Energía eléctrica."/>
    <n v="235000"/>
    <n v="0"/>
    <n v="235000"/>
    <n v="200000"/>
    <n v="200000"/>
    <n v="42224.39"/>
    <n v="42224.39"/>
  </r>
  <r>
    <x v="0"/>
    <x v="0"/>
    <x v="0"/>
    <x v="1"/>
    <s v="22"/>
    <n v="22101"/>
    <s v="Agua."/>
    <n v="5000"/>
    <n v="0"/>
    <n v="5000"/>
    <n v="0"/>
    <n v="0"/>
    <n v="0"/>
    <n v="0"/>
  </r>
  <r>
    <x v="0"/>
    <x v="0"/>
    <x v="0"/>
    <x v="1"/>
    <s v="22"/>
    <n v="22102"/>
    <s v="Gas."/>
    <n v="36000"/>
    <n v="0"/>
    <n v="36000"/>
    <n v="22000"/>
    <n v="22000"/>
    <n v="9009.5499999999993"/>
    <n v="9009.5499999999993"/>
  </r>
  <r>
    <x v="0"/>
    <x v="0"/>
    <x v="0"/>
    <x v="1"/>
    <s v="22"/>
    <n v="22103"/>
    <s v="Combustibles y carburantes."/>
    <n v="1000"/>
    <n v="0"/>
    <n v="1000"/>
    <n v="0"/>
    <n v="0"/>
    <n v="0"/>
    <n v="0"/>
  </r>
  <r>
    <x v="0"/>
    <x v="0"/>
    <x v="0"/>
    <x v="1"/>
    <s v="22"/>
    <n v="22104"/>
    <s v="Vestuario."/>
    <n v="0"/>
    <n v="0"/>
    <n v="0"/>
    <n v="0"/>
    <n v="0"/>
    <n v="0"/>
    <n v="0"/>
  </r>
  <r>
    <x v="0"/>
    <x v="0"/>
    <x v="0"/>
    <x v="1"/>
    <s v="22"/>
    <n v="22110"/>
    <s v="Productos de limpieza y aseo."/>
    <n v="0"/>
    <n v="0"/>
    <n v="0"/>
    <n v="0"/>
    <n v="0"/>
    <n v="0"/>
    <n v="0"/>
  </r>
  <r>
    <x v="0"/>
    <x v="0"/>
    <x v="0"/>
    <x v="1"/>
    <s v="22"/>
    <n v="22199"/>
    <s v="Otros suministros."/>
    <n v="50000"/>
    <n v="0"/>
    <n v="50000"/>
    <n v="37295.5"/>
    <n v="37295.5"/>
    <n v="3513.51"/>
    <n v="2397.09"/>
  </r>
  <r>
    <x v="0"/>
    <x v="0"/>
    <x v="0"/>
    <x v="1"/>
    <s v="22"/>
    <n v="22200"/>
    <s v="Servicios de Telecomunicaciones."/>
    <n v="43000"/>
    <n v="0"/>
    <n v="43000"/>
    <n v="48057.05"/>
    <n v="48057.05"/>
    <n v="7173.42"/>
    <n v="7173.42"/>
  </r>
  <r>
    <x v="0"/>
    <x v="0"/>
    <x v="0"/>
    <x v="1"/>
    <s v="22"/>
    <n v="22201"/>
    <s v="Postales."/>
    <n v="8000"/>
    <n v="0"/>
    <n v="8000"/>
    <n v="7247.9"/>
    <n v="7247.9"/>
    <n v="394.54"/>
    <n v="394.54"/>
  </r>
  <r>
    <x v="0"/>
    <x v="0"/>
    <x v="0"/>
    <x v="1"/>
    <s v="22"/>
    <n v="22203"/>
    <s v="Informáticas."/>
    <n v="8000"/>
    <n v="0"/>
    <n v="8000"/>
    <n v="30078.63"/>
    <n v="30078.63"/>
    <n v="5402.54"/>
    <n v="5402.54"/>
  </r>
  <r>
    <x v="0"/>
    <x v="0"/>
    <x v="0"/>
    <x v="1"/>
    <s v="22"/>
    <n v="223"/>
    <s v="Transportes."/>
    <n v="500"/>
    <n v="0"/>
    <n v="500"/>
    <n v="0"/>
    <n v="0"/>
    <n v="0"/>
    <n v="0"/>
  </r>
  <r>
    <x v="0"/>
    <x v="0"/>
    <x v="0"/>
    <x v="1"/>
    <s v="22"/>
    <n v="224"/>
    <s v="Primas de seguros."/>
    <n v="45000"/>
    <n v="0"/>
    <n v="45000"/>
    <n v="28053.01"/>
    <n v="28053.01"/>
    <n v="21763.58"/>
    <n v="21763.58"/>
  </r>
  <r>
    <x v="0"/>
    <x v="0"/>
    <x v="0"/>
    <x v="1"/>
    <s v="22"/>
    <n v="225"/>
    <s v="Tributos."/>
    <n v="0"/>
    <n v="0"/>
    <n v="0"/>
    <n v="92.49"/>
    <n v="92.49"/>
    <n v="92.49"/>
    <n v="92.49"/>
  </r>
  <r>
    <x v="0"/>
    <x v="0"/>
    <x v="0"/>
    <x v="1"/>
    <s v="22"/>
    <n v="22601"/>
    <s v="Atenciones protocolarias y representativas."/>
    <n v="1000"/>
    <n v="0"/>
    <n v="1000"/>
    <n v="0"/>
    <n v="0"/>
    <n v="0"/>
    <n v="0"/>
  </r>
  <r>
    <x v="0"/>
    <x v="0"/>
    <x v="0"/>
    <x v="1"/>
    <s v="22"/>
    <n v="22602"/>
    <s v="Publicidad y propaganda."/>
    <n v="260000"/>
    <n v="0"/>
    <n v="260000"/>
    <n v="155415.42000000001"/>
    <n v="86445.42"/>
    <n v="9081.44"/>
    <n v="9081.44"/>
  </r>
  <r>
    <x v="0"/>
    <x v="0"/>
    <x v="0"/>
    <x v="1"/>
    <s v="22"/>
    <n v="22604"/>
    <s v="Jurídicos, contenciosos."/>
    <n v="1000"/>
    <n v="0"/>
    <n v="1000"/>
    <n v="0"/>
    <n v="0"/>
    <n v="0"/>
    <n v="0"/>
  </r>
  <r>
    <x v="0"/>
    <x v="0"/>
    <x v="0"/>
    <x v="1"/>
    <s v="22"/>
    <n v="22608"/>
    <s v="Servicios bancarios y similares"/>
    <n v="24000"/>
    <n v="0"/>
    <n v="24000"/>
    <n v="5813.13"/>
    <n v="5813.13"/>
    <n v="5813.13"/>
    <n v="5813.13"/>
  </r>
  <r>
    <x v="0"/>
    <x v="0"/>
    <x v="0"/>
    <x v="1"/>
    <s v="22"/>
    <n v="22609"/>
    <s v="Actividades culturales y deportivas"/>
    <n v="86300"/>
    <n v="0"/>
    <n v="86300"/>
    <n v="76800"/>
    <n v="76800"/>
    <n v="17331"/>
    <n v="17331"/>
  </r>
  <r>
    <x v="0"/>
    <x v="0"/>
    <x v="0"/>
    <x v="1"/>
    <s v="22"/>
    <n v="22699"/>
    <s v="Otros gastos diversos"/>
    <n v="10000"/>
    <n v="0"/>
    <n v="10000"/>
    <n v="11192.76"/>
    <n v="11192.76"/>
    <n v="1108.97"/>
    <n v="1108.97"/>
  </r>
  <r>
    <x v="0"/>
    <x v="0"/>
    <x v="0"/>
    <x v="1"/>
    <s v="22"/>
    <n v="22700"/>
    <s v="Limpieza y aseo."/>
    <n v="140704"/>
    <n v="0"/>
    <n v="140704"/>
    <n v="139419.53"/>
    <n v="139419.53"/>
    <n v="25146.43"/>
    <n v="25146.43"/>
  </r>
  <r>
    <x v="0"/>
    <x v="0"/>
    <x v="0"/>
    <x v="1"/>
    <s v="22"/>
    <n v="22701"/>
    <s v="Seguridad."/>
    <n v="152999"/>
    <n v="0"/>
    <n v="152999"/>
    <n v="145243.39000000001"/>
    <n v="145243.39000000001"/>
    <n v="21189.82"/>
    <n v="21150.31"/>
  </r>
  <r>
    <x v="0"/>
    <x v="0"/>
    <x v="0"/>
    <x v="1"/>
    <s v="22"/>
    <n v="22799"/>
    <s v="Otros trabajos realizados por otras empresas y profes."/>
    <n v="171340"/>
    <n v="0"/>
    <n v="171340"/>
    <n v="138371.35999999999"/>
    <n v="138371.35999999999"/>
    <n v="19525.04"/>
    <n v="13478.45"/>
  </r>
  <r>
    <x v="0"/>
    <x v="0"/>
    <x v="0"/>
    <x v="1"/>
    <s v="23"/>
    <n v="23020"/>
    <s v="Dietas del personal no directivo"/>
    <n v="1200"/>
    <n v="0"/>
    <n v="1200"/>
    <n v="0"/>
    <n v="0"/>
    <n v="0"/>
    <n v="0"/>
  </r>
  <r>
    <x v="0"/>
    <x v="0"/>
    <x v="0"/>
    <x v="1"/>
    <s v="23"/>
    <n v="23120"/>
    <s v="Locomoción del personal no directivo."/>
    <n v="500"/>
    <n v="0"/>
    <n v="500"/>
    <n v="0"/>
    <n v="0"/>
    <n v="0"/>
    <n v="0"/>
  </r>
  <r>
    <x v="0"/>
    <x v="0"/>
    <x v="0"/>
    <x v="2"/>
    <s v="62"/>
    <n v="623"/>
    <s v="Maquinaria, instalaciones técnicas y utillaje."/>
    <n v="3000"/>
    <n v="0"/>
    <n v="3000"/>
    <n v="0"/>
    <n v="0"/>
    <n v="0"/>
    <n v="0"/>
  </r>
  <r>
    <x v="0"/>
    <x v="0"/>
    <x v="0"/>
    <x v="2"/>
    <s v="62"/>
    <n v="626"/>
    <s v="Equipos para procesos de información."/>
    <n v="2000"/>
    <n v="0"/>
    <n v="2000"/>
    <n v="0"/>
    <n v="0"/>
    <n v="0"/>
    <n v="0"/>
  </r>
  <r>
    <x v="0"/>
    <x v="0"/>
    <x v="0"/>
    <x v="2"/>
    <s v="63"/>
    <n v="632"/>
    <s v="Edificios y otras construcciones."/>
    <n v="0"/>
    <n v="0"/>
    <n v="0"/>
    <n v="0"/>
    <n v="0"/>
    <n v="0"/>
    <n v="0"/>
  </r>
  <r>
    <x v="0"/>
    <x v="0"/>
    <x v="0"/>
    <x v="2"/>
    <s v="63"/>
    <n v="633"/>
    <s v="Maquinaria, instalaciones técnicas y utillaje. Reposición"/>
    <n v="0"/>
    <n v="38586.9"/>
    <n v="38586.9"/>
    <n v="38586.9"/>
    <n v="38586.9"/>
    <n v="0"/>
    <n v="0"/>
  </r>
  <r>
    <x v="0"/>
    <x v="0"/>
    <x v="0"/>
    <x v="2"/>
    <s v="63"/>
    <n v="634"/>
    <s v="Elementos de transporte."/>
    <n v="0"/>
    <n v="0"/>
    <n v="0"/>
    <n v="0"/>
    <n v="0"/>
    <n v="0"/>
    <n v="0"/>
  </r>
  <r>
    <x v="0"/>
    <x v="0"/>
    <x v="0"/>
    <x v="2"/>
    <s v="63"/>
    <n v="636"/>
    <s v="Equipos para procesos de información."/>
    <n v="0"/>
    <n v="0"/>
    <n v="0"/>
    <n v="0"/>
    <n v="0"/>
    <n v="0"/>
    <n v="0"/>
  </r>
  <r>
    <x v="0"/>
    <x v="0"/>
    <x v="0"/>
    <x v="2"/>
    <s v="64"/>
    <n v="641"/>
    <s v="Gastos en aplicaciones informáticas."/>
    <n v="8000"/>
    <n v="0"/>
    <n v="8000"/>
    <n v="0"/>
    <n v="0"/>
    <n v="0"/>
    <n v="0"/>
  </r>
  <r>
    <x v="0"/>
    <x v="0"/>
    <x v="0"/>
    <x v="3"/>
    <s v="83"/>
    <n v="83000"/>
    <s v="Anuncios por cuenta de particulares"/>
    <n v="1500"/>
    <n v="0"/>
    <n v="1500"/>
    <n v="0"/>
    <n v="0"/>
    <n v="0"/>
    <n v="0"/>
  </r>
  <r>
    <x v="0"/>
    <x v="0"/>
    <x v="0"/>
    <x v="3"/>
    <s v="83"/>
    <n v="83001"/>
    <s v="Anticipos al personal"/>
    <n v="7000"/>
    <n v="0"/>
    <n v="7000"/>
    <n v="0"/>
    <n v="0"/>
    <n v="0"/>
    <n v="0"/>
  </r>
  <r>
    <x v="0"/>
    <x v="0"/>
    <x v="0"/>
    <x v="3"/>
    <s v="83"/>
    <n v="83101"/>
    <s v="Prestamos al personal"/>
    <n v="7000"/>
    <n v="0"/>
    <n v="7000"/>
    <n v="0"/>
    <n v="0"/>
    <n v="0"/>
    <n v="0"/>
  </r>
  <r>
    <x v="0"/>
    <x v="1"/>
    <x v="1"/>
    <x v="0"/>
    <s v="13"/>
    <n v="13000"/>
    <s v="Retribuciones básicas."/>
    <n v="214178"/>
    <n v="0"/>
    <n v="214178"/>
    <n v="180000"/>
    <n v="180000"/>
    <n v="41877.910000000003"/>
    <n v="41877.910000000003"/>
  </r>
  <r>
    <x v="0"/>
    <x v="1"/>
    <x v="1"/>
    <x v="0"/>
    <s v="13"/>
    <n v="13002"/>
    <s v="Otras remuneraciones."/>
    <n v="176611"/>
    <n v="0"/>
    <n v="176611"/>
    <n v="140000"/>
    <n v="140000"/>
    <n v="38616.78"/>
    <n v="38616.78"/>
  </r>
  <r>
    <x v="0"/>
    <x v="1"/>
    <x v="1"/>
    <x v="0"/>
    <s v="13"/>
    <n v="131"/>
    <s v="Laboral temporal."/>
    <n v="0"/>
    <n v="0"/>
    <n v="0"/>
    <n v="21000"/>
    <n v="21000"/>
    <n v="0"/>
    <n v="0"/>
  </r>
  <r>
    <x v="0"/>
    <x v="1"/>
    <x v="1"/>
    <x v="0"/>
    <s v="15"/>
    <n v="150"/>
    <s v="Productividad."/>
    <n v="1845"/>
    <n v="0"/>
    <n v="1845"/>
    <n v="1845"/>
    <n v="1845"/>
    <n v="1575"/>
    <n v="1575"/>
  </r>
  <r>
    <x v="0"/>
    <x v="1"/>
    <x v="1"/>
    <x v="1"/>
    <s v="20"/>
    <n v="203"/>
    <s v="Arrendamientos de maquinaria, instalaciones y utillaje."/>
    <n v="10000"/>
    <n v="0"/>
    <n v="10000"/>
    <n v="2506.59"/>
    <n v="2506.59"/>
    <n v="0"/>
    <n v="0"/>
  </r>
  <r>
    <x v="0"/>
    <x v="1"/>
    <x v="1"/>
    <x v="1"/>
    <s v="20"/>
    <n v="208"/>
    <s v="Arrendamientos de otro inmovilizado material."/>
    <n v="0"/>
    <n v="0"/>
    <n v="0"/>
    <n v="0"/>
    <n v="0"/>
    <n v="0"/>
    <n v="0"/>
  </r>
  <r>
    <x v="0"/>
    <x v="1"/>
    <x v="1"/>
    <x v="1"/>
    <s v="21"/>
    <n v="212"/>
    <s v="Reparación de edificios y otras construcciones."/>
    <n v="15000"/>
    <n v="0"/>
    <n v="15000"/>
    <n v="4547.18"/>
    <n v="4547.18"/>
    <n v="0"/>
    <n v="0"/>
  </r>
  <r>
    <x v="0"/>
    <x v="1"/>
    <x v="1"/>
    <x v="1"/>
    <s v="21"/>
    <n v="213"/>
    <s v="Reparación de maquinaria, instalaciones técnicas y utillaje."/>
    <n v="89177"/>
    <n v="0"/>
    <n v="89177"/>
    <n v="76542.509999999995"/>
    <n v="76542.509999999995"/>
    <n v="18106.04"/>
    <n v="5872.61"/>
  </r>
  <r>
    <x v="0"/>
    <x v="1"/>
    <x v="1"/>
    <x v="1"/>
    <s v="22"/>
    <n v="22000"/>
    <s v="Ordinario no inventariable."/>
    <n v="6000"/>
    <n v="0"/>
    <n v="6000"/>
    <n v="0"/>
    <n v="0"/>
    <n v="0"/>
    <n v="0"/>
  </r>
  <r>
    <x v="0"/>
    <x v="1"/>
    <x v="1"/>
    <x v="1"/>
    <s v="22"/>
    <n v="22001"/>
    <s v="Prensa, revistas, libros y otras publicaciones."/>
    <n v="1000"/>
    <n v="0"/>
    <n v="1000"/>
    <n v="1375.06"/>
    <n v="1375.06"/>
    <n v="1361.31"/>
    <n v="1361.31"/>
  </r>
  <r>
    <x v="0"/>
    <x v="1"/>
    <x v="1"/>
    <x v="1"/>
    <s v="22"/>
    <n v="22100"/>
    <s v="Energía eléctrica."/>
    <n v="135000"/>
    <n v="0"/>
    <n v="135000"/>
    <n v="135000"/>
    <n v="135000"/>
    <n v="29576.12"/>
    <n v="29576.12"/>
  </r>
  <r>
    <x v="0"/>
    <x v="1"/>
    <x v="1"/>
    <x v="1"/>
    <s v="22"/>
    <n v="22102"/>
    <s v="Gas."/>
    <n v="57000"/>
    <n v="0"/>
    <n v="57000"/>
    <n v="42000"/>
    <n v="42000"/>
    <n v="26936.91"/>
    <n v="26936.91"/>
  </r>
  <r>
    <x v="0"/>
    <x v="1"/>
    <x v="1"/>
    <x v="1"/>
    <s v="22"/>
    <n v="22199"/>
    <s v="Otros suministros."/>
    <n v="35000"/>
    <n v="0"/>
    <n v="35000"/>
    <n v="47665.58"/>
    <n v="47665.58"/>
    <n v="7479.21"/>
    <n v="4818.79"/>
  </r>
  <r>
    <x v="0"/>
    <x v="1"/>
    <x v="1"/>
    <x v="1"/>
    <s v="22"/>
    <n v="22200"/>
    <s v="Servicios de Telecomunicaciones."/>
    <n v="1000"/>
    <n v="0"/>
    <n v="1000"/>
    <n v="0"/>
    <n v="0"/>
    <n v="0"/>
    <n v="0"/>
  </r>
  <r>
    <x v="0"/>
    <x v="1"/>
    <x v="1"/>
    <x v="1"/>
    <s v="22"/>
    <n v="22203"/>
    <s v="Informáticas."/>
    <n v="1000"/>
    <n v="0"/>
    <n v="1000"/>
    <n v="423.5"/>
    <n v="423.5"/>
    <n v="0"/>
    <n v="0"/>
  </r>
  <r>
    <x v="0"/>
    <x v="1"/>
    <x v="1"/>
    <x v="1"/>
    <s v="22"/>
    <n v="223"/>
    <s v="Transportes."/>
    <n v="19000"/>
    <n v="0"/>
    <n v="19000"/>
    <n v="18924.400000000001"/>
    <n v="18924.400000000001"/>
    <n v="6582.4"/>
    <n v="6582.4"/>
  </r>
  <r>
    <x v="0"/>
    <x v="1"/>
    <x v="1"/>
    <x v="1"/>
    <s v="22"/>
    <n v="224"/>
    <s v="Primas de seguros."/>
    <n v="1000"/>
    <n v="0"/>
    <n v="1000"/>
    <n v="0"/>
    <n v="0"/>
    <n v="0"/>
    <n v="0"/>
  </r>
  <r>
    <x v="0"/>
    <x v="1"/>
    <x v="1"/>
    <x v="1"/>
    <s v="22"/>
    <n v="22601"/>
    <s v="Atenciones protocolarias y representativas."/>
    <n v="1000"/>
    <n v="0"/>
    <n v="1000"/>
    <n v="0"/>
    <n v="0"/>
    <n v="0"/>
    <n v="0"/>
  </r>
  <r>
    <x v="0"/>
    <x v="1"/>
    <x v="1"/>
    <x v="1"/>
    <s v="22"/>
    <n v="22602"/>
    <s v="Publicidad y propaganda."/>
    <n v="25000"/>
    <n v="0"/>
    <n v="25000"/>
    <n v="30565.8"/>
    <n v="30565.8"/>
    <n v="7601.05"/>
    <n v="7601.05"/>
  </r>
  <r>
    <x v="0"/>
    <x v="1"/>
    <x v="1"/>
    <x v="1"/>
    <s v="22"/>
    <n v="22606"/>
    <s v="Reuniones, conferencias y cursos."/>
    <n v="19000"/>
    <n v="0"/>
    <n v="19000"/>
    <n v="0"/>
    <n v="0"/>
    <n v="0"/>
    <n v="0"/>
  </r>
  <r>
    <x v="0"/>
    <x v="1"/>
    <x v="1"/>
    <x v="1"/>
    <s v="22"/>
    <n v="22609"/>
    <s v="Actividades culturales y deportivas"/>
    <n v="1334968"/>
    <n v="0"/>
    <n v="1334968"/>
    <n v="1207332.24"/>
    <n v="1078445.24"/>
    <n v="566072.81000000006"/>
    <n v="454756.72"/>
  </r>
  <r>
    <x v="0"/>
    <x v="1"/>
    <x v="1"/>
    <x v="1"/>
    <s v="22"/>
    <n v="22699"/>
    <s v="Otros gastos diversos"/>
    <n v="120000"/>
    <n v="0"/>
    <n v="120000"/>
    <n v="157333.14000000001"/>
    <n v="157333.14000000001"/>
    <n v="76908.63"/>
    <n v="54911.42"/>
  </r>
  <r>
    <x v="0"/>
    <x v="1"/>
    <x v="1"/>
    <x v="1"/>
    <s v="22"/>
    <n v="22700"/>
    <s v="Limpieza y aseo."/>
    <n v="158268"/>
    <n v="0"/>
    <n v="158268"/>
    <n v="158268"/>
    <n v="158268"/>
    <n v="25187.72"/>
    <n v="25187.72"/>
  </r>
  <r>
    <x v="0"/>
    <x v="1"/>
    <x v="1"/>
    <x v="1"/>
    <s v="22"/>
    <n v="22701"/>
    <s v="Seguridad."/>
    <n v="212744"/>
    <n v="0"/>
    <n v="212744"/>
    <n v="207791.18"/>
    <n v="207791.18"/>
    <n v="26336.98"/>
    <n v="17335.080000000002"/>
  </r>
  <r>
    <x v="0"/>
    <x v="1"/>
    <x v="1"/>
    <x v="1"/>
    <s v="22"/>
    <n v="22706"/>
    <s v="Estudios y trabajos técnicos."/>
    <n v="1000"/>
    <n v="0"/>
    <n v="1000"/>
    <n v="0"/>
    <n v="0"/>
    <n v="0"/>
    <n v="0"/>
  </r>
  <r>
    <x v="0"/>
    <x v="1"/>
    <x v="1"/>
    <x v="1"/>
    <s v="22"/>
    <n v="22799"/>
    <s v="Otros trabajos realizados por otras empresas y profes."/>
    <n v="643822"/>
    <n v="0"/>
    <n v="643822"/>
    <n v="588380.43000000005"/>
    <n v="588380.43000000005"/>
    <n v="188113.39"/>
    <n v="181067.36"/>
  </r>
  <r>
    <x v="0"/>
    <x v="1"/>
    <x v="1"/>
    <x v="1"/>
    <s v="23"/>
    <n v="23020"/>
    <s v="Dietas del personal no directivo"/>
    <n v="300"/>
    <n v="0"/>
    <n v="300"/>
    <n v="0"/>
    <n v="0"/>
    <n v="0"/>
    <n v="0"/>
  </r>
  <r>
    <x v="0"/>
    <x v="1"/>
    <x v="1"/>
    <x v="1"/>
    <s v="23"/>
    <n v="23120"/>
    <s v="Locomoción del personal no directivo."/>
    <n v="300"/>
    <n v="0"/>
    <n v="300"/>
    <n v="0"/>
    <n v="0"/>
    <n v="0"/>
    <n v="0"/>
  </r>
  <r>
    <x v="0"/>
    <x v="1"/>
    <x v="1"/>
    <x v="4"/>
    <s v="48"/>
    <n v="481"/>
    <s v="Premios, becas, etc."/>
    <n v="0"/>
    <n v="0"/>
    <n v="0"/>
    <n v="0"/>
    <n v="0"/>
    <n v="0"/>
    <n v="0"/>
  </r>
  <r>
    <x v="0"/>
    <x v="1"/>
    <x v="1"/>
    <x v="4"/>
    <s v="48"/>
    <n v="482"/>
    <s v="Residencias artisticas y creativas"/>
    <n v="23000"/>
    <n v="0"/>
    <n v="23000"/>
    <n v="0"/>
    <n v="0"/>
    <n v="0"/>
    <n v="0"/>
  </r>
  <r>
    <x v="0"/>
    <x v="1"/>
    <x v="1"/>
    <x v="2"/>
    <s v="62"/>
    <n v="623"/>
    <s v="Maquinaria, instalaciones técnicas y utillaje."/>
    <n v="7108"/>
    <n v="0"/>
    <n v="7108"/>
    <n v="0"/>
    <n v="0"/>
    <n v="0"/>
    <n v="0"/>
  </r>
  <r>
    <x v="0"/>
    <x v="1"/>
    <x v="1"/>
    <x v="2"/>
    <s v="63"/>
    <n v="633"/>
    <s v="Maquinaria, instalaciones técnicas y utillaje. Reposición"/>
    <n v="0"/>
    <n v="142683.20000000001"/>
    <n v="142683.20000000001"/>
    <n v="142683.20000000001"/>
    <n v="142683.20000000001"/>
    <n v="0"/>
    <n v="0"/>
  </r>
  <r>
    <x v="0"/>
    <x v="1"/>
    <x v="1"/>
    <x v="2"/>
    <s v="63"/>
    <n v="639"/>
    <s v="Otras inver de reposición asoc al func operat de los serv"/>
    <n v="0"/>
    <n v="0"/>
    <n v="0"/>
    <n v="0"/>
    <n v="0"/>
    <n v="0"/>
    <n v="0"/>
  </r>
  <r>
    <x v="0"/>
    <x v="2"/>
    <x v="2"/>
    <x v="0"/>
    <s v="12"/>
    <n v="12003"/>
    <s v="Sueldos del Grupo C1."/>
    <n v="12488"/>
    <n v="0"/>
    <n v="12488"/>
    <n v="12200"/>
    <n v="12200"/>
    <n v="2701.89"/>
    <n v="2701.89"/>
  </r>
  <r>
    <x v="0"/>
    <x v="2"/>
    <x v="2"/>
    <x v="0"/>
    <s v="12"/>
    <n v="12006"/>
    <s v="Trienios."/>
    <n v="5027"/>
    <n v="0"/>
    <n v="5027"/>
    <n v="5000"/>
    <n v="5000"/>
    <n v="1087.68"/>
    <n v="1087.68"/>
  </r>
  <r>
    <x v="0"/>
    <x v="2"/>
    <x v="2"/>
    <x v="0"/>
    <s v="12"/>
    <n v="12100"/>
    <s v="Complemento de destino."/>
    <n v="7778"/>
    <n v="0"/>
    <n v="7778"/>
    <n v="7750"/>
    <n v="7750"/>
    <n v="1650.03"/>
    <n v="1650.03"/>
  </r>
  <r>
    <x v="0"/>
    <x v="2"/>
    <x v="2"/>
    <x v="0"/>
    <s v="12"/>
    <n v="12101"/>
    <s v="Complemento específico."/>
    <n v="15394"/>
    <n v="0"/>
    <n v="15394"/>
    <n v="14500"/>
    <n v="14500"/>
    <n v="3265.95"/>
    <n v="3265.95"/>
  </r>
  <r>
    <x v="0"/>
    <x v="2"/>
    <x v="2"/>
    <x v="0"/>
    <s v="12"/>
    <n v="12103"/>
    <s v="Otros complementos."/>
    <n v="2360"/>
    <n v="0"/>
    <n v="2360"/>
    <n v="2500"/>
    <n v="2500"/>
    <n v="614.36"/>
    <n v="614.36"/>
  </r>
  <r>
    <x v="0"/>
    <x v="2"/>
    <x v="2"/>
    <x v="0"/>
    <s v="13"/>
    <n v="13000"/>
    <s v="Retribuciones básicas."/>
    <n v="20469"/>
    <n v="0"/>
    <n v="20469"/>
    <n v="20500"/>
    <n v="20500"/>
    <n v="4342.6499999999996"/>
    <n v="4342.6499999999996"/>
  </r>
  <r>
    <x v="0"/>
    <x v="2"/>
    <x v="2"/>
    <x v="0"/>
    <s v="13"/>
    <n v="13002"/>
    <s v="Otras remuneraciones."/>
    <n v="23145"/>
    <n v="0"/>
    <n v="23145"/>
    <n v="23500"/>
    <n v="23500"/>
    <n v="5345.16"/>
    <n v="5345.16"/>
  </r>
  <r>
    <x v="0"/>
    <x v="2"/>
    <x v="2"/>
    <x v="0"/>
    <s v="15"/>
    <n v="150"/>
    <s v="Productividad."/>
    <n v="462"/>
    <n v="0"/>
    <n v="462"/>
    <n v="462"/>
    <n v="462"/>
    <n v="450"/>
    <n v="450"/>
  </r>
  <r>
    <x v="0"/>
    <x v="2"/>
    <x v="2"/>
    <x v="1"/>
    <s v="20"/>
    <n v="205"/>
    <s v="Arrendamientos de mobiliario y enseres."/>
    <n v="2000"/>
    <n v="0"/>
    <n v="2000"/>
    <n v="0"/>
    <n v="0"/>
    <n v="0"/>
    <n v="0"/>
  </r>
  <r>
    <x v="0"/>
    <x v="2"/>
    <x v="2"/>
    <x v="1"/>
    <s v="20"/>
    <n v="208"/>
    <s v="Arrendamientos de otro inmovilizado material."/>
    <n v="0"/>
    <n v="0"/>
    <n v="0"/>
    <n v="0"/>
    <n v="0"/>
    <n v="0"/>
    <n v="0"/>
  </r>
  <r>
    <x v="0"/>
    <x v="2"/>
    <x v="2"/>
    <x v="1"/>
    <s v="21"/>
    <n v="212"/>
    <s v="Reparación de edificios y otras construcciones."/>
    <n v="1700"/>
    <n v="0"/>
    <n v="1700"/>
    <n v="0"/>
    <n v="0"/>
    <n v="0"/>
    <n v="0"/>
  </r>
  <r>
    <x v="0"/>
    <x v="2"/>
    <x v="2"/>
    <x v="1"/>
    <s v="21"/>
    <n v="213"/>
    <s v="Reparación de maquinaria, instalaciones técnicas y utillaje."/>
    <n v="4300"/>
    <n v="0"/>
    <n v="4300"/>
    <n v="7027.68"/>
    <n v="7027.68"/>
    <n v="0"/>
    <n v="0"/>
  </r>
  <r>
    <x v="0"/>
    <x v="2"/>
    <x v="2"/>
    <x v="1"/>
    <s v="22"/>
    <n v="22201"/>
    <s v="Postales."/>
    <n v="0"/>
    <n v="0"/>
    <n v="0"/>
    <n v="0"/>
    <n v="0"/>
    <n v="0"/>
    <n v="0"/>
  </r>
  <r>
    <x v="0"/>
    <x v="2"/>
    <x v="2"/>
    <x v="1"/>
    <s v="22"/>
    <n v="223"/>
    <s v="Transportes."/>
    <n v="60000"/>
    <n v="0"/>
    <n v="60000"/>
    <n v="73637.960000000006"/>
    <n v="73637.960000000006"/>
    <n v="29087.3"/>
    <n v="19335.72"/>
  </r>
  <r>
    <x v="0"/>
    <x v="2"/>
    <x v="2"/>
    <x v="1"/>
    <s v="22"/>
    <n v="224"/>
    <s v="Primas de seguros."/>
    <n v="6000"/>
    <n v="0"/>
    <n v="6000"/>
    <n v="6798.63"/>
    <n v="6798.63"/>
    <n v="486.67"/>
    <n v="0"/>
  </r>
  <r>
    <x v="0"/>
    <x v="2"/>
    <x v="2"/>
    <x v="1"/>
    <s v="22"/>
    <n v="22602"/>
    <s v="Publicidad y propaganda."/>
    <n v="3000"/>
    <n v="0"/>
    <n v="3000"/>
    <n v="12989"/>
    <n v="12989"/>
    <n v="6964.75"/>
    <n v="6964.75"/>
  </r>
  <r>
    <x v="0"/>
    <x v="2"/>
    <x v="2"/>
    <x v="1"/>
    <s v="22"/>
    <n v="22606"/>
    <s v="Reuniones, conferencias y cursos."/>
    <n v="0"/>
    <n v="0"/>
    <n v="0"/>
    <n v="0"/>
    <n v="0"/>
    <n v="0"/>
    <n v="0"/>
  </r>
  <r>
    <x v="0"/>
    <x v="2"/>
    <x v="2"/>
    <x v="1"/>
    <s v="22"/>
    <n v="22609"/>
    <s v="Actividades culturales y deportivas"/>
    <n v="302100"/>
    <n v="0"/>
    <n v="302100"/>
    <n v="107765.36"/>
    <n v="107765.36"/>
    <n v="59014.94"/>
    <n v="41233.33"/>
  </r>
  <r>
    <x v="0"/>
    <x v="2"/>
    <x v="2"/>
    <x v="1"/>
    <s v="22"/>
    <n v="22699"/>
    <s v="Otros gastos diversos"/>
    <n v="5000"/>
    <n v="0"/>
    <n v="5000"/>
    <n v="8519.48"/>
    <n v="8519.48"/>
    <n v="3011.15"/>
    <n v="1174.9100000000001"/>
  </r>
  <r>
    <x v="0"/>
    <x v="2"/>
    <x v="2"/>
    <x v="1"/>
    <s v="22"/>
    <n v="22706"/>
    <s v="Estudios y trabajos técnicos."/>
    <n v="1500"/>
    <n v="0"/>
    <n v="1500"/>
    <n v="5227.2"/>
    <n v="5227.2"/>
    <n v="0"/>
    <n v="0"/>
  </r>
  <r>
    <x v="0"/>
    <x v="2"/>
    <x v="2"/>
    <x v="1"/>
    <s v="22"/>
    <n v="22799"/>
    <s v="Otros trabajos realizados por otras empresas y profes."/>
    <n v="347570"/>
    <n v="0"/>
    <n v="347570"/>
    <n v="335684"/>
    <n v="335684"/>
    <n v="102116.75"/>
    <n v="89736.639999999999"/>
  </r>
  <r>
    <x v="0"/>
    <x v="2"/>
    <x v="2"/>
    <x v="1"/>
    <s v="23"/>
    <n v="23020"/>
    <s v="Dietas del personal no directivo"/>
    <n v="200"/>
    <n v="0"/>
    <n v="200"/>
    <n v="0"/>
    <n v="0"/>
    <n v="0"/>
    <n v="0"/>
  </r>
  <r>
    <x v="0"/>
    <x v="2"/>
    <x v="2"/>
    <x v="1"/>
    <s v="23"/>
    <n v="23120"/>
    <s v="Locomoción del personal no directivo."/>
    <n v="200"/>
    <n v="0"/>
    <n v="200"/>
    <n v="0"/>
    <n v="0"/>
    <n v="0"/>
    <n v="0"/>
  </r>
  <r>
    <x v="0"/>
    <x v="2"/>
    <x v="2"/>
    <x v="4"/>
    <s v="48"/>
    <n v="481"/>
    <s v="Premios, becas, etc."/>
    <n v="0"/>
    <n v="0"/>
    <n v="0"/>
    <n v="0"/>
    <n v="0"/>
    <n v="0"/>
    <n v="0"/>
  </r>
  <r>
    <x v="0"/>
    <x v="2"/>
    <x v="2"/>
    <x v="4"/>
    <s v="48"/>
    <n v="482"/>
    <s v="Residencias artisticas y creativas"/>
    <n v="11000"/>
    <n v="0"/>
    <n v="11000"/>
    <n v="10000"/>
    <n v="10000"/>
    <n v="10000"/>
    <n v="10000"/>
  </r>
  <r>
    <x v="0"/>
    <x v="2"/>
    <x v="2"/>
    <x v="4"/>
    <s v="48"/>
    <n v="489"/>
    <s v="Otras transf. a Familias e Instituciones sin fines de lucro."/>
    <n v="0"/>
    <n v="0"/>
    <n v="0"/>
    <n v="0"/>
    <n v="0"/>
    <n v="0"/>
    <n v="0"/>
  </r>
  <r>
    <x v="0"/>
    <x v="2"/>
    <x v="2"/>
    <x v="2"/>
    <s v="63"/>
    <n v="632"/>
    <s v="Edificios y otras construcciones."/>
    <n v="50000"/>
    <n v="0"/>
    <n v="50000"/>
    <n v="0"/>
    <n v="0"/>
    <n v="0"/>
    <n v="0"/>
  </r>
  <r>
    <x v="0"/>
    <x v="3"/>
    <x v="3"/>
    <x v="0"/>
    <s v="13"/>
    <n v="13000"/>
    <s v="Retribuciones básicas."/>
    <n v="183648"/>
    <n v="0"/>
    <n v="183648"/>
    <n v="187500"/>
    <n v="187500"/>
    <n v="39968.07"/>
    <n v="39968.07"/>
  </r>
  <r>
    <x v="0"/>
    <x v="3"/>
    <x v="3"/>
    <x v="0"/>
    <s v="13"/>
    <n v="13002"/>
    <s v="Otras remuneraciones."/>
    <n v="141878"/>
    <n v="0"/>
    <n v="141878"/>
    <n v="142000"/>
    <n v="142000"/>
    <n v="32508.37"/>
    <n v="32508.37"/>
  </r>
  <r>
    <x v="0"/>
    <x v="3"/>
    <x v="3"/>
    <x v="0"/>
    <s v="15"/>
    <n v="150"/>
    <s v="Productividad."/>
    <n v="1615"/>
    <n v="5125"/>
    <n v="6740"/>
    <n v="1615"/>
    <n v="1615"/>
    <n v="1350"/>
    <n v="1350"/>
  </r>
  <r>
    <x v="0"/>
    <x v="3"/>
    <x v="3"/>
    <x v="0"/>
    <s v="15"/>
    <n v="151"/>
    <s v="Gratificaciones."/>
    <n v="5125"/>
    <n v="-5125"/>
    <n v="0"/>
    <n v="0"/>
    <n v="0"/>
    <n v="0"/>
    <n v="0"/>
  </r>
  <r>
    <x v="0"/>
    <x v="3"/>
    <x v="3"/>
    <x v="1"/>
    <s v="20"/>
    <n v="203"/>
    <s v="Arrendamientos de maquinaria, instalaciones y utillaje."/>
    <n v="10000"/>
    <n v="0"/>
    <n v="10000"/>
    <n v="2846.94"/>
    <n v="2846.94"/>
    <n v="0"/>
    <n v="0"/>
  </r>
  <r>
    <x v="0"/>
    <x v="3"/>
    <x v="3"/>
    <x v="1"/>
    <s v="20"/>
    <n v="208"/>
    <s v="Arrendamientos de otro inmovilizado material."/>
    <n v="0"/>
    <n v="0"/>
    <n v="0"/>
    <n v="0"/>
    <n v="0"/>
    <n v="0"/>
    <n v="0"/>
  </r>
  <r>
    <x v="0"/>
    <x v="3"/>
    <x v="3"/>
    <x v="1"/>
    <s v="21"/>
    <n v="212"/>
    <s v="Reparación de edificios y otras construcciones."/>
    <n v="12000"/>
    <n v="0"/>
    <n v="12000"/>
    <n v="0"/>
    <n v="0"/>
    <n v="0"/>
    <n v="0"/>
  </r>
  <r>
    <x v="0"/>
    <x v="3"/>
    <x v="3"/>
    <x v="1"/>
    <s v="21"/>
    <n v="213"/>
    <s v="Reparación de maquinaria, instalaciones técnicas y utillaje."/>
    <n v="105000"/>
    <n v="0"/>
    <n v="105000"/>
    <n v="62183.360000000001"/>
    <n v="62183.360000000001"/>
    <n v="10533.26"/>
    <n v="10347.4"/>
  </r>
  <r>
    <x v="0"/>
    <x v="3"/>
    <x v="3"/>
    <x v="1"/>
    <s v="22"/>
    <n v="22000"/>
    <s v="Ordinario no inventariable."/>
    <n v="2000"/>
    <n v="0"/>
    <n v="2000"/>
    <n v="0"/>
    <n v="0"/>
    <n v="0"/>
    <n v="0"/>
  </r>
  <r>
    <x v="0"/>
    <x v="3"/>
    <x v="3"/>
    <x v="1"/>
    <s v="22"/>
    <n v="22001"/>
    <s v="Prensa, revistas, libros y otras publicaciones."/>
    <n v="8000"/>
    <n v="0"/>
    <n v="8000"/>
    <n v="972"/>
    <n v="972"/>
    <n v="323.91000000000003"/>
    <n v="0"/>
  </r>
  <r>
    <x v="0"/>
    <x v="3"/>
    <x v="3"/>
    <x v="1"/>
    <s v="22"/>
    <n v="22100"/>
    <s v="Energía eléctrica."/>
    <n v="132000"/>
    <n v="0"/>
    <n v="132000"/>
    <n v="132000"/>
    <n v="132000"/>
    <n v="22703.33"/>
    <n v="22703.33"/>
  </r>
  <r>
    <x v="0"/>
    <x v="3"/>
    <x v="3"/>
    <x v="1"/>
    <s v="22"/>
    <n v="22102"/>
    <s v="Gas."/>
    <n v="34000"/>
    <n v="0"/>
    <n v="34000"/>
    <n v="24000"/>
    <n v="24000"/>
    <n v="22305.48"/>
    <n v="22305.48"/>
  </r>
  <r>
    <x v="0"/>
    <x v="3"/>
    <x v="3"/>
    <x v="1"/>
    <s v="22"/>
    <n v="22199"/>
    <s v="Otros suministros."/>
    <n v="15000"/>
    <n v="0"/>
    <n v="15000"/>
    <n v="23079.54"/>
    <n v="23079.54"/>
    <n v="2968.31"/>
    <n v="2834.17"/>
  </r>
  <r>
    <x v="0"/>
    <x v="3"/>
    <x v="3"/>
    <x v="1"/>
    <s v="22"/>
    <n v="22201"/>
    <s v="Postales."/>
    <n v="500"/>
    <n v="0"/>
    <n v="500"/>
    <n v="5762.14"/>
    <n v="5762.14"/>
    <n v="813.77"/>
    <n v="813.77"/>
  </r>
  <r>
    <x v="0"/>
    <x v="3"/>
    <x v="3"/>
    <x v="1"/>
    <s v="22"/>
    <n v="22203"/>
    <s v="Informáticas."/>
    <n v="2100"/>
    <n v="0"/>
    <n v="2100"/>
    <n v="4976.53"/>
    <n v="4976.53"/>
    <n v="1292.99"/>
    <n v="1292.99"/>
  </r>
  <r>
    <x v="0"/>
    <x v="3"/>
    <x v="3"/>
    <x v="1"/>
    <s v="22"/>
    <n v="223"/>
    <s v="Transportes."/>
    <n v="85000"/>
    <n v="0"/>
    <n v="85000"/>
    <n v="48071.32"/>
    <n v="48071.32"/>
    <n v="9653.58"/>
    <n v="7510.1"/>
  </r>
  <r>
    <x v="0"/>
    <x v="3"/>
    <x v="3"/>
    <x v="1"/>
    <s v="22"/>
    <n v="224"/>
    <s v="Primas de seguros."/>
    <n v="25000"/>
    <n v="0"/>
    <n v="25000"/>
    <n v="0"/>
    <n v="0"/>
    <n v="0"/>
    <n v="0"/>
  </r>
  <r>
    <x v="0"/>
    <x v="3"/>
    <x v="3"/>
    <x v="1"/>
    <s v="22"/>
    <n v="22601"/>
    <s v="Atenciones protocolarias y representativas."/>
    <n v="1000"/>
    <n v="0"/>
    <n v="1000"/>
    <n v="0"/>
    <n v="0"/>
    <n v="0"/>
    <n v="0"/>
  </r>
  <r>
    <x v="0"/>
    <x v="3"/>
    <x v="3"/>
    <x v="1"/>
    <s v="22"/>
    <n v="22609"/>
    <s v="Actividades culturales y deportivas"/>
    <n v="122387"/>
    <n v="0"/>
    <n v="122387"/>
    <n v="69235.929999999993"/>
    <n v="69235.929999999993"/>
    <n v="38113.519999999997"/>
    <n v="29505.79"/>
  </r>
  <r>
    <x v="0"/>
    <x v="3"/>
    <x v="3"/>
    <x v="1"/>
    <s v="22"/>
    <n v="22699"/>
    <s v="Otros gastos diversos"/>
    <n v="12000"/>
    <n v="0"/>
    <n v="12000"/>
    <n v="27115"/>
    <n v="27115"/>
    <n v="6615.88"/>
    <n v="4182.17"/>
  </r>
  <r>
    <x v="0"/>
    <x v="3"/>
    <x v="3"/>
    <x v="1"/>
    <s v="22"/>
    <n v="22700"/>
    <s v="Limpieza y aseo."/>
    <n v="96582"/>
    <n v="0"/>
    <n v="96582"/>
    <n v="96176.89"/>
    <n v="96176.89"/>
    <n v="15780.18"/>
    <n v="15780.18"/>
  </r>
  <r>
    <x v="0"/>
    <x v="3"/>
    <x v="3"/>
    <x v="1"/>
    <s v="22"/>
    <n v="22701"/>
    <s v="Seguridad."/>
    <n v="436936"/>
    <n v="0"/>
    <n v="436936"/>
    <n v="431911.04"/>
    <n v="431911.04"/>
    <n v="67234.77"/>
    <n v="67234.77"/>
  </r>
  <r>
    <x v="0"/>
    <x v="3"/>
    <x v="3"/>
    <x v="1"/>
    <s v="22"/>
    <n v="22706"/>
    <s v="Estudios y trabajos técnicos."/>
    <n v="15000"/>
    <n v="0"/>
    <n v="15000"/>
    <n v="13455.63"/>
    <n v="13455.63"/>
    <n v="6516.87"/>
    <n v="5338.53"/>
  </r>
  <r>
    <x v="0"/>
    <x v="3"/>
    <x v="3"/>
    <x v="1"/>
    <s v="22"/>
    <n v="22799"/>
    <s v="Otros trabajos realizados por otras empresas y profes."/>
    <n v="490000"/>
    <n v="0"/>
    <n v="490000"/>
    <n v="342973.87"/>
    <n v="342973.87"/>
    <n v="130335.36"/>
    <n v="108013.96"/>
  </r>
  <r>
    <x v="0"/>
    <x v="3"/>
    <x v="3"/>
    <x v="1"/>
    <s v="23"/>
    <n v="23020"/>
    <s v="Dietas del personal no directivo"/>
    <n v="0"/>
    <n v="0"/>
    <n v="0"/>
    <n v="0"/>
    <n v="0"/>
    <n v="0"/>
    <n v="0"/>
  </r>
  <r>
    <x v="0"/>
    <x v="3"/>
    <x v="3"/>
    <x v="4"/>
    <s v="48"/>
    <n v="489"/>
    <s v="Otras transf. a Familias e Instituciones sin fines de lucro."/>
    <n v="10000"/>
    <n v="-1000"/>
    <n v="9000"/>
    <n v="0"/>
    <n v="0"/>
    <n v="0"/>
    <n v="0"/>
  </r>
  <r>
    <x v="0"/>
    <x v="3"/>
    <x v="3"/>
    <x v="2"/>
    <s v="63"/>
    <n v="633"/>
    <s v="Maquinaria, instalaciones técnicas y utillaje. Reposición"/>
    <n v="8000"/>
    <n v="0"/>
    <n v="8000"/>
    <n v="0"/>
    <n v="0"/>
    <n v="0"/>
    <n v="0"/>
  </r>
  <r>
    <x v="0"/>
    <x v="3"/>
    <x v="3"/>
    <x v="5"/>
    <s v="91"/>
    <n v="911"/>
    <s v="Amort de préstamos a l/p de entes del sector público."/>
    <n v="0"/>
    <n v="0"/>
    <n v="0"/>
    <n v="0"/>
    <n v="0"/>
    <n v="0"/>
    <n v="0"/>
  </r>
  <r>
    <x v="0"/>
    <x v="4"/>
    <x v="4"/>
    <x v="0"/>
    <s v="13"/>
    <n v="13000"/>
    <s v="Retribuciones básicas."/>
    <n v="207515"/>
    <n v="0"/>
    <n v="207515"/>
    <n v="205500"/>
    <n v="205500"/>
    <n v="31153.02"/>
    <n v="31153.02"/>
  </r>
  <r>
    <x v="0"/>
    <x v="4"/>
    <x v="4"/>
    <x v="0"/>
    <s v="13"/>
    <n v="13002"/>
    <s v="Otras remuneraciones."/>
    <n v="144661"/>
    <n v="0"/>
    <n v="144661"/>
    <n v="148000"/>
    <n v="148000"/>
    <n v="40950.15"/>
    <n v="40950.15"/>
  </r>
  <r>
    <x v="0"/>
    <x v="4"/>
    <x v="4"/>
    <x v="0"/>
    <s v="15"/>
    <n v="150"/>
    <s v="Productividad."/>
    <n v="1615"/>
    <n v="0"/>
    <n v="1615"/>
    <n v="1615"/>
    <n v="1615"/>
    <n v="1350"/>
    <n v="1350"/>
  </r>
  <r>
    <x v="0"/>
    <x v="4"/>
    <x v="4"/>
    <x v="1"/>
    <s v="20"/>
    <n v="203"/>
    <s v="Arrendamientos de maquinaria, instalaciones y utillaje."/>
    <n v="6036"/>
    <n v="0"/>
    <n v="6036"/>
    <n v="3161.13"/>
    <n v="3161.13"/>
    <n v="0"/>
    <n v="0"/>
  </r>
  <r>
    <x v="0"/>
    <x v="4"/>
    <x v="4"/>
    <x v="1"/>
    <s v="21"/>
    <n v="212"/>
    <s v="Reparación de edificios y otras construcciones."/>
    <n v="25000"/>
    <n v="0"/>
    <n v="25000"/>
    <n v="0"/>
    <n v="0"/>
    <n v="0"/>
    <n v="0"/>
  </r>
  <r>
    <x v="0"/>
    <x v="4"/>
    <x v="4"/>
    <x v="1"/>
    <s v="21"/>
    <n v="213"/>
    <s v="Reparación de maquinaria, instalaciones técnicas y utillaje."/>
    <n v="90000"/>
    <n v="0"/>
    <n v="90000"/>
    <n v="96586.6"/>
    <n v="96586.6"/>
    <n v="18702.02"/>
    <n v="14328.83"/>
  </r>
  <r>
    <x v="0"/>
    <x v="4"/>
    <x v="4"/>
    <x v="1"/>
    <s v="22"/>
    <n v="22000"/>
    <s v="Ordinario no inventariable."/>
    <n v="1000"/>
    <n v="0"/>
    <n v="1000"/>
    <n v="0"/>
    <n v="0"/>
    <n v="0"/>
    <n v="0"/>
  </r>
  <r>
    <x v="0"/>
    <x v="4"/>
    <x v="4"/>
    <x v="1"/>
    <s v="22"/>
    <n v="22100"/>
    <s v="Energía eléctrica."/>
    <n v="164000"/>
    <n v="0"/>
    <n v="164000"/>
    <n v="163000"/>
    <n v="163000"/>
    <n v="41792.199999999997"/>
    <n v="41792.199999999997"/>
  </r>
  <r>
    <x v="0"/>
    <x v="4"/>
    <x v="4"/>
    <x v="1"/>
    <s v="22"/>
    <n v="22102"/>
    <s v="Gas."/>
    <n v="67000"/>
    <n v="0"/>
    <n v="67000"/>
    <n v="39000"/>
    <n v="39000"/>
    <n v="37141.74"/>
    <n v="29545.56"/>
  </r>
  <r>
    <x v="0"/>
    <x v="4"/>
    <x v="4"/>
    <x v="1"/>
    <s v="22"/>
    <n v="22199"/>
    <s v="Otros suministros."/>
    <n v="20000"/>
    <n v="0"/>
    <n v="20000"/>
    <n v="16650.75"/>
    <n v="16650.75"/>
    <n v="2857.36"/>
    <n v="1882.66"/>
  </r>
  <r>
    <x v="0"/>
    <x v="4"/>
    <x v="4"/>
    <x v="1"/>
    <s v="22"/>
    <n v="22200"/>
    <s v="Servicios de Telecomunicaciones."/>
    <n v="800"/>
    <n v="0"/>
    <n v="800"/>
    <n v="0"/>
    <n v="0"/>
    <n v="0"/>
    <n v="0"/>
  </r>
  <r>
    <x v="0"/>
    <x v="4"/>
    <x v="4"/>
    <x v="1"/>
    <s v="22"/>
    <n v="22203"/>
    <s v="Informáticas."/>
    <n v="7000"/>
    <n v="0"/>
    <n v="7000"/>
    <n v="799.64"/>
    <n v="799.64"/>
    <n v="763.56"/>
    <n v="763.56"/>
  </r>
  <r>
    <x v="0"/>
    <x v="4"/>
    <x v="4"/>
    <x v="1"/>
    <s v="22"/>
    <n v="223"/>
    <s v="Transportes."/>
    <n v="2000"/>
    <n v="0"/>
    <n v="2000"/>
    <n v="10246.5"/>
    <n v="10246.5"/>
    <n v="2302.3000000000002"/>
    <n v="234.13"/>
  </r>
  <r>
    <x v="0"/>
    <x v="4"/>
    <x v="4"/>
    <x v="1"/>
    <s v="22"/>
    <n v="224"/>
    <s v="Primas de seguros."/>
    <n v="600"/>
    <n v="0"/>
    <n v="600"/>
    <n v="214.14"/>
    <n v="214.14"/>
    <n v="214.14"/>
    <n v="0"/>
  </r>
  <r>
    <x v="0"/>
    <x v="4"/>
    <x v="4"/>
    <x v="1"/>
    <s v="22"/>
    <n v="22601"/>
    <s v="Atenciones protocolarias y representativas."/>
    <n v="1000"/>
    <n v="0"/>
    <n v="1000"/>
    <n v="0"/>
    <n v="0"/>
    <n v="0"/>
    <n v="0"/>
  </r>
  <r>
    <x v="0"/>
    <x v="4"/>
    <x v="4"/>
    <x v="1"/>
    <s v="22"/>
    <n v="22602"/>
    <s v="Publicidad y propaganda."/>
    <n v="5000"/>
    <n v="0"/>
    <n v="5000"/>
    <n v="1248.48"/>
    <n v="1248.48"/>
    <n v="0"/>
    <n v="0"/>
  </r>
  <r>
    <x v="0"/>
    <x v="4"/>
    <x v="4"/>
    <x v="1"/>
    <s v="22"/>
    <n v="22606"/>
    <s v="Reuniones, conferencias y cursos."/>
    <n v="0"/>
    <n v="0"/>
    <n v="0"/>
    <n v="1281.8399999999999"/>
    <n v="1281.8399999999999"/>
    <n v="617.64"/>
    <n v="411.76"/>
  </r>
  <r>
    <x v="0"/>
    <x v="4"/>
    <x v="4"/>
    <x v="1"/>
    <s v="22"/>
    <n v="22609"/>
    <s v="Actividades culturales y deportivas"/>
    <n v="98000"/>
    <n v="0"/>
    <n v="98000"/>
    <n v="62070.14"/>
    <n v="62070.14"/>
    <n v="28062.38"/>
    <n v="180"/>
  </r>
  <r>
    <x v="0"/>
    <x v="4"/>
    <x v="4"/>
    <x v="1"/>
    <s v="22"/>
    <n v="22699"/>
    <s v="Otros gastos diversos"/>
    <n v="6000"/>
    <n v="0"/>
    <n v="6000"/>
    <n v="1450"/>
    <n v="1450"/>
    <n v="319.31"/>
    <n v="151.03"/>
  </r>
  <r>
    <x v="0"/>
    <x v="4"/>
    <x v="4"/>
    <x v="1"/>
    <s v="22"/>
    <n v="22700"/>
    <s v="Limpieza y aseo."/>
    <n v="140328"/>
    <n v="0"/>
    <n v="140328"/>
    <n v="141626.87"/>
    <n v="141626.87"/>
    <n v="32681.040000000001"/>
    <n v="32681.040000000001"/>
  </r>
  <r>
    <x v="0"/>
    <x v="4"/>
    <x v="4"/>
    <x v="1"/>
    <s v="22"/>
    <n v="22701"/>
    <s v="Seguridad."/>
    <n v="420555"/>
    <n v="0"/>
    <n v="420555"/>
    <n v="390149.37"/>
    <n v="390149.37"/>
    <n v="59061.75"/>
    <n v="59061.75"/>
  </r>
  <r>
    <x v="0"/>
    <x v="4"/>
    <x v="4"/>
    <x v="1"/>
    <s v="22"/>
    <n v="22799"/>
    <s v="Otros trabajos realizados por otras empresas y profes."/>
    <n v="621107"/>
    <n v="0"/>
    <n v="621107"/>
    <n v="464064.76"/>
    <n v="464064.76"/>
    <n v="93513.37"/>
    <n v="93513.37"/>
  </r>
  <r>
    <x v="0"/>
    <x v="4"/>
    <x v="4"/>
    <x v="1"/>
    <s v="23"/>
    <n v="23020"/>
    <s v="Dietas del personal no directivo"/>
    <n v="300"/>
    <n v="0"/>
    <n v="300"/>
    <n v="0"/>
    <n v="0"/>
    <n v="0"/>
    <n v="0"/>
  </r>
  <r>
    <x v="0"/>
    <x v="4"/>
    <x v="4"/>
    <x v="1"/>
    <s v="23"/>
    <n v="23120"/>
    <s v="Locomoción del personal no directivo."/>
    <n v="300"/>
    <n v="0"/>
    <n v="300"/>
    <n v="0"/>
    <n v="0"/>
    <n v="0"/>
    <n v="0"/>
  </r>
  <r>
    <x v="0"/>
    <x v="4"/>
    <x v="4"/>
    <x v="2"/>
    <s v="63"/>
    <n v="632"/>
    <s v="Edificios y otras construcciones."/>
    <n v="216893"/>
    <n v="0"/>
    <n v="216893"/>
    <n v="216892.5"/>
    <n v="216892.5"/>
    <n v="0"/>
    <n v="0"/>
  </r>
  <r>
    <x v="0"/>
    <x v="4"/>
    <x v="4"/>
    <x v="2"/>
    <s v="63"/>
    <n v="633"/>
    <s v="Maquinaria, instalaciones técnicas y utillaje. Reposición"/>
    <n v="5000"/>
    <n v="0"/>
    <n v="5000"/>
    <n v="0"/>
    <n v="0"/>
    <n v="0"/>
    <n v="0"/>
  </r>
  <r>
    <x v="0"/>
    <x v="4"/>
    <x v="4"/>
    <x v="2"/>
    <s v="63"/>
    <n v="636"/>
    <s v="Equipos para procesos de información."/>
    <n v="0"/>
    <n v="0"/>
    <n v="0"/>
    <n v="0"/>
    <n v="0"/>
    <n v="0"/>
    <n v="0"/>
  </r>
  <r>
    <x v="0"/>
    <x v="4"/>
    <x v="4"/>
    <x v="2"/>
    <s v="63"/>
    <n v="639"/>
    <s v="Otras inver de reposición asoc al func operat de los serv"/>
    <n v="0"/>
    <n v="0"/>
    <n v="0"/>
    <n v="0"/>
    <n v="0"/>
    <n v="0"/>
    <n v="0"/>
  </r>
  <r>
    <x v="0"/>
    <x v="5"/>
    <x v="5"/>
    <x v="0"/>
    <s v="12"/>
    <n v="12004"/>
    <s v="Sueldos del Grupo C2."/>
    <n v="0"/>
    <n v="0"/>
    <n v="0"/>
    <n v="0"/>
    <n v="0"/>
    <n v="0"/>
    <n v="0"/>
  </r>
  <r>
    <x v="0"/>
    <x v="5"/>
    <x v="5"/>
    <x v="0"/>
    <s v="12"/>
    <n v="12006"/>
    <s v="Trienios."/>
    <n v="0"/>
    <n v="0"/>
    <n v="0"/>
    <n v="0"/>
    <n v="0"/>
    <n v="0"/>
    <n v="0"/>
  </r>
  <r>
    <x v="0"/>
    <x v="5"/>
    <x v="5"/>
    <x v="0"/>
    <s v="12"/>
    <n v="12100"/>
    <s v="Complemento de destino."/>
    <n v="0"/>
    <n v="0"/>
    <n v="0"/>
    <n v="0"/>
    <n v="0"/>
    <n v="0"/>
    <n v="0"/>
  </r>
  <r>
    <x v="0"/>
    <x v="5"/>
    <x v="5"/>
    <x v="0"/>
    <s v="12"/>
    <n v="12101"/>
    <s v="Complemento específico."/>
    <n v="0"/>
    <n v="0"/>
    <n v="0"/>
    <n v="0"/>
    <n v="0"/>
    <n v="0"/>
    <n v="0"/>
  </r>
  <r>
    <x v="0"/>
    <x v="5"/>
    <x v="5"/>
    <x v="0"/>
    <s v="12"/>
    <n v="12103"/>
    <s v="Otros complementos."/>
    <n v="0"/>
    <n v="0"/>
    <n v="0"/>
    <n v="0"/>
    <n v="0"/>
    <n v="0"/>
    <n v="0"/>
  </r>
  <r>
    <x v="0"/>
    <x v="5"/>
    <x v="5"/>
    <x v="0"/>
    <s v="13"/>
    <n v="13000"/>
    <s v="Retribuciones básicas."/>
    <n v="85051"/>
    <n v="0"/>
    <n v="85051"/>
    <n v="88000"/>
    <n v="88000"/>
    <n v="18216.439999999999"/>
    <n v="18216.439999999999"/>
  </r>
  <r>
    <x v="0"/>
    <x v="5"/>
    <x v="5"/>
    <x v="0"/>
    <s v="13"/>
    <n v="13002"/>
    <s v="Otras remuneraciones."/>
    <n v="87073"/>
    <n v="0"/>
    <n v="87073"/>
    <n v="88500"/>
    <n v="88500"/>
    <n v="20154.330000000002"/>
    <n v="20154.330000000002"/>
  </r>
  <r>
    <x v="0"/>
    <x v="5"/>
    <x v="5"/>
    <x v="0"/>
    <s v="13"/>
    <n v="131"/>
    <s v="Laboral temporal."/>
    <n v="46239"/>
    <n v="0"/>
    <n v="46239"/>
    <n v="0"/>
    <n v="0"/>
    <n v="0"/>
    <n v="0"/>
  </r>
  <r>
    <x v="0"/>
    <x v="5"/>
    <x v="5"/>
    <x v="0"/>
    <s v="15"/>
    <n v="150"/>
    <s v="Productividad."/>
    <n v="923"/>
    <n v="0"/>
    <n v="923"/>
    <n v="923"/>
    <n v="923"/>
    <n v="900"/>
    <n v="900"/>
  </r>
  <r>
    <x v="0"/>
    <x v="5"/>
    <x v="5"/>
    <x v="1"/>
    <s v="20"/>
    <n v="203"/>
    <s v="Arrendamientos de maquinaria, instalaciones y utillaje."/>
    <n v="279000"/>
    <n v="0"/>
    <n v="279000"/>
    <n v="53476.87"/>
    <n v="53476.87"/>
    <n v="2360.48"/>
    <n v="1663.77"/>
  </r>
  <r>
    <x v="0"/>
    <x v="5"/>
    <x v="5"/>
    <x v="1"/>
    <s v="20"/>
    <n v="205"/>
    <s v="Arrendamientos de mobiliario y enseres."/>
    <n v="0"/>
    <n v="0"/>
    <n v="0"/>
    <n v="0"/>
    <n v="0"/>
    <n v="0"/>
    <n v="0"/>
  </r>
  <r>
    <x v="0"/>
    <x v="5"/>
    <x v="5"/>
    <x v="1"/>
    <s v="21"/>
    <n v="212"/>
    <s v="Reparación de edificios y otras construcciones."/>
    <n v="5000"/>
    <n v="0"/>
    <n v="5000"/>
    <n v="0"/>
    <n v="0"/>
    <n v="0"/>
    <n v="0"/>
  </r>
  <r>
    <x v="0"/>
    <x v="5"/>
    <x v="5"/>
    <x v="1"/>
    <s v="21"/>
    <n v="213"/>
    <s v="Reparación de maquinaria, instalaciones técnicas y utillaje."/>
    <n v="1000"/>
    <n v="0"/>
    <n v="1000"/>
    <n v="0"/>
    <n v="0"/>
    <n v="0"/>
    <n v="0"/>
  </r>
  <r>
    <x v="0"/>
    <x v="5"/>
    <x v="5"/>
    <x v="1"/>
    <s v="22"/>
    <n v="22100"/>
    <s v="Energía eléctrica."/>
    <n v="0"/>
    <n v="0"/>
    <n v="0"/>
    <n v="0"/>
    <n v="0"/>
    <n v="0"/>
    <n v="0"/>
  </r>
  <r>
    <x v="0"/>
    <x v="5"/>
    <x v="5"/>
    <x v="1"/>
    <s v="22"/>
    <n v="22199"/>
    <s v="Otros suministros."/>
    <n v="8000"/>
    <n v="0"/>
    <n v="8000"/>
    <n v="1647.84"/>
    <n v="1647.84"/>
    <n v="35.47"/>
    <n v="35.47"/>
  </r>
  <r>
    <x v="0"/>
    <x v="5"/>
    <x v="5"/>
    <x v="1"/>
    <s v="22"/>
    <n v="22200"/>
    <s v="Servicios de Telecomunicaciones."/>
    <n v="3000"/>
    <n v="0"/>
    <n v="3000"/>
    <n v="0"/>
    <n v="0"/>
    <n v="0"/>
    <n v="0"/>
  </r>
  <r>
    <x v="0"/>
    <x v="5"/>
    <x v="5"/>
    <x v="1"/>
    <s v="22"/>
    <n v="22203"/>
    <s v="Informáticas."/>
    <n v="0"/>
    <n v="0"/>
    <n v="0"/>
    <n v="0"/>
    <n v="0"/>
    <n v="0"/>
    <n v="0"/>
  </r>
  <r>
    <x v="0"/>
    <x v="5"/>
    <x v="5"/>
    <x v="1"/>
    <s v="22"/>
    <n v="223"/>
    <s v="Transportes."/>
    <n v="2500"/>
    <n v="0"/>
    <n v="2500"/>
    <n v="0"/>
    <n v="0"/>
    <n v="0"/>
    <n v="0"/>
  </r>
  <r>
    <x v="0"/>
    <x v="5"/>
    <x v="5"/>
    <x v="1"/>
    <s v="22"/>
    <n v="224"/>
    <s v="Primas de seguros."/>
    <n v="1000"/>
    <n v="0"/>
    <n v="1000"/>
    <n v="0"/>
    <n v="0"/>
    <n v="0"/>
    <n v="0"/>
  </r>
  <r>
    <x v="0"/>
    <x v="5"/>
    <x v="5"/>
    <x v="1"/>
    <s v="22"/>
    <n v="22601"/>
    <s v="Atenciones protocolarias y representativas."/>
    <n v="1000"/>
    <n v="0"/>
    <n v="1000"/>
    <n v="0"/>
    <n v="0"/>
    <n v="0"/>
    <n v="0"/>
  </r>
  <r>
    <x v="0"/>
    <x v="5"/>
    <x v="5"/>
    <x v="1"/>
    <s v="22"/>
    <n v="22602"/>
    <s v="Publicidad y propaganda."/>
    <n v="40000"/>
    <n v="0"/>
    <n v="40000"/>
    <n v="4104.32"/>
    <n v="4104.32"/>
    <n v="1411.91"/>
    <n v="1348.36"/>
  </r>
  <r>
    <x v="0"/>
    <x v="5"/>
    <x v="5"/>
    <x v="1"/>
    <s v="22"/>
    <n v="22606"/>
    <s v="Reuniones, conferencias y cursos."/>
    <n v="4000"/>
    <n v="0"/>
    <n v="4000"/>
    <n v="8190"/>
    <n v="8190"/>
    <n v="2490"/>
    <n v="2490"/>
  </r>
  <r>
    <x v="0"/>
    <x v="5"/>
    <x v="5"/>
    <x v="1"/>
    <s v="22"/>
    <n v="22609"/>
    <s v="Actividades culturales y deportivas"/>
    <n v="1192000"/>
    <n v="0"/>
    <n v="1192000"/>
    <n v="629097.68999999994"/>
    <n v="629097.68999999994"/>
    <n v="152618.74"/>
    <n v="124966.07"/>
  </r>
  <r>
    <x v="0"/>
    <x v="5"/>
    <x v="5"/>
    <x v="1"/>
    <s v="22"/>
    <n v="22699"/>
    <s v="Otros gastos diversos"/>
    <n v="60000"/>
    <n v="0"/>
    <n v="60000"/>
    <n v="16432.61"/>
    <n v="16432.61"/>
    <n v="10071.4"/>
    <n v="4556.3500000000004"/>
  </r>
  <r>
    <x v="0"/>
    <x v="5"/>
    <x v="5"/>
    <x v="1"/>
    <s v="22"/>
    <n v="22700"/>
    <s v="Limpieza y aseo."/>
    <n v="6000"/>
    <n v="0"/>
    <n v="6000"/>
    <n v="0"/>
    <n v="0"/>
    <n v="0"/>
    <n v="0"/>
  </r>
  <r>
    <x v="0"/>
    <x v="5"/>
    <x v="5"/>
    <x v="1"/>
    <s v="22"/>
    <n v="22701"/>
    <s v="Seguridad."/>
    <n v="0"/>
    <n v="0"/>
    <n v="0"/>
    <n v="0"/>
    <n v="0"/>
    <n v="0"/>
    <n v="0"/>
  </r>
  <r>
    <x v="0"/>
    <x v="5"/>
    <x v="5"/>
    <x v="1"/>
    <s v="22"/>
    <n v="22706"/>
    <s v="Estudios y trabajos técnicos."/>
    <n v="0"/>
    <n v="0"/>
    <n v="0"/>
    <n v="713"/>
    <n v="713"/>
    <n v="346.62"/>
    <n v="346.62"/>
  </r>
  <r>
    <x v="0"/>
    <x v="5"/>
    <x v="5"/>
    <x v="1"/>
    <s v="22"/>
    <n v="22799"/>
    <s v="Otros trabajos realizados por otras empresas y profes."/>
    <n v="435505"/>
    <n v="0"/>
    <n v="435505"/>
    <n v="372196.43"/>
    <n v="372196.43"/>
    <n v="50726.71"/>
    <n v="50726.71"/>
  </r>
  <r>
    <x v="0"/>
    <x v="5"/>
    <x v="5"/>
    <x v="4"/>
    <s v="47"/>
    <n v="479"/>
    <s v="Otras subvenciones a Empresas privadas."/>
    <n v="30000"/>
    <n v="0"/>
    <n v="30000"/>
    <n v="0"/>
    <n v="0"/>
    <n v="0"/>
    <n v="0"/>
  </r>
  <r>
    <x v="0"/>
    <x v="5"/>
    <x v="5"/>
    <x v="4"/>
    <s v="48"/>
    <n v="481"/>
    <s v="Premios, becas, etc."/>
    <n v="0"/>
    <n v="0"/>
    <n v="0"/>
    <n v="0"/>
    <n v="0"/>
    <n v="0"/>
    <n v="0"/>
  </r>
  <r>
    <x v="0"/>
    <x v="5"/>
    <x v="5"/>
    <x v="4"/>
    <s v="48"/>
    <n v="482"/>
    <s v="Residencias artisticas y creativas"/>
    <n v="37400"/>
    <n v="1000"/>
    <n v="38400"/>
    <n v="0"/>
    <n v="0"/>
    <n v="0"/>
    <n v="0"/>
  </r>
  <r>
    <x v="0"/>
    <x v="5"/>
    <x v="5"/>
    <x v="4"/>
    <s v="48"/>
    <n v="489"/>
    <s v="Otras transf. a Familias e Instituciones sin fines de lucro."/>
    <n v="164000"/>
    <n v="0"/>
    <n v="164000"/>
    <n v="9000"/>
    <n v="9000"/>
    <n v="0"/>
    <n v="0"/>
  </r>
  <r>
    <x v="0"/>
    <x v="5"/>
    <x v="5"/>
    <x v="2"/>
    <s v="63"/>
    <n v="633"/>
    <s v="Maquinaria, instalaciones técnicas y utillaje. Reposición"/>
    <n v="0"/>
    <n v="40462.400000000001"/>
    <n v="40462.400000000001"/>
    <n v="40462.400000000001"/>
    <n v="40462.400000000001"/>
    <n v="0"/>
    <n v="0"/>
  </r>
  <r>
    <x v="0"/>
    <x v="6"/>
    <x v="6"/>
    <x v="0"/>
    <s v="12"/>
    <n v="12001"/>
    <s v="Sueldos del Grupo A2."/>
    <n v="31776"/>
    <n v="0"/>
    <n v="31776"/>
    <n v="33000"/>
    <n v="33000"/>
    <n v="7197.12"/>
    <n v="7197.12"/>
  </r>
  <r>
    <x v="0"/>
    <x v="6"/>
    <x v="6"/>
    <x v="0"/>
    <s v="12"/>
    <n v="12003"/>
    <s v="Sueldos del Grupo C1."/>
    <n v="12183"/>
    <n v="0"/>
    <n v="12183"/>
    <n v="13000"/>
    <n v="13000"/>
    <n v="2491.77"/>
    <n v="2491.77"/>
  </r>
  <r>
    <x v="0"/>
    <x v="6"/>
    <x v="6"/>
    <x v="0"/>
    <s v="12"/>
    <n v="12006"/>
    <s v="Trienios."/>
    <n v="5480"/>
    <n v="0"/>
    <n v="5480"/>
    <n v="5500"/>
    <n v="5500"/>
    <n v="977.82"/>
    <n v="977.82"/>
  </r>
  <r>
    <x v="0"/>
    <x v="6"/>
    <x v="6"/>
    <x v="0"/>
    <s v="12"/>
    <n v="12100"/>
    <s v="Complemento de destino."/>
    <n v="23969"/>
    <n v="0"/>
    <n v="23969"/>
    <n v="25000"/>
    <n v="25000"/>
    <n v="5084.93"/>
    <n v="5084.93"/>
  </r>
  <r>
    <x v="0"/>
    <x v="6"/>
    <x v="6"/>
    <x v="0"/>
    <s v="12"/>
    <n v="12101"/>
    <s v="Complemento específico."/>
    <n v="51761"/>
    <n v="0"/>
    <n v="51761"/>
    <n v="38000"/>
    <n v="38000"/>
    <n v="11707.11"/>
    <n v="11707.11"/>
  </r>
  <r>
    <x v="0"/>
    <x v="6"/>
    <x v="6"/>
    <x v="0"/>
    <s v="12"/>
    <n v="12103"/>
    <s v="Otros complementos."/>
    <n v="2688"/>
    <n v="0"/>
    <n v="2688"/>
    <n v="3000"/>
    <n v="3000"/>
    <n v="565.96"/>
    <n v="565.96"/>
  </r>
  <r>
    <x v="0"/>
    <x v="6"/>
    <x v="6"/>
    <x v="0"/>
    <s v="13"/>
    <n v="13000"/>
    <s v="Retribuciones básicas."/>
    <n v="125125"/>
    <n v="0"/>
    <n v="125125"/>
    <n v="70000"/>
    <n v="70000"/>
    <n v="13893.15"/>
    <n v="13893.15"/>
  </r>
  <r>
    <x v="0"/>
    <x v="6"/>
    <x v="6"/>
    <x v="0"/>
    <s v="13"/>
    <n v="13002"/>
    <s v="Otras remuneraciones."/>
    <n v="77524"/>
    <n v="0"/>
    <n v="77524"/>
    <n v="59000"/>
    <n v="59000"/>
    <n v="12705.93"/>
    <n v="12705.93"/>
  </r>
  <r>
    <x v="0"/>
    <x v="6"/>
    <x v="6"/>
    <x v="0"/>
    <s v="13"/>
    <n v="131"/>
    <s v="Laboral temporal."/>
    <n v="0"/>
    <n v="0"/>
    <n v="0"/>
    <n v="0"/>
    <n v="0"/>
    <n v="0"/>
    <n v="0"/>
  </r>
  <r>
    <x v="0"/>
    <x v="6"/>
    <x v="6"/>
    <x v="0"/>
    <s v="15"/>
    <n v="150"/>
    <s v="Productividad."/>
    <n v="4056"/>
    <n v="0"/>
    <n v="4056"/>
    <n v="1500"/>
    <n v="1500"/>
    <n v="1143.75"/>
    <n v="1143.75"/>
  </r>
  <r>
    <x v="0"/>
    <x v="6"/>
    <x v="6"/>
    <x v="0"/>
    <s v="15"/>
    <n v="151"/>
    <s v="Gratificaciones."/>
    <n v="0"/>
    <n v="0"/>
    <n v="0"/>
    <n v="0"/>
    <n v="0"/>
    <n v="0"/>
    <n v="0"/>
  </r>
  <r>
    <x v="0"/>
    <x v="6"/>
    <x v="6"/>
    <x v="0"/>
    <s v="16"/>
    <n v="16000"/>
    <s v="Seguridad Social."/>
    <n v="105000"/>
    <n v="0"/>
    <n v="105000"/>
    <n v="23999.08"/>
    <n v="23999.08"/>
    <n v="23999.08"/>
    <n v="23999.08"/>
  </r>
  <r>
    <x v="0"/>
    <x v="6"/>
    <x v="6"/>
    <x v="0"/>
    <s v="16"/>
    <n v="16204"/>
    <s v="Acción social."/>
    <n v="2500"/>
    <n v="-2500"/>
    <n v="0"/>
    <n v="0"/>
    <n v="0"/>
    <n v="0"/>
    <n v="0"/>
  </r>
  <r>
    <x v="0"/>
    <x v="6"/>
    <x v="6"/>
    <x v="1"/>
    <s v="20"/>
    <n v="202"/>
    <s v="Arrendamientos de edificios y otras construcciones."/>
    <n v="92000"/>
    <n v="0"/>
    <n v="92000"/>
    <n v="0"/>
    <n v="0"/>
    <n v="0"/>
    <n v="0"/>
  </r>
  <r>
    <x v="0"/>
    <x v="6"/>
    <x v="6"/>
    <x v="1"/>
    <s v="20"/>
    <n v="208"/>
    <s v="Arrendamientos de otro inmovilizado material."/>
    <n v="0"/>
    <n v="0"/>
    <n v="0"/>
    <n v="0"/>
    <n v="0"/>
    <n v="0"/>
    <n v="0"/>
  </r>
  <r>
    <x v="0"/>
    <x v="6"/>
    <x v="6"/>
    <x v="1"/>
    <s v="21"/>
    <n v="213"/>
    <s v="Reparación de maquinaria, instalaciones técnicas y utillaje."/>
    <n v="5000"/>
    <n v="0"/>
    <n v="5000"/>
    <n v="362.25"/>
    <n v="362.25"/>
    <n v="0"/>
    <n v="0"/>
  </r>
  <r>
    <x v="0"/>
    <x v="6"/>
    <x v="6"/>
    <x v="1"/>
    <s v="22"/>
    <n v="22000"/>
    <s v="Ordinario no inventariable."/>
    <n v="1000"/>
    <n v="0"/>
    <n v="1000"/>
    <n v="0"/>
    <n v="0"/>
    <n v="0"/>
    <n v="0"/>
  </r>
  <r>
    <x v="0"/>
    <x v="6"/>
    <x v="6"/>
    <x v="1"/>
    <s v="22"/>
    <n v="22001"/>
    <s v="Prensa, revistas, libros y otras publicaciones."/>
    <n v="1000"/>
    <n v="0"/>
    <n v="1000"/>
    <n v="906"/>
    <n v="906"/>
    <n v="807"/>
    <n v="807"/>
  </r>
  <r>
    <x v="0"/>
    <x v="6"/>
    <x v="6"/>
    <x v="1"/>
    <s v="22"/>
    <n v="22199"/>
    <s v="Otros suministros."/>
    <n v="24000"/>
    <n v="0"/>
    <n v="24000"/>
    <n v="10285"/>
    <n v="10285"/>
    <n v="47.41"/>
    <n v="47.41"/>
  </r>
  <r>
    <x v="0"/>
    <x v="6"/>
    <x v="6"/>
    <x v="1"/>
    <s v="22"/>
    <n v="22200"/>
    <s v="Servicios de Telecomunicaciones."/>
    <n v="1000"/>
    <n v="0"/>
    <n v="1000"/>
    <n v="0"/>
    <n v="0"/>
    <n v="0"/>
    <n v="0"/>
  </r>
  <r>
    <x v="0"/>
    <x v="6"/>
    <x v="6"/>
    <x v="1"/>
    <s v="22"/>
    <n v="22201"/>
    <s v="Postales."/>
    <n v="2000"/>
    <n v="0"/>
    <n v="2000"/>
    <n v="5000"/>
    <n v="5000"/>
    <n v="264.77"/>
    <n v="264.77"/>
  </r>
  <r>
    <x v="0"/>
    <x v="6"/>
    <x v="6"/>
    <x v="1"/>
    <s v="22"/>
    <n v="22203"/>
    <s v="Informáticas."/>
    <n v="10000"/>
    <n v="0"/>
    <n v="10000"/>
    <n v="7235.8"/>
    <n v="7235.8"/>
    <n v="2027.16"/>
    <n v="2027.16"/>
  </r>
  <r>
    <x v="0"/>
    <x v="6"/>
    <x v="6"/>
    <x v="1"/>
    <s v="22"/>
    <n v="223"/>
    <s v="Transportes."/>
    <n v="1000"/>
    <n v="0"/>
    <n v="1000"/>
    <n v="0"/>
    <n v="0"/>
    <n v="0"/>
    <n v="0"/>
  </r>
  <r>
    <x v="0"/>
    <x v="6"/>
    <x v="6"/>
    <x v="1"/>
    <s v="22"/>
    <n v="224"/>
    <s v="Primas de seguros."/>
    <n v="400"/>
    <n v="0"/>
    <n v="400"/>
    <n v="0"/>
    <n v="0"/>
    <n v="0"/>
    <n v="0"/>
  </r>
  <r>
    <x v="0"/>
    <x v="6"/>
    <x v="6"/>
    <x v="1"/>
    <s v="22"/>
    <n v="22601"/>
    <s v="Atenciones protocolarias y representativas."/>
    <n v="400500"/>
    <n v="0"/>
    <n v="400500"/>
    <n v="342027.9"/>
    <n v="342027.9"/>
    <n v="482.9"/>
    <n v="0"/>
  </r>
  <r>
    <x v="0"/>
    <x v="6"/>
    <x v="6"/>
    <x v="1"/>
    <s v="22"/>
    <n v="22602"/>
    <s v="Publicidad y propaganda."/>
    <n v="70000"/>
    <n v="0"/>
    <n v="70000"/>
    <n v="0"/>
    <n v="0"/>
    <n v="0"/>
    <n v="0"/>
  </r>
  <r>
    <x v="0"/>
    <x v="6"/>
    <x v="6"/>
    <x v="1"/>
    <s v="22"/>
    <n v="22606"/>
    <s v="Reuniones, conferencias y cursos."/>
    <n v="500"/>
    <n v="0"/>
    <n v="500"/>
    <n v="0"/>
    <n v="0"/>
    <n v="0"/>
    <n v="0"/>
  </r>
  <r>
    <x v="0"/>
    <x v="6"/>
    <x v="6"/>
    <x v="1"/>
    <s v="22"/>
    <n v="22609"/>
    <s v="Actividades culturales y deportivas"/>
    <n v="119200"/>
    <n v="0"/>
    <n v="119200"/>
    <n v="104026.55"/>
    <n v="104026.55"/>
    <n v="7221.06"/>
    <n v="5706.36"/>
  </r>
  <r>
    <x v="0"/>
    <x v="6"/>
    <x v="6"/>
    <x v="1"/>
    <s v="22"/>
    <n v="22699"/>
    <s v="Otros gastos diversos"/>
    <n v="25000"/>
    <n v="0"/>
    <n v="25000"/>
    <n v="10250.950000000001"/>
    <n v="10250.950000000001"/>
    <n v="3705.95"/>
    <n v="3705.95"/>
  </r>
  <r>
    <x v="0"/>
    <x v="6"/>
    <x v="6"/>
    <x v="1"/>
    <s v="22"/>
    <n v="22700"/>
    <s v="Limpieza y aseo."/>
    <n v="13000"/>
    <n v="0"/>
    <n v="13000"/>
    <n v="11446.55"/>
    <n v="11446.55"/>
    <n v="1907.76"/>
    <n v="1907.76"/>
  </r>
  <r>
    <x v="0"/>
    <x v="6"/>
    <x v="6"/>
    <x v="1"/>
    <s v="22"/>
    <n v="22706"/>
    <s v="Estudios y trabajos técnicos."/>
    <n v="43584"/>
    <n v="0"/>
    <n v="43584"/>
    <n v="12705"/>
    <n v="12705"/>
    <n v="0"/>
    <n v="0"/>
  </r>
  <r>
    <x v="0"/>
    <x v="6"/>
    <x v="6"/>
    <x v="1"/>
    <s v="22"/>
    <n v="22799"/>
    <s v="Otros trabajos realizados por otras empresas y profes."/>
    <n v="1907354"/>
    <n v="0"/>
    <n v="1907354"/>
    <n v="1225331.3999999999"/>
    <n v="1225331.3999999999"/>
    <n v="17494.68"/>
    <n v="5394.68"/>
  </r>
  <r>
    <x v="0"/>
    <x v="6"/>
    <x v="6"/>
    <x v="1"/>
    <s v="23"/>
    <n v="23020"/>
    <s v="Dietas del personal no directivo"/>
    <n v="600"/>
    <n v="0"/>
    <n v="600"/>
    <n v="0"/>
    <n v="0"/>
    <n v="0"/>
    <n v="0"/>
  </r>
  <r>
    <x v="0"/>
    <x v="6"/>
    <x v="6"/>
    <x v="1"/>
    <s v="23"/>
    <n v="23120"/>
    <s v="Locomoción del personal no directivo."/>
    <n v="1200"/>
    <n v="0"/>
    <n v="1200"/>
    <n v="0"/>
    <n v="0"/>
    <n v="0"/>
    <n v="0"/>
  </r>
  <r>
    <x v="0"/>
    <x v="6"/>
    <x v="6"/>
    <x v="4"/>
    <s v="48"/>
    <n v="481"/>
    <s v="Premios, becas, etc."/>
    <n v="229000"/>
    <n v="0"/>
    <n v="229000"/>
    <n v="0"/>
    <n v="0"/>
    <n v="0"/>
    <n v="0"/>
  </r>
  <r>
    <x v="0"/>
    <x v="6"/>
    <x v="6"/>
    <x v="2"/>
    <s v="63"/>
    <n v="633"/>
    <s v="Maquinaria, instalaciones técnicas y utillaje. Reposición"/>
    <n v="15000"/>
    <n v="0"/>
    <n v="15000"/>
    <n v="0"/>
    <n v="0"/>
    <n v="0"/>
    <n v="0"/>
  </r>
  <r>
    <x v="0"/>
    <x v="7"/>
    <x v="7"/>
    <x v="1"/>
    <s v="20"/>
    <n v="203"/>
    <s v="Arrendamientos de maquinaria, instalaciones y utillaje."/>
    <n v="41884"/>
    <n v="0"/>
    <n v="41884"/>
    <n v="36883.879999999997"/>
    <n v="36883.879999999997"/>
    <n v="3390.18"/>
    <n v="3390.18"/>
  </r>
  <r>
    <x v="0"/>
    <x v="7"/>
    <x v="7"/>
    <x v="1"/>
    <s v="21"/>
    <n v="213"/>
    <s v="Reparación de maquinaria, instalaciones técnicas y utillaje."/>
    <n v="0"/>
    <n v="0"/>
    <n v="0"/>
    <n v="0"/>
    <n v="0"/>
    <n v="0"/>
    <n v="0"/>
  </r>
  <r>
    <x v="0"/>
    <x v="7"/>
    <x v="7"/>
    <x v="1"/>
    <s v="22"/>
    <n v="22602"/>
    <s v="Publicidad y propaganda."/>
    <n v="0"/>
    <n v="0"/>
    <n v="0"/>
    <n v="1304.1099999999999"/>
    <n v="1304.1099999999999"/>
    <n v="1304.1099999999999"/>
    <n v="1304.1099999999999"/>
  </r>
  <r>
    <x v="0"/>
    <x v="7"/>
    <x v="7"/>
    <x v="1"/>
    <s v="22"/>
    <n v="22609"/>
    <s v="Actividades culturales y deportivas"/>
    <n v="457000"/>
    <n v="0"/>
    <n v="457000"/>
    <n v="374581.84"/>
    <n v="374581.84"/>
    <n v="181710.18"/>
    <n v="181710.18"/>
  </r>
  <r>
    <x v="0"/>
    <x v="7"/>
    <x v="7"/>
    <x v="1"/>
    <s v="22"/>
    <n v="22699"/>
    <s v="Otros gastos diversos"/>
    <n v="15000"/>
    <n v="0"/>
    <n v="15000"/>
    <n v="4775"/>
    <n v="4775"/>
    <n v="4688"/>
    <n v="4688"/>
  </r>
  <r>
    <x v="0"/>
    <x v="7"/>
    <x v="7"/>
    <x v="1"/>
    <s v="22"/>
    <n v="22700"/>
    <s v="Limpieza y aseo."/>
    <n v="5000"/>
    <n v="0"/>
    <n v="5000"/>
    <n v="1171.46"/>
    <n v="1171.46"/>
    <n v="1171.46"/>
    <n v="1171.46"/>
  </r>
  <r>
    <x v="0"/>
    <x v="7"/>
    <x v="7"/>
    <x v="1"/>
    <s v="22"/>
    <n v="22799"/>
    <s v="Otros trabajos realizados por otras empresas y profes."/>
    <n v="27616"/>
    <n v="0"/>
    <n v="27616"/>
    <n v="1455.63"/>
    <n v="1455.63"/>
    <n v="1455.63"/>
    <n v="1455.6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FAEAF3-0EAB-4FF9-A01C-9AEB180602D5}" name="Tabla dinámica2" cacheId="19" applyNumberFormats="0" applyBorderFormats="0" applyFontFormats="0" applyPatternFormats="0" applyAlignmentFormats="0" applyWidthHeightFormats="1" dataCaption="Datos" updatedVersion="8" minRefreshableVersion="3" showMemberPropertyTips="0" useAutoFormatting="1" itemPrintTitles="1" createdVersion="3" indent="0" compact="0" compactData="0" gridDropZones="1">
  <location ref="A2:L29" firstHeaderRow="1" firstDataRow="2" firstDataCol="4"/>
  <pivotFields count="15">
    <pivotField axis="axisRow" compact="0" outline="0" showAll="0" includeNewItemsInFilter="1">
      <items count="2">
        <item x="0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7">
        <item h="1" x="0"/>
        <item x="1"/>
        <item h="1" x="4"/>
        <item h="1" x="5"/>
        <item h="1" x="2"/>
        <item h="1" x="3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26">
    <i>
      <x/>
      <x/>
      <x/>
      <x v="1"/>
    </i>
    <i t="default" r="2">
      <x/>
    </i>
    <i t="default" r="1">
      <x/>
    </i>
    <i r="1">
      <x v="1"/>
      <x v="1"/>
      <x v="1"/>
    </i>
    <i t="default" r="2">
      <x v="1"/>
    </i>
    <i t="default" r="1">
      <x v="1"/>
    </i>
    <i r="1">
      <x v="2"/>
      <x v="2"/>
      <x v="1"/>
    </i>
    <i t="default" r="2">
      <x v="2"/>
    </i>
    <i t="default" r="1">
      <x v="2"/>
    </i>
    <i r="1">
      <x v="3"/>
      <x v="3"/>
      <x v="1"/>
    </i>
    <i t="default" r="2">
      <x v="3"/>
    </i>
    <i t="default" r="1">
      <x v="3"/>
    </i>
    <i r="1">
      <x v="4"/>
      <x v="4"/>
      <x v="1"/>
    </i>
    <i t="default" r="2">
      <x v="4"/>
    </i>
    <i t="default" r="1">
      <x v="4"/>
    </i>
    <i r="1">
      <x v="5"/>
      <x v="5"/>
      <x v="1"/>
    </i>
    <i t="default" r="2">
      <x v="5"/>
    </i>
    <i t="default" r="1">
      <x v="5"/>
    </i>
    <i r="1">
      <x v="6"/>
      <x v="6"/>
      <x v="1"/>
    </i>
    <i t="default" r="2">
      <x v="6"/>
    </i>
    <i t="default" r="1">
      <x v="6"/>
    </i>
    <i r="1">
      <x v="7"/>
      <x v="7"/>
      <x v="1"/>
    </i>
    <i t="default" r="2">
      <x v="7"/>
    </i>
    <i t="default" r="1">
      <x v="7"/>
    </i>
    <i t="default"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252">
      <pivotArea type="all" dataOnly="0" outline="0" fieldPosition="0"/>
    </format>
    <format dxfId="251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50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49">
      <pivotArea outline="0" fieldPosition="0">
        <references count="1">
          <reference field="4294967294" count="1">
            <x v="7"/>
          </reference>
        </references>
      </pivotArea>
    </format>
    <format dxfId="24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24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246">
      <pivotArea field="0" type="button" dataOnly="0" labelOnly="1" outline="0" axis="axisRow" fieldPosition="0"/>
    </format>
    <format dxfId="245">
      <pivotArea field="1" type="button" dataOnly="0" labelOnly="1" outline="0" axis="axisRow" fieldPosition="1"/>
    </format>
    <format dxfId="244">
      <pivotArea field="2" type="button" dataOnly="0" labelOnly="1" outline="0" axis="axisRow" fieldPosition="2"/>
    </format>
    <format dxfId="243">
      <pivotArea field="3" type="button" dataOnly="0" labelOnly="1" outline="0" axis="axisRow" fieldPosition="3"/>
    </format>
    <format dxfId="24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41">
      <pivotArea field="0" type="button" dataOnly="0" labelOnly="1" outline="0" axis="axisRow" fieldPosition="0"/>
    </format>
    <format dxfId="240">
      <pivotArea field="1" type="button" dataOnly="0" labelOnly="1" outline="0" axis="axisRow" fieldPosition="1"/>
    </format>
    <format dxfId="239">
      <pivotArea field="2" type="button" dataOnly="0" labelOnly="1" outline="0" axis="axisRow" fieldPosition="2"/>
    </format>
    <format dxfId="238">
      <pivotArea field="3" type="button" dataOnly="0" labelOnly="1" outline="0" axis="axisRow" fieldPosition="3"/>
    </format>
    <format dxfId="23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36">
      <pivotArea field="0" type="button" dataOnly="0" labelOnly="1" outline="0" axis="axisRow" fieldPosition="0"/>
    </format>
    <format dxfId="235">
      <pivotArea field="1" type="button" dataOnly="0" labelOnly="1" outline="0" axis="axisRow" fieldPosition="1"/>
    </format>
    <format dxfId="234">
      <pivotArea field="2" type="button" dataOnly="0" labelOnly="1" outline="0" axis="axisRow" fieldPosition="2"/>
    </format>
    <format dxfId="233">
      <pivotArea field="3" type="button" dataOnly="0" labelOnly="1" outline="0" axis="axisRow" fieldPosition="3"/>
    </format>
    <format dxfId="23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31">
      <pivotArea outline="0" fieldPosition="0">
        <references count="1">
          <reference field="4294967294" count="1">
            <x v="3"/>
          </reference>
        </references>
      </pivotArea>
    </format>
    <format dxfId="23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3"/>
  <sheetViews>
    <sheetView tabSelected="1" view="pageLayout" zoomScale="136" zoomScaleNormal="100" zoomScalePageLayoutView="136" workbookViewId="0">
      <selection activeCell="C13" activeCellId="3" sqref="C4 C7 C10 C13 C16 C19 C22 C25"/>
      <pivotSelection pane="bottomRight" showHeader="1" axis="axisRow" dimension="2" activeRow="12" activeCol="2" previousRow="12" previousCol="2" click="1" r:id="rId1">
        <pivotArea dataOnly="0" labelOnly="1" outline="0" fieldPosition="0">
          <references count="1">
            <reference field="2" count="0"/>
          </references>
        </pivotArea>
      </pivotSelection>
    </sheetView>
  </sheetViews>
  <sheetFormatPr baseColWidth="10" defaultColWidth="11.42578125" defaultRowHeight="12.75" x14ac:dyDescent="0.2"/>
  <cols>
    <col min="1" max="1" width="5.42578125" style="1" customWidth="1"/>
    <col min="2" max="2" width="9.42578125" style="1" bestFit="1" customWidth="1"/>
    <col min="3" max="3" width="55.85546875" style="1" customWidth="1"/>
    <col min="4" max="4" width="8.42578125" style="1" customWidth="1"/>
    <col min="5" max="5" width="10.85546875" style="1" bestFit="1" customWidth="1"/>
    <col min="6" max="6" width="10.7109375" style="1" bestFit="1" customWidth="1"/>
    <col min="7" max="8" width="10.85546875" style="1" bestFit="1" customWidth="1"/>
    <col min="9" max="9" width="11.140625" style="1" bestFit="1" customWidth="1"/>
    <col min="10" max="11" width="9.85546875" style="1" bestFit="1" customWidth="1"/>
    <col min="12" max="12" width="7.42578125" style="1" customWidth="1"/>
    <col min="13" max="16384" width="11.42578125" style="1"/>
  </cols>
  <sheetData>
    <row r="1" spans="1:12" s="11" customFormat="1" ht="24" customHeight="1" x14ac:dyDescent="0.3">
      <c r="A1" s="19" t="s">
        <v>118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x14ac:dyDescent="0.2">
      <c r="A2" s="20"/>
      <c r="B2" s="20"/>
      <c r="C2" s="20"/>
      <c r="D2" s="20"/>
      <c r="E2" s="21" t="s">
        <v>13</v>
      </c>
      <c r="F2" s="20"/>
      <c r="G2" s="20"/>
      <c r="H2" s="20"/>
      <c r="I2" s="20"/>
      <c r="J2" s="20"/>
      <c r="K2" s="20"/>
      <c r="L2" s="20"/>
    </row>
    <row r="3" spans="1:12" s="10" customFormat="1" ht="51" x14ac:dyDescent="0.2">
      <c r="A3" s="25" t="s">
        <v>5</v>
      </c>
      <c r="B3" s="25" t="s">
        <v>6</v>
      </c>
      <c r="C3" s="25" t="s">
        <v>18</v>
      </c>
      <c r="D3" s="25" t="s">
        <v>10</v>
      </c>
      <c r="E3" s="24" t="s">
        <v>12</v>
      </c>
      <c r="F3" s="24" t="s">
        <v>14</v>
      </c>
      <c r="G3" s="24" t="s">
        <v>15</v>
      </c>
      <c r="H3" s="24" t="s">
        <v>23</v>
      </c>
      <c r="I3" s="24" t="s">
        <v>24</v>
      </c>
      <c r="J3" s="24" t="s">
        <v>16</v>
      </c>
      <c r="K3" s="24" t="s">
        <v>17</v>
      </c>
      <c r="L3" s="24" t="s">
        <v>19</v>
      </c>
    </row>
    <row r="4" spans="1:12" x14ac:dyDescent="0.2">
      <c r="A4" s="20">
        <v>6</v>
      </c>
      <c r="B4" s="20">
        <v>3302</v>
      </c>
      <c r="C4" s="20" t="s">
        <v>25</v>
      </c>
      <c r="D4" s="20" t="s">
        <v>20</v>
      </c>
      <c r="E4" s="22">
        <v>1419779</v>
      </c>
      <c r="F4" s="22">
        <v>0</v>
      </c>
      <c r="G4" s="22">
        <v>1419779</v>
      </c>
      <c r="H4" s="22">
        <v>1134472.07</v>
      </c>
      <c r="I4" s="22">
        <v>1065502.07</v>
      </c>
      <c r="J4" s="22">
        <v>200540.04</v>
      </c>
      <c r="K4" s="22">
        <v>193337.52</v>
      </c>
      <c r="L4" s="23">
        <v>0.1412473631459544</v>
      </c>
    </row>
    <row r="5" spans="1:12" x14ac:dyDescent="0.2">
      <c r="A5" s="20"/>
      <c r="B5" s="20"/>
      <c r="C5" s="20" t="s">
        <v>34</v>
      </c>
      <c r="D5" s="20"/>
      <c r="E5" s="22">
        <v>1419779</v>
      </c>
      <c r="F5" s="22">
        <v>0</v>
      </c>
      <c r="G5" s="22">
        <v>1419779</v>
      </c>
      <c r="H5" s="22">
        <v>1134472.07</v>
      </c>
      <c r="I5" s="22">
        <v>1065502.07</v>
      </c>
      <c r="J5" s="22">
        <v>200540.04</v>
      </c>
      <c r="K5" s="22">
        <v>193337.52</v>
      </c>
      <c r="L5" s="23">
        <v>0.1412473631459544</v>
      </c>
    </row>
    <row r="6" spans="1:12" x14ac:dyDescent="0.2">
      <c r="A6" s="20"/>
      <c r="B6" s="20" t="s">
        <v>35</v>
      </c>
      <c r="C6" s="20"/>
      <c r="D6" s="20"/>
      <c r="E6" s="22">
        <v>1419779</v>
      </c>
      <c r="F6" s="22">
        <v>0</v>
      </c>
      <c r="G6" s="22">
        <v>1419779</v>
      </c>
      <c r="H6" s="22">
        <v>1134472.07</v>
      </c>
      <c r="I6" s="22">
        <v>1065502.07</v>
      </c>
      <c r="J6" s="22">
        <v>200540.04</v>
      </c>
      <c r="K6" s="22">
        <v>193337.52</v>
      </c>
      <c r="L6" s="23">
        <v>0.1412473631459544</v>
      </c>
    </row>
    <row r="7" spans="1:12" x14ac:dyDescent="0.2">
      <c r="A7" s="20"/>
      <c r="B7" s="20">
        <v>3330</v>
      </c>
      <c r="C7" s="20" t="s">
        <v>26</v>
      </c>
      <c r="D7" s="20" t="s">
        <v>20</v>
      </c>
      <c r="E7" s="22">
        <v>2886579</v>
      </c>
      <c r="F7" s="22">
        <v>0</v>
      </c>
      <c r="G7" s="22">
        <v>2886579</v>
      </c>
      <c r="H7" s="22">
        <v>2678655.61</v>
      </c>
      <c r="I7" s="22">
        <v>2549768.61</v>
      </c>
      <c r="J7" s="22">
        <v>980262.57000000007</v>
      </c>
      <c r="K7" s="22">
        <v>816007.48999999987</v>
      </c>
      <c r="L7" s="23">
        <v>0.33959318972389119</v>
      </c>
    </row>
    <row r="8" spans="1:12" x14ac:dyDescent="0.2">
      <c r="A8" s="20"/>
      <c r="B8" s="20"/>
      <c r="C8" s="20" t="s">
        <v>36</v>
      </c>
      <c r="D8" s="20"/>
      <c r="E8" s="22">
        <v>2886579</v>
      </c>
      <c r="F8" s="22">
        <v>0</v>
      </c>
      <c r="G8" s="22">
        <v>2886579</v>
      </c>
      <c r="H8" s="22">
        <v>2678655.61</v>
      </c>
      <c r="I8" s="22">
        <v>2549768.61</v>
      </c>
      <c r="J8" s="22">
        <v>980262.57000000007</v>
      </c>
      <c r="K8" s="22">
        <v>816007.48999999987</v>
      </c>
      <c r="L8" s="23">
        <v>0.33959318972389119</v>
      </c>
    </row>
    <row r="9" spans="1:12" x14ac:dyDescent="0.2">
      <c r="A9" s="20"/>
      <c r="B9" s="20" t="s">
        <v>37</v>
      </c>
      <c r="C9" s="20"/>
      <c r="D9" s="20"/>
      <c r="E9" s="22">
        <v>2886579</v>
      </c>
      <c r="F9" s="22">
        <v>0</v>
      </c>
      <c r="G9" s="22">
        <v>2886579</v>
      </c>
      <c r="H9" s="22">
        <v>2678655.61</v>
      </c>
      <c r="I9" s="22">
        <v>2549768.61</v>
      </c>
      <c r="J9" s="22">
        <v>980262.57000000007</v>
      </c>
      <c r="K9" s="22">
        <v>816007.48999999987</v>
      </c>
      <c r="L9" s="23">
        <v>0.33959318972389119</v>
      </c>
    </row>
    <row r="10" spans="1:12" x14ac:dyDescent="0.2">
      <c r="A10" s="20"/>
      <c r="B10" s="20">
        <v>3331</v>
      </c>
      <c r="C10" s="20" t="s">
        <v>27</v>
      </c>
      <c r="D10" s="20" t="s">
        <v>20</v>
      </c>
      <c r="E10" s="22">
        <v>733570</v>
      </c>
      <c r="F10" s="22">
        <v>0</v>
      </c>
      <c r="G10" s="22">
        <v>733570</v>
      </c>
      <c r="H10" s="22">
        <v>557649.31000000006</v>
      </c>
      <c r="I10" s="22">
        <v>557649.31000000006</v>
      </c>
      <c r="J10" s="22">
        <v>200681.56</v>
      </c>
      <c r="K10" s="22">
        <v>158445.35</v>
      </c>
      <c r="L10" s="23">
        <v>0.27356838474855844</v>
      </c>
    </row>
    <row r="11" spans="1:12" x14ac:dyDescent="0.2">
      <c r="A11" s="20"/>
      <c r="B11" s="20"/>
      <c r="C11" s="20" t="s">
        <v>38</v>
      </c>
      <c r="D11" s="20"/>
      <c r="E11" s="22">
        <v>733570</v>
      </c>
      <c r="F11" s="22">
        <v>0</v>
      </c>
      <c r="G11" s="22">
        <v>733570</v>
      </c>
      <c r="H11" s="22">
        <v>557649.31000000006</v>
      </c>
      <c r="I11" s="22">
        <v>557649.31000000006</v>
      </c>
      <c r="J11" s="22">
        <v>200681.56</v>
      </c>
      <c r="K11" s="22">
        <v>158445.35</v>
      </c>
      <c r="L11" s="23">
        <v>0.27356838474855844</v>
      </c>
    </row>
    <row r="12" spans="1:12" x14ac:dyDescent="0.2">
      <c r="A12" s="20"/>
      <c r="B12" s="20" t="s">
        <v>39</v>
      </c>
      <c r="C12" s="20"/>
      <c r="D12" s="20"/>
      <c r="E12" s="22">
        <v>733570</v>
      </c>
      <c r="F12" s="22">
        <v>0</v>
      </c>
      <c r="G12" s="22">
        <v>733570</v>
      </c>
      <c r="H12" s="22">
        <v>557649.31000000006</v>
      </c>
      <c r="I12" s="22">
        <v>557649.31000000006</v>
      </c>
      <c r="J12" s="22">
        <v>200681.56</v>
      </c>
      <c r="K12" s="22">
        <v>158445.35</v>
      </c>
      <c r="L12" s="23">
        <v>0.27356838474855844</v>
      </c>
    </row>
    <row r="13" spans="1:12" x14ac:dyDescent="0.2">
      <c r="A13" s="20"/>
      <c r="B13" s="20">
        <v>3332</v>
      </c>
      <c r="C13" s="20" t="s">
        <v>28</v>
      </c>
      <c r="D13" s="20" t="s">
        <v>20</v>
      </c>
      <c r="E13" s="22">
        <v>1604505</v>
      </c>
      <c r="F13" s="22">
        <v>0</v>
      </c>
      <c r="G13" s="22">
        <v>1604505</v>
      </c>
      <c r="H13" s="22">
        <v>1284760.19</v>
      </c>
      <c r="I13" s="22">
        <v>1284760.19</v>
      </c>
      <c r="J13" s="22">
        <v>335191.20999999996</v>
      </c>
      <c r="K13" s="22">
        <v>297862.64</v>
      </c>
      <c r="L13" s="23">
        <v>0.20890630443657077</v>
      </c>
    </row>
    <row r="14" spans="1:12" x14ac:dyDescent="0.2">
      <c r="A14" s="20"/>
      <c r="B14" s="20"/>
      <c r="C14" s="20" t="s">
        <v>40</v>
      </c>
      <c r="D14" s="20"/>
      <c r="E14" s="22">
        <v>1604505</v>
      </c>
      <c r="F14" s="22">
        <v>0</v>
      </c>
      <c r="G14" s="22">
        <v>1604505</v>
      </c>
      <c r="H14" s="22">
        <v>1284760.19</v>
      </c>
      <c r="I14" s="22">
        <v>1284760.19</v>
      </c>
      <c r="J14" s="22">
        <v>335191.20999999996</v>
      </c>
      <c r="K14" s="22">
        <v>297862.64</v>
      </c>
      <c r="L14" s="23">
        <v>0.20890630443657077</v>
      </c>
    </row>
    <row r="15" spans="1:12" x14ac:dyDescent="0.2">
      <c r="A15" s="20"/>
      <c r="B15" s="20" t="s">
        <v>41</v>
      </c>
      <c r="C15" s="20"/>
      <c r="D15" s="20"/>
      <c r="E15" s="22">
        <v>1604505</v>
      </c>
      <c r="F15" s="22">
        <v>0</v>
      </c>
      <c r="G15" s="22">
        <v>1604505</v>
      </c>
      <c r="H15" s="22">
        <v>1284760.19</v>
      </c>
      <c r="I15" s="22">
        <v>1284760.19</v>
      </c>
      <c r="J15" s="22">
        <v>335191.20999999996</v>
      </c>
      <c r="K15" s="22">
        <v>297862.64</v>
      </c>
      <c r="L15" s="23">
        <v>0.20890630443657077</v>
      </c>
    </row>
    <row r="16" spans="1:12" x14ac:dyDescent="0.2">
      <c r="A16" s="20"/>
      <c r="B16" s="20">
        <v>3333</v>
      </c>
      <c r="C16" s="20" t="s">
        <v>29</v>
      </c>
      <c r="D16" s="20" t="s">
        <v>20</v>
      </c>
      <c r="E16" s="22">
        <v>1676026</v>
      </c>
      <c r="F16" s="22">
        <v>0</v>
      </c>
      <c r="G16" s="22">
        <v>1676026</v>
      </c>
      <c r="H16" s="22">
        <v>1391550.2199999997</v>
      </c>
      <c r="I16" s="22">
        <v>1391550.2199999997</v>
      </c>
      <c r="J16" s="22">
        <v>318028.81</v>
      </c>
      <c r="K16" s="22">
        <v>274545.88999999996</v>
      </c>
      <c r="L16" s="23">
        <v>0.18975171626215823</v>
      </c>
    </row>
    <row r="17" spans="1:12" x14ac:dyDescent="0.2">
      <c r="A17" s="20"/>
      <c r="B17" s="20"/>
      <c r="C17" s="20" t="s">
        <v>42</v>
      </c>
      <c r="D17" s="20"/>
      <c r="E17" s="22">
        <v>1676026</v>
      </c>
      <c r="F17" s="22">
        <v>0</v>
      </c>
      <c r="G17" s="22">
        <v>1676026</v>
      </c>
      <c r="H17" s="22">
        <v>1391550.2199999997</v>
      </c>
      <c r="I17" s="22">
        <v>1391550.2199999997</v>
      </c>
      <c r="J17" s="22">
        <v>318028.81</v>
      </c>
      <c r="K17" s="22">
        <v>274545.88999999996</v>
      </c>
      <c r="L17" s="23">
        <v>0.18975171626215823</v>
      </c>
    </row>
    <row r="18" spans="1:12" x14ac:dyDescent="0.2">
      <c r="A18" s="20"/>
      <c r="B18" s="20" t="s">
        <v>43</v>
      </c>
      <c r="C18" s="20"/>
      <c r="D18" s="20"/>
      <c r="E18" s="22">
        <v>1676026</v>
      </c>
      <c r="F18" s="22">
        <v>0</v>
      </c>
      <c r="G18" s="22">
        <v>1676026</v>
      </c>
      <c r="H18" s="22">
        <v>1391550.2199999997</v>
      </c>
      <c r="I18" s="22">
        <v>1391550.2199999997</v>
      </c>
      <c r="J18" s="22">
        <v>318028.81</v>
      </c>
      <c r="K18" s="22">
        <v>274545.88999999996</v>
      </c>
      <c r="L18" s="23">
        <v>0.18975171626215823</v>
      </c>
    </row>
    <row r="19" spans="1:12" x14ac:dyDescent="0.2">
      <c r="A19" s="20"/>
      <c r="B19" s="20">
        <v>3342</v>
      </c>
      <c r="C19" s="20" t="s">
        <v>30</v>
      </c>
      <c r="D19" s="20" t="s">
        <v>20</v>
      </c>
      <c r="E19" s="22">
        <v>2038005</v>
      </c>
      <c r="F19" s="22">
        <v>0</v>
      </c>
      <c r="G19" s="22">
        <v>2038005</v>
      </c>
      <c r="H19" s="22">
        <v>1085858.76</v>
      </c>
      <c r="I19" s="22">
        <v>1085858.76</v>
      </c>
      <c r="J19" s="22">
        <v>220061.33000000002</v>
      </c>
      <c r="K19" s="22">
        <v>186133.34999999998</v>
      </c>
      <c r="L19" s="23">
        <v>0.10797879789303756</v>
      </c>
    </row>
    <row r="20" spans="1:12" x14ac:dyDescent="0.2">
      <c r="A20" s="20"/>
      <c r="B20" s="20"/>
      <c r="C20" s="20" t="s">
        <v>44</v>
      </c>
      <c r="D20" s="20"/>
      <c r="E20" s="22">
        <v>2038005</v>
      </c>
      <c r="F20" s="22">
        <v>0</v>
      </c>
      <c r="G20" s="22">
        <v>2038005</v>
      </c>
      <c r="H20" s="22">
        <v>1085858.76</v>
      </c>
      <c r="I20" s="22">
        <v>1085858.76</v>
      </c>
      <c r="J20" s="22">
        <v>220061.33000000002</v>
      </c>
      <c r="K20" s="22">
        <v>186133.34999999998</v>
      </c>
      <c r="L20" s="23">
        <v>0.10797879789303756</v>
      </c>
    </row>
    <row r="21" spans="1:12" x14ac:dyDescent="0.2">
      <c r="A21" s="20"/>
      <c r="B21" s="20" t="s">
        <v>45</v>
      </c>
      <c r="C21" s="20"/>
      <c r="D21" s="20"/>
      <c r="E21" s="22">
        <v>2038005</v>
      </c>
      <c r="F21" s="22">
        <v>0</v>
      </c>
      <c r="G21" s="22">
        <v>2038005</v>
      </c>
      <c r="H21" s="22">
        <v>1085858.76</v>
      </c>
      <c r="I21" s="22">
        <v>1085858.76</v>
      </c>
      <c r="J21" s="22">
        <v>220061.33000000002</v>
      </c>
      <c r="K21" s="22">
        <v>186133.34999999998</v>
      </c>
      <c r="L21" s="23">
        <v>0.10797879789303756</v>
      </c>
    </row>
    <row r="22" spans="1:12" x14ac:dyDescent="0.2">
      <c r="A22" s="20"/>
      <c r="B22" s="20">
        <v>3343</v>
      </c>
      <c r="C22" s="20" t="s">
        <v>31</v>
      </c>
      <c r="D22" s="20" t="s">
        <v>20</v>
      </c>
      <c r="E22" s="22">
        <v>2718338</v>
      </c>
      <c r="F22" s="22">
        <v>0</v>
      </c>
      <c r="G22" s="22">
        <v>2718338</v>
      </c>
      <c r="H22" s="22">
        <v>1729577.4000000001</v>
      </c>
      <c r="I22" s="22">
        <v>1729577.4000000001</v>
      </c>
      <c r="J22" s="22">
        <v>33958.69</v>
      </c>
      <c r="K22" s="22">
        <v>19861.09</v>
      </c>
      <c r="L22" s="23">
        <v>1.2492445751779213E-2</v>
      </c>
    </row>
    <row r="23" spans="1:12" x14ac:dyDescent="0.2">
      <c r="A23" s="20"/>
      <c r="B23" s="20"/>
      <c r="C23" s="20" t="s">
        <v>46</v>
      </c>
      <c r="D23" s="20"/>
      <c r="E23" s="22">
        <v>2718338</v>
      </c>
      <c r="F23" s="22">
        <v>0</v>
      </c>
      <c r="G23" s="22">
        <v>2718338</v>
      </c>
      <c r="H23" s="22">
        <v>1729577.4000000001</v>
      </c>
      <c r="I23" s="22">
        <v>1729577.4000000001</v>
      </c>
      <c r="J23" s="22">
        <v>33958.69</v>
      </c>
      <c r="K23" s="22">
        <v>19861.09</v>
      </c>
      <c r="L23" s="23">
        <v>1.2492445751779213E-2</v>
      </c>
    </row>
    <row r="24" spans="1:12" x14ac:dyDescent="0.2">
      <c r="A24" s="20"/>
      <c r="B24" s="20" t="s">
        <v>47</v>
      </c>
      <c r="C24" s="20"/>
      <c r="D24" s="20"/>
      <c r="E24" s="22">
        <v>2718338</v>
      </c>
      <c r="F24" s="22">
        <v>0</v>
      </c>
      <c r="G24" s="22">
        <v>2718338</v>
      </c>
      <c r="H24" s="22">
        <v>1729577.4000000001</v>
      </c>
      <c r="I24" s="22">
        <v>1729577.4000000001</v>
      </c>
      <c r="J24" s="22">
        <v>33958.69</v>
      </c>
      <c r="K24" s="22">
        <v>19861.09</v>
      </c>
      <c r="L24" s="23">
        <v>1.2492445751779213E-2</v>
      </c>
    </row>
    <row r="25" spans="1:12" x14ac:dyDescent="0.2">
      <c r="A25" s="20"/>
      <c r="B25" s="20">
        <v>3381</v>
      </c>
      <c r="C25" s="20" t="s">
        <v>32</v>
      </c>
      <c r="D25" s="20" t="s">
        <v>20</v>
      </c>
      <c r="E25" s="22">
        <v>546500</v>
      </c>
      <c r="F25" s="22">
        <v>0</v>
      </c>
      <c r="G25" s="22">
        <v>546500</v>
      </c>
      <c r="H25" s="22">
        <v>420171.92000000004</v>
      </c>
      <c r="I25" s="22">
        <v>420171.92000000004</v>
      </c>
      <c r="J25" s="22">
        <v>193719.55999999997</v>
      </c>
      <c r="K25" s="22">
        <v>193719.55999999997</v>
      </c>
      <c r="L25" s="23">
        <v>0.35447311985361385</v>
      </c>
    </row>
    <row r="26" spans="1:12" x14ac:dyDescent="0.2">
      <c r="A26" s="20"/>
      <c r="B26" s="20"/>
      <c r="C26" s="20" t="s">
        <v>48</v>
      </c>
      <c r="D26" s="20"/>
      <c r="E26" s="22">
        <v>546500</v>
      </c>
      <c r="F26" s="22">
        <v>0</v>
      </c>
      <c r="G26" s="22">
        <v>546500</v>
      </c>
      <c r="H26" s="22">
        <v>420171.92000000004</v>
      </c>
      <c r="I26" s="22">
        <v>420171.92000000004</v>
      </c>
      <c r="J26" s="22">
        <v>193719.55999999997</v>
      </c>
      <c r="K26" s="22">
        <v>193719.55999999997</v>
      </c>
      <c r="L26" s="23">
        <v>0.35447311985361385</v>
      </c>
    </row>
    <row r="27" spans="1:12" x14ac:dyDescent="0.2">
      <c r="A27" s="20"/>
      <c r="B27" s="20" t="s">
        <v>49</v>
      </c>
      <c r="C27" s="20"/>
      <c r="D27" s="20"/>
      <c r="E27" s="22">
        <v>546500</v>
      </c>
      <c r="F27" s="22">
        <v>0</v>
      </c>
      <c r="G27" s="22">
        <v>546500</v>
      </c>
      <c r="H27" s="22">
        <v>420171.92000000004</v>
      </c>
      <c r="I27" s="22">
        <v>420171.92000000004</v>
      </c>
      <c r="J27" s="22">
        <v>193719.55999999997</v>
      </c>
      <c r="K27" s="22">
        <v>193719.55999999997</v>
      </c>
      <c r="L27" s="23">
        <v>0.35447311985361385</v>
      </c>
    </row>
    <row r="28" spans="1:12" x14ac:dyDescent="0.2">
      <c r="A28" s="20" t="s">
        <v>112</v>
      </c>
      <c r="B28" s="20"/>
      <c r="C28" s="20"/>
      <c r="D28" s="20"/>
      <c r="E28" s="22">
        <v>13623302</v>
      </c>
      <c r="F28" s="22">
        <v>0</v>
      </c>
      <c r="G28" s="22">
        <v>13623302</v>
      </c>
      <c r="H28" s="22">
        <v>10282695.479999999</v>
      </c>
      <c r="I28" s="22">
        <v>10084838.479999999</v>
      </c>
      <c r="J28" s="22">
        <v>2482443.77</v>
      </c>
      <c r="K28" s="22">
        <v>2139912.8899999997</v>
      </c>
      <c r="L28" s="23">
        <v>0.18222041690039617</v>
      </c>
    </row>
    <row r="29" spans="1:12" x14ac:dyDescent="0.2">
      <c r="A29" s="20" t="s">
        <v>11</v>
      </c>
      <c r="B29" s="20"/>
      <c r="C29" s="20"/>
      <c r="D29" s="20"/>
      <c r="E29" s="22">
        <v>13623302</v>
      </c>
      <c r="F29" s="22">
        <v>0</v>
      </c>
      <c r="G29" s="22">
        <v>13623302</v>
      </c>
      <c r="H29" s="22">
        <v>10282695.479999999</v>
      </c>
      <c r="I29" s="22">
        <v>10084838.479999999</v>
      </c>
      <c r="J29" s="22">
        <v>2482443.77</v>
      </c>
      <c r="K29" s="22">
        <v>2139912.8899999997</v>
      </c>
      <c r="L29" s="23">
        <v>0.18222041690039617</v>
      </c>
    </row>
    <row r="30" spans="1:12" x14ac:dyDescent="0.2">
      <c r="A30"/>
      <c r="B30"/>
      <c r="C30"/>
      <c r="D30"/>
      <c r="E30"/>
      <c r="F30"/>
      <c r="G30"/>
      <c r="H30"/>
      <c r="I30"/>
      <c r="J30"/>
      <c r="K30"/>
      <c r="L30"/>
    </row>
    <row r="31" spans="1:12" x14ac:dyDescent="0.2">
      <c r="A31"/>
      <c r="B31"/>
      <c r="C31"/>
      <c r="D31"/>
      <c r="E31"/>
      <c r="F31"/>
      <c r="G31"/>
      <c r="H31"/>
      <c r="I31"/>
      <c r="J31"/>
      <c r="K31"/>
      <c r="L31"/>
    </row>
    <row r="32" spans="1:12" x14ac:dyDescent="0.2">
      <c r="A32"/>
      <c r="B32"/>
      <c r="C32"/>
      <c r="D32"/>
      <c r="E32"/>
      <c r="F32"/>
      <c r="G32"/>
      <c r="H32"/>
      <c r="I32"/>
      <c r="J32"/>
      <c r="K32"/>
      <c r="L32"/>
    </row>
    <row r="33" spans="1:12" x14ac:dyDescent="0.2">
      <c r="A33"/>
      <c r="B33"/>
      <c r="C33"/>
      <c r="D33"/>
      <c r="E33"/>
      <c r="F33"/>
      <c r="G33"/>
      <c r="H33"/>
      <c r="I33"/>
      <c r="J33"/>
      <c r="K33"/>
      <c r="L33"/>
    </row>
    <row r="34" spans="1:12" x14ac:dyDescent="0.2">
      <c r="A34"/>
      <c r="B34"/>
      <c r="C34"/>
      <c r="D34"/>
      <c r="E34"/>
      <c r="F34"/>
      <c r="G34"/>
      <c r="H34"/>
      <c r="I34"/>
      <c r="J34"/>
      <c r="K34"/>
      <c r="L34"/>
    </row>
    <row r="35" spans="1:12" x14ac:dyDescent="0.2">
      <c r="A35"/>
      <c r="B35"/>
      <c r="C35"/>
      <c r="D35"/>
      <c r="E35"/>
      <c r="F35"/>
      <c r="G35"/>
      <c r="H35"/>
      <c r="I35"/>
      <c r="J35"/>
      <c r="K35"/>
      <c r="L35"/>
    </row>
    <row r="36" spans="1:12" x14ac:dyDescent="0.2">
      <c r="A36"/>
      <c r="B36"/>
      <c r="C36"/>
      <c r="D36"/>
      <c r="E36"/>
      <c r="F36"/>
      <c r="G36"/>
      <c r="H36"/>
      <c r="I36"/>
      <c r="J36"/>
      <c r="K36"/>
      <c r="L36"/>
    </row>
    <row r="37" spans="1:12" x14ac:dyDescent="0.2">
      <c r="A37"/>
      <c r="B37"/>
      <c r="C37"/>
      <c r="D37"/>
      <c r="E37"/>
      <c r="F37"/>
      <c r="G37"/>
      <c r="H37"/>
      <c r="I37"/>
      <c r="J37"/>
      <c r="K37"/>
      <c r="L37"/>
    </row>
    <row r="38" spans="1:12" x14ac:dyDescent="0.2">
      <c r="A38"/>
      <c r="B38"/>
      <c r="C38"/>
      <c r="D38"/>
      <c r="E38"/>
      <c r="F38"/>
      <c r="G38"/>
      <c r="H38"/>
      <c r="I38"/>
      <c r="J38"/>
      <c r="K38"/>
      <c r="L38"/>
    </row>
    <row r="39" spans="1:12" x14ac:dyDescent="0.2">
      <c r="A39"/>
      <c r="B39"/>
      <c r="C39"/>
      <c r="D39"/>
      <c r="E39"/>
      <c r="F39"/>
      <c r="G39"/>
      <c r="H39"/>
      <c r="I39"/>
      <c r="J39"/>
      <c r="K39"/>
      <c r="L39"/>
    </row>
    <row r="40" spans="1:12" x14ac:dyDescent="0.2">
      <c r="A40"/>
      <c r="B40"/>
      <c r="C40"/>
      <c r="D40"/>
      <c r="E40"/>
      <c r="F40"/>
      <c r="G40"/>
      <c r="H40"/>
      <c r="I40"/>
      <c r="J40"/>
      <c r="K40"/>
      <c r="L40"/>
    </row>
    <row r="41" spans="1:12" x14ac:dyDescent="0.2">
      <c r="A41"/>
      <c r="B41"/>
      <c r="C41"/>
      <c r="D41"/>
      <c r="E41"/>
      <c r="F41"/>
      <c r="G41"/>
      <c r="H41"/>
      <c r="I41"/>
      <c r="J41"/>
      <c r="K41"/>
      <c r="L41"/>
    </row>
    <row r="42" spans="1:12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2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2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2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2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2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2" x14ac:dyDescent="0.2">
      <c r="A48"/>
      <c r="B48"/>
      <c r="C48"/>
      <c r="D48"/>
      <c r="E48"/>
      <c r="F48"/>
      <c r="G48"/>
      <c r="H48"/>
      <c r="I48"/>
      <c r="J48"/>
      <c r="K48"/>
      <c r="L48"/>
    </row>
    <row r="49" spans="1:12" x14ac:dyDescent="0.2">
      <c r="A49"/>
      <c r="B49"/>
      <c r="C49"/>
      <c r="D49"/>
      <c r="E49"/>
      <c r="F49"/>
      <c r="G49"/>
      <c r="H49"/>
      <c r="I49"/>
      <c r="J49"/>
      <c r="K49"/>
      <c r="L49"/>
    </row>
    <row r="50" spans="1:12" x14ac:dyDescent="0.2">
      <c r="A50"/>
      <c r="B50"/>
      <c r="C50"/>
      <c r="D50"/>
      <c r="E50"/>
      <c r="F50"/>
      <c r="G50"/>
      <c r="H50"/>
      <c r="I50"/>
      <c r="J50"/>
      <c r="K50"/>
      <c r="L50"/>
    </row>
    <row r="51" spans="1:12" x14ac:dyDescent="0.2">
      <c r="A51"/>
      <c r="B51"/>
      <c r="C51"/>
      <c r="D51"/>
      <c r="E51"/>
      <c r="F51"/>
      <c r="G51"/>
      <c r="H51"/>
      <c r="I51"/>
      <c r="J51"/>
      <c r="K51"/>
      <c r="L51"/>
    </row>
    <row r="52" spans="1:12" x14ac:dyDescent="0.2">
      <c r="A52"/>
      <c r="B52"/>
      <c r="C52"/>
      <c r="D52"/>
      <c r="E52"/>
      <c r="F52"/>
      <c r="G52"/>
      <c r="H52"/>
      <c r="I52"/>
      <c r="J52"/>
      <c r="K52"/>
      <c r="L52"/>
    </row>
    <row r="53" spans="1:12" x14ac:dyDescent="0.2">
      <c r="A53"/>
      <c r="B53"/>
      <c r="C53"/>
      <c r="D53"/>
      <c r="E53"/>
      <c r="F53"/>
      <c r="G53"/>
      <c r="H53"/>
      <c r="I53"/>
      <c r="J53"/>
      <c r="K53"/>
      <c r="L53"/>
    </row>
    <row r="54" spans="1:12" x14ac:dyDescent="0.2">
      <c r="A54"/>
      <c r="B54"/>
      <c r="C54"/>
      <c r="D54"/>
      <c r="E54"/>
      <c r="F54"/>
      <c r="G54"/>
      <c r="H54"/>
      <c r="I54"/>
      <c r="J54"/>
      <c r="K54"/>
      <c r="L54"/>
    </row>
    <row r="55" spans="1:12" x14ac:dyDescent="0.2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2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2">
      <c r="A57"/>
      <c r="B57"/>
      <c r="C57"/>
      <c r="D57"/>
      <c r="E57"/>
      <c r="F57"/>
      <c r="G57"/>
      <c r="H57"/>
      <c r="I57"/>
      <c r="J57"/>
      <c r="K57"/>
      <c r="L57"/>
    </row>
    <row r="58" spans="1:12" x14ac:dyDescent="0.2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2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2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2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2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2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2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2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2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2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2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2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2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2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2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2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2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2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2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2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2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2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2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2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2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2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2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2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2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2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x14ac:dyDescent="0.2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x14ac:dyDescent="0.2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x14ac:dyDescent="0.2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x14ac:dyDescent="0.2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x14ac:dyDescent="0.2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x14ac:dyDescent="0.2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x14ac:dyDescent="0.2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x14ac:dyDescent="0.2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x14ac:dyDescent="0.2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x14ac:dyDescent="0.2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x14ac:dyDescent="0.2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x14ac:dyDescent="0.2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x14ac:dyDescent="0.2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x14ac:dyDescent="0.2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x14ac:dyDescent="0.2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x14ac:dyDescent="0.2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x14ac:dyDescent="0.2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x14ac:dyDescent="0.2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x14ac:dyDescent="0.2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x14ac:dyDescent="0.2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x14ac:dyDescent="0.2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x14ac:dyDescent="0.2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x14ac:dyDescent="0.2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x14ac:dyDescent="0.2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x14ac:dyDescent="0.2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x14ac:dyDescent="0.2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x14ac:dyDescent="0.2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x14ac:dyDescent="0.2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x14ac:dyDescent="0.2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x14ac:dyDescent="0.2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x14ac:dyDescent="0.2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x14ac:dyDescent="0.2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x14ac:dyDescent="0.2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x14ac:dyDescent="0.2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x14ac:dyDescent="0.2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x14ac:dyDescent="0.2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x14ac:dyDescent="0.2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x14ac:dyDescent="0.2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x14ac:dyDescent="0.2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x14ac:dyDescent="0.2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x14ac:dyDescent="0.2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x14ac:dyDescent="0.2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x14ac:dyDescent="0.2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x14ac:dyDescent="0.2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x14ac:dyDescent="0.2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x14ac:dyDescent="0.2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x14ac:dyDescent="0.2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x14ac:dyDescent="0.2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x14ac:dyDescent="0.2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x14ac:dyDescent="0.2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x14ac:dyDescent="0.2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x14ac:dyDescent="0.2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x14ac:dyDescent="0.2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x14ac:dyDescent="0.2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x14ac:dyDescent="0.2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x14ac:dyDescent="0.2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x14ac:dyDescent="0.2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x14ac:dyDescent="0.2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x14ac:dyDescent="0.2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x14ac:dyDescent="0.2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x14ac:dyDescent="0.2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x14ac:dyDescent="0.2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x14ac:dyDescent="0.2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x14ac:dyDescent="0.2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x14ac:dyDescent="0.2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x14ac:dyDescent="0.2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x14ac:dyDescent="0.2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x14ac:dyDescent="0.2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x14ac:dyDescent="0.2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x14ac:dyDescent="0.2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x14ac:dyDescent="0.2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x14ac:dyDescent="0.2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x14ac:dyDescent="0.2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x14ac:dyDescent="0.2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x14ac:dyDescent="0.2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x14ac:dyDescent="0.2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x14ac:dyDescent="0.2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x14ac:dyDescent="0.2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x14ac:dyDescent="0.2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x14ac:dyDescent="0.2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x14ac:dyDescent="0.2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x14ac:dyDescent="0.2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x14ac:dyDescent="0.2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x14ac:dyDescent="0.2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x14ac:dyDescent="0.2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x14ac:dyDescent="0.2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x14ac:dyDescent="0.2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x14ac:dyDescent="0.2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x14ac:dyDescent="0.2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x14ac:dyDescent="0.2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x14ac:dyDescent="0.2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x14ac:dyDescent="0.2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x14ac:dyDescent="0.2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x14ac:dyDescent="0.2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x14ac:dyDescent="0.2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x14ac:dyDescent="0.2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x14ac:dyDescent="0.2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x14ac:dyDescent="0.2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x14ac:dyDescent="0.2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x14ac:dyDescent="0.2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x14ac:dyDescent="0.2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x14ac:dyDescent="0.2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x14ac:dyDescent="0.2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x14ac:dyDescent="0.2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x14ac:dyDescent="0.2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x14ac:dyDescent="0.2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x14ac:dyDescent="0.2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x14ac:dyDescent="0.2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x14ac:dyDescent="0.2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x14ac:dyDescent="0.2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x14ac:dyDescent="0.2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x14ac:dyDescent="0.2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x14ac:dyDescent="0.2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x14ac:dyDescent="0.2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x14ac:dyDescent="0.2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x14ac:dyDescent="0.2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x14ac:dyDescent="0.2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x14ac:dyDescent="0.2">
      <c r="A347"/>
      <c r="B347"/>
      <c r="C347"/>
      <c r="D347"/>
      <c r="E347"/>
      <c r="F347"/>
      <c r="G347"/>
      <c r="H347"/>
      <c r="I347"/>
      <c r="J347"/>
    </row>
    <row r="348" spans="1:12" x14ac:dyDescent="0.2">
      <c r="A348"/>
      <c r="B348"/>
      <c r="C348"/>
      <c r="D348"/>
      <c r="E348"/>
      <c r="F348"/>
      <c r="G348"/>
      <c r="H348"/>
      <c r="I348"/>
      <c r="J348"/>
    </row>
    <row r="349" spans="1:12" x14ac:dyDescent="0.2">
      <c r="A349"/>
      <c r="B349"/>
      <c r="C349"/>
      <c r="D349"/>
      <c r="E349"/>
      <c r="F349"/>
      <c r="G349"/>
      <c r="H349"/>
      <c r="I349"/>
      <c r="J349"/>
    </row>
    <row r="350" spans="1:12" x14ac:dyDescent="0.2">
      <c r="A350"/>
      <c r="B350"/>
      <c r="C350"/>
      <c r="D350"/>
      <c r="E350"/>
      <c r="F350"/>
      <c r="G350"/>
      <c r="H350"/>
      <c r="I350"/>
      <c r="J350"/>
    </row>
    <row r="351" spans="1:12" x14ac:dyDescent="0.2">
      <c r="A351"/>
      <c r="B351"/>
      <c r="C351"/>
      <c r="D351"/>
      <c r="E351"/>
      <c r="F351"/>
      <c r="G351"/>
      <c r="H351"/>
      <c r="I351"/>
      <c r="J351"/>
    </row>
    <row r="352" spans="1:12" x14ac:dyDescent="0.2">
      <c r="A352"/>
      <c r="B352"/>
      <c r="C352"/>
      <c r="D352"/>
      <c r="E352"/>
      <c r="F352"/>
      <c r="G352"/>
      <c r="H352"/>
      <c r="I352"/>
      <c r="J352"/>
    </row>
    <row r="353" spans="1:10" x14ac:dyDescent="0.2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35433070866141736" bottom="0.47244094488188981" header="0.47244094488188981" footer="0.19685039370078741"/>
  <pageSetup paperSize="9" scale="88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55"/>
  <sheetViews>
    <sheetView view="pageLayout" zoomScaleNormal="100" workbookViewId="0"/>
  </sheetViews>
  <sheetFormatPr baseColWidth="10" defaultColWidth="11.42578125" defaultRowHeight="12.75" x14ac:dyDescent="0.2"/>
  <cols>
    <col min="1" max="1" width="6.42578125" style="1" customWidth="1"/>
    <col min="2" max="2" width="5.28515625" style="1" customWidth="1"/>
    <col min="3" max="3" width="35.7109375" style="1" customWidth="1"/>
    <col min="4" max="5" width="5.28515625" style="7" customWidth="1"/>
    <col min="6" max="6" width="5.85546875" style="1" customWidth="1"/>
    <col min="7" max="7" width="40.7109375" style="1" customWidth="1"/>
    <col min="8" max="8" width="12.28515625" style="1" customWidth="1"/>
    <col min="9" max="9" width="12.42578125" style="1" customWidth="1"/>
    <col min="10" max="10" width="12.42578125" style="1" bestFit="1" customWidth="1"/>
    <col min="11" max="12" width="12.42578125" style="1" customWidth="1"/>
    <col min="13" max="13" width="15.7109375" style="1" bestFit="1" customWidth="1"/>
    <col min="14" max="14" width="14" style="1" customWidth="1"/>
    <col min="15" max="16384" width="11.42578125" style="1"/>
  </cols>
  <sheetData>
    <row r="1" spans="1:14" ht="38.25" x14ac:dyDescent="0.2">
      <c r="A1" s="4" t="s">
        <v>5</v>
      </c>
      <c r="B1" s="4" t="s">
        <v>6</v>
      </c>
      <c r="C1" s="8" t="s">
        <v>18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21</v>
      </c>
      <c r="L1" s="6" t="s">
        <v>22</v>
      </c>
      <c r="M1" s="6" t="s">
        <v>3</v>
      </c>
      <c r="N1" s="6" t="s">
        <v>4</v>
      </c>
    </row>
    <row r="2" spans="1:14" x14ac:dyDescent="0.2">
      <c r="A2" s="15">
        <v>6</v>
      </c>
      <c r="B2" s="15">
        <v>3302</v>
      </c>
      <c r="C2" s="2" t="str">
        <f>VLOOKUP(B2,Hoja2!B:C,2,FALSE)</f>
        <v>ADMINISTRACION GENERAL DE CULTURA</v>
      </c>
      <c r="D2" s="3" t="str">
        <f t="shared" ref="D2:D64" si="0">LEFT(F2,1)</f>
        <v>1</v>
      </c>
      <c r="E2" s="3" t="str">
        <f t="shared" ref="E2:E64" si="1">LEFT(F2,2)</f>
        <v>12</v>
      </c>
      <c r="F2" s="14">
        <v>12000</v>
      </c>
      <c r="G2" s="16" t="s">
        <v>50</v>
      </c>
      <c r="H2" s="17">
        <v>89042</v>
      </c>
      <c r="I2" s="17">
        <v>0</v>
      </c>
      <c r="J2" s="17">
        <v>89042</v>
      </c>
      <c r="K2" s="17">
        <v>74500</v>
      </c>
      <c r="L2" s="17">
        <v>74500</v>
      </c>
      <c r="M2" s="17">
        <v>16646.88</v>
      </c>
      <c r="N2" s="17">
        <v>16646.88</v>
      </c>
    </row>
    <row r="3" spans="1:14" x14ac:dyDescent="0.2">
      <c r="A3" s="15">
        <v>6</v>
      </c>
      <c r="B3" s="15">
        <v>3302</v>
      </c>
      <c r="C3" s="2" t="str">
        <f>VLOOKUP(B3,Hoja2!B:C,2,FALSE)</f>
        <v>ADMINISTRACION GENERAL DE CULTURA</v>
      </c>
      <c r="D3" s="3" t="str">
        <f t="shared" si="0"/>
        <v>1</v>
      </c>
      <c r="E3" s="3" t="str">
        <f t="shared" si="1"/>
        <v>12</v>
      </c>
      <c r="F3" s="14">
        <v>12003</v>
      </c>
      <c r="G3" s="16" t="s">
        <v>51</v>
      </c>
      <c r="H3" s="17">
        <v>17822</v>
      </c>
      <c r="I3" s="17">
        <v>0</v>
      </c>
      <c r="J3" s="17">
        <v>17822</v>
      </c>
      <c r="K3" s="17">
        <v>25500</v>
      </c>
      <c r="L3" s="17">
        <v>25500</v>
      </c>
      <c r="M3" s="17">
        <v>5403.78</v>
      </c>
      <c r="N3" s="17">
        <v>5403.78</v>
      </c>
    </row>
    <row r="4" spans="1:14" x14ac:dyDescent="0.2">
      <c r="A4" s="15">
        <v>6</v>
      </c>
      <c r="B4" s="15">
        <v>3302</v>
      </c>
      <c r="C4" s="2" t="str">
        <f>VLOOKUP(B4,Hoja2!B:C,2,FALSE)</f>
        <v>ADMINISTRACION GENERAL DE CULTURA</v>
      </c>
      <c r="D4" s="3" t="str">
        <f t="shared" si="0"/>
        <v>1</v>
      </c>
      <c r="E4" s="3" t="str">
        <f t="shared" si="1"/>
        <v>12</v>
      </c>
      <c r="F4" s="14">
        <v>12004</v>
      </c>
      <c r="G4" s="16" t="s">
        <v>52</v>
      </c>
      <c r="H4" s="17">
        <v>44243</v>
      </c>
      <c r="I4" s="17">
        <v>0</v>
      </c>
      <c r="J4" s="17">
        <v>44243</v>
      </c>
      <c r="K4" s="17">
        <v>32500</v>
      </c>
      <c r="L4" s="17">
        <v>32500</v>
      </c>
      <c r="M4" s="17">
        <v>6746.22</v>
      </c>
      <c r="N4" s="17">
        <v>6746.22</v>
      </c>
    </row>
    <row r="5" spans="1:14" x14ac:dyDescent="0.2">
      <c r="A5" s="15">
        <v>6</v>
      </c>
      <c r="B5" s="15">
        <v>3302</v>
      </c>
      <c r="C5" s="2" t="str">
        <f>VLOOKUP(B5,Hoja2!B:C,2,FALSE)</f>
        <v>ADMINISTRACION GENERAL DE CULTURA</v>
      </c>
      <c r="D5" s="3" t="str">
        <f t="shared" si="0"/>
        <v>1</v>
      </c>
      <c r="E5" s="3" t="str">
        <f t="shared" si="1"/>
        <v>12</v>
      </c>
      <c r="F5" s="14">
        <v>12006</v>
      </c>
      <c r="G5" s="16" t="s">
        <v>53</v>
      </c>
      <c r="H5" s="17">
        <v>17989</v>
      </c>
      <c r="I5" s="17">
        <v>0</v>
      </c>
      <c r="J5" s="17">
        <v>17989</v>
      </c>
      <c r="K5" s="17">
        <v>16500</v>
      </c>
      <c r="L5" s="17">
        <v>16500</v>
      </c>
      <c r="M5" s="17">
        <v>3288.69</v>
      </c>
      <c r="N5" s="17">
        <v>3288.69</v>
      </c>
    </row>
    <row r="6" spans="1:14" x14ac:dyDescent="0.2">
      <c r="A6" s="15">
        <v>6</v>
      </c>
      <c r="B6" s="15">
        <v>3302</v>
      </c>
      <c r="C6" s="2" t="str">
        <f>VLOOKUP(B6,Hoja2!B:C,2,FALSE)</f>
        <v>ADMINISTRACION GENERAL DE CULTURA</v>
      </c>
      <c r="D6" s="3" t="str">
        <f t="shared" si="0"/>
        <v>1</v>
      </c>
      <c r="E6" s="3" t="str">
        <f t="shared" si="1"/>
        <v>12</v>
      </c>
      <c r="F6" s="14">
        <v>12100</v>
      </c>
      <c r="G6" s="16" t="s">
        <v>54</v>
      </c>
      <c r="H6" s="17">
        <v>86286</v>
      </c>
      <c r="I6" s="17">
        <v>0</v>
      </c>
      <c r="J6" s="17">
        <v>86286</v>
      </c>
      <c r="K6" s="17">
        <v>73000</v>
      </c>
      <c r="L6" s="17">
        <v>73000</v>
      </c>
      <c r="M6" s="17">
        <v>15428.97</v>
      </c>
      <c r="N6" s="17">
        <v>15428.97</v>
      </c>
    </row>
    <row r="7" spans="1:14" x14ac:dyDescent="0.2">
      <c r="A7" s="15">
        <v>6</v>
      </c>
      <c r="B7" s="15">
        <v>3302</v>
      </c>
      <c r="C7" s="2" t="str">
        <f>VLOOKUP(B7,Hoja2!B:C,2,FALSE)</f>
        <v>ADMINISTRACION GENERAL DE CULTURA</v>
      </c>
      <c r="D7" s="3" t="str">
        <f t="shared" si="0"/>
        <v>1</v>
      </c>
      <c r="E7" s="3" t="str">
        <f t="shared" si="1"/>
        <v>12</v>
      </c>
      <c r="F7" s="14">
        <v>12101</v>
      </c>
      <c r="G7" s="16" t="s">
        <v>55</v>
      </c>
      <c r="H7" s="17">
        <v>215092</v>
      </c>
      <c r="I7" s="17">
        <v>0</v>
      </c>
      <c r="J7" s="17">
        <v>215092</v>
      </c>
      <c r="K7" s="17">
        <v>177500</v>
      </c>
      <c r="L7" s="17">
        <v>177500</v>
      </c>
      <c r="M7" s="17">
        <v>37833.120000000003</v>
      </c>
      <c r="N7" s="17">
        <v>37833.120000000003</v>
      </c>
    </row>
    <row r="8" spans="1:14" x14ac:dyDescent="0.2">
      <c r="A8" s="15">
        <v>6</v>
      </c>
      <c r="B8" s="15">
        <v>3302</v>
      </c>
      <c r="C8" s="2" t="str">
        <f>VLOOKUP(B8,Hoja2!B:C,2,FALSE)</f>
        <v>ADMINISTRACION GENERAL DE CULTURA</v>
      </c>
      <c r="D8" s="3" t="str">
        <f t="shared" si="0"/>
        <v>1</v>
      </c>
      <c r="E8" s="3" t="str">
        <f t="shared" si="1"/>
        <v>12</v>
      </c>
      <c r="F8" s="14">
        <v>12103</v>
      </c>
      <c r="G8" s="16" t="s">
        <v>56</v>
      </c>
      <c r="H8" s="17">
        <v>9027</v>
      </c>
      <c r="I8" s="17">
        <v>0</v>
      </c>
      <c r="J8" s="17">
        <v>9027</v>
      </c>
      <c r="K8" s="17">
        <v>9500</v>
      </c>
      <c r="L8" s="17">
        <v>9500</v>
      </c>
      <c r="M8" s="17">
        <v>1890.93</v>
      </c>
      <c r="N8" s="17">
        <v>1890.93</v>
      </c>
    </row>
    <row r="9" spans="1:14" x14ac:dyDescent="0.2">
      <c r="A9" s="15">
        <v>6</v>
      </c>
      <c r="B9" s="15">
        <v>3302</v>
      </c>
      <c r="C9" s="2" t="str">
        <f>VLOOKUP(B9,Hoja2!B:C,2,FALSE)</f>
        <v>ADMINISTRACION GENERAL DE CULTURA</v>
      </c>
      <c r="D9" s="3" t="str">
        <f t="shared" si="0"/>
        <v>1</v>
      </c>
      <c r="E9" s="3" t="str">
        <f t="shared" si="1"/>
        <v>13</v>
      </c>
      <c r="F9" s="14">
        <v>13000</v>
      </c>
      <c r="G9" s="16" t="s">
        <v>57</v>
      </c>
      <c r="H9" s="17">
        <v>292807</v>
      </c>
      <c r="I9" s="17">
        <v>0</v>
      </c>
      <c r="J9" s="17">
        <v>292807</v>
      </c>
      <c r="K9" s="17">
        <v>263000</v>
      </c>
      <c r="L9" s="17">
        <v>263000</v>
      </c>
      <c r="M9" s="17">
        <v>55858.36</v>
      </c>
      <c r="N9" s="17">
        <v>55858.36</v>
      </c>
    </row>
    <row r="10" spans="1:14" x14ac:dyDescent="0.2">
      <c r="A10" s="15">
        <v>6</v>
      </c>
      <c r="B10" s="15">
        <v>3302</v>
      </c>
      <c r="C10" s="2" t="str">
        <f>VLOOKUP(B10,Hoja2!B:C,2,FALSE)</f>
        <v>ADMINISTRACION GENERAL DE CULTURA</v>
      </c>
      <c r="D10" s="3" t="str">
        <f t="shared" si="0"/>
        <v>1</v>
      </c>
      <c r="E10" s="3" t="str">
        <f t="shared" si="1"/>
        <v>13</v>
      </c>
      <c r="F10" s="14">
        <v>13002</v>
      </c>
      <c r="G10" s="16" t="s">
        <v>58</v>
      </c>
      <c r="H10" s="17">
        <v>314634</v>
      </c>
      <c r="I10" s="17">
        <v>0</v>
      </c>
      <c r="J10" s="17">
        <v>314634</v>
      </c>
      <c r="K10" s="17">
        <v>276000</v>
      </c>
      <c r="L10" s="17">
        <v>276000</v>
      </c>
      <c r="M10" s="17">
        <v>64163.62</v>
      </c>
      <c r="N10" s="17">
        <v>64163.62</v>
      </c>
    </row>
    <row r="11" spans="1:14" x14ac:dyDescent="0.2">
      <c r="A11" s="15">
        <v>6</v>
      </c>
      <c r="B11" s="15">
        <v>3302</v>
      </c>
      <c r="C11" s="2" t="str">
        <f>VLOOKUP(B11,Hoja2!B:C,2,FALSE)</f>
        <v>ADMINISTRACION GENERAL DE CULTURA</v>
      </c>
      <c r="D11" s="3" t="str">
        <f t="shared" si="0"/>
        <v>1</v>
      </c>
      <c r="E11" s="3" t="str">
        <f t="shared" si="1"/>
        <v>13</v>
      </c>
      <c r="F11" s="14">
        <v>131</v>
      </c>
      <c r="G11" s="16" t="s">
        <v>59</v>
      </c>
      <c r="H11" s="17">
        <v>95935</v>
      </c>
      <c r="I11" s="17">
        <v>0</v>
      </c>
      <c r="J11" s="17">
        <v>95935</v>
      </c>
      <c r="K11" s="17">
        <v>69500</v>
      </c>
      <c r="L11" s="17">
        <v>69500</v>
      </c>
      <c r="M11" s="17">
        <v>15267.69</v>
      </c>
      <c r="N11" s="17">
        <v>15267.69</v>
      </c>
    </row>
    <row r="12" spans="1:14" x14ac:dyDescent="0.2">
      <c r="A12" s="15">
        <v>6</v>
      </c>
      <c r="B12" s="15">
        <v>3302</v>
      </c>
      <c r="C12" s="2" t="str">
        <f>VLOOKUP(B12,Hoja2!B:C,2,FALSE)</f>
        <v>ADMINISTRACION GENERAL DE CULTURA</v>
      </c>
      <c r="D12" s="3" t="str">
        <f t="shared" si="0"/>
        <v>1</v>
      </c>
      <c r="E12" s="3" t="str">
        <f t="shared" si="1"/>
        <v>15</v>
      </c>
      <c r="F12" s="14">
        <v>150</v>
      </c>
      <c r="G12" s="16" t="s">
        <v>60</v>
      </c>
      <c r="H12" s="17">
        <v>5074</v>
      </c>
      <c r="I12" s="17">
        <v>0</v>
      </c>
      <c r="J12" s="17">
        <v>5074</v>
      </c>
      <c r="K12" s="17">
        <v>5074</v>
      </c>
      <c r="L12" s="17">
        <v>5074</v>
      </c>
      <c r="M12" s="17">
        <v>4403.12</v>
      </c>
      <c r="N12" s="17">
        <v>4403.12</v>
      </c>
    </row>
    <row r="13" spans="1:14" x14ac:dyDescent="0.2">
      <c r="A13" s="15">
        <v>6</v>
      </c>
      <c r="B13" s="15">
        <v>3302</v>
      </c>
      <c r="C13" s="2" t="str">
        <f>VLOOKUP(B13,Hoja2!B:C,2,FALSE)</f>
        <v>ADMINISTRACION GENERAL DE CULTURA</v>
      </c>
      <c r="D13" s="3" t="str">
        <f t="shared" si="0"/>
        <v>1</v>
      </c>
      <c r="E13" s="3" t="str">
        <f t="shared" si="1"/>
        <v>15</v>
      </c>
      <c r="F13" s="14">
        <v>151</v>
      </c>
      <c r="G13" s="16" t="s">
        <v>61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</row>
    <row r="14" spans="1:14" x14ac:dyDescent="0.2">
      <c r="A14" s="15">
        <v>6</v>
      </c>
      <c r="B14" s="15">
        <v>3302</v>
      </c>
      <c r="C14" s="2" t="str">
        <f>VLOOKUP(B14,Hoja2!B:C,2,FALSE)</f>
        <v>ADMINISTRACION GENERAL DE CULTURA</v>
      </c>
      <c r="D14" s="3" t="str">
        <f t="shared" si="0"/>
        <v>1</v>
      </c>
      <c r="E14" s="3" t="str">
        <f t="shared" si="1"/>
        <v>16</v>
      </c>
      <c r="F14" s="14">
        <v>16000</v>
      </c>
      <c r="G14" s="16" t="s">
        <v>62</v>
      </c>
      <c r="H14" s="17">
        <v>797637</v>
      </c>
      <c r="I14" s="17">
        <v>0</v>
      </c>
      <c r="J14" s="17">
        <v>797637</v>
      </c>
      <c r="K14" s="17">
        <v>165188.93</v>
      </c>
      <c r="L14" s="17">
        <v>165188.93</v>
      </c>
      <c r="M14" s="17">
        <v>165188.93</v>
      </c>
      <c r="N14" s="17">
        <v>165188.93</v>
      </c>
    </row>
    <row r="15" spans="1:14" x14ac:dyDescent="0.2">
      <c r="A15" s="15">
        <v>6</v>
      </c>
      <c r="B15" s="15">
        <v>3302</v>
      </c>
      <c r="C15" s="2" t="str">
        <f>VLOOKUP(B15,Hoja2!B:C,2,FALSE)</f>
        <v>ADMINISTRACION GENERAL DE CULTURA</v>
      </c>
      <c r="D15" s="3" t="str">
        <f t="shared" si="0"/>
        <v>1</v>
      </c>
      <c r="E15" s="3" t="str">
        <f t="shared" si="1"/>
        <v>16</v>
      </c>
      <c r="F15" s="14">
        <v>16200</v>
      </c>
      <c r="G15" s="16" t="s">
        <v>63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</row>
    <row r="16" spans="1:14" x14ac:dyDescent="0.2">
      <c r="A16" s="15">
        <v>6</v>
      </c>
      <c r="B16" s="15">
        <v>3302</v>
      </c>
      <c r="C16" s="2" t="str">
        <f>VLOOKUP(B16,Hoja2!B:C,2,FALSE)</f>
        <v>ADMINISTRACION GENERAL DE CULTURA</v>
      </c>
      <c r="D16" s="3" t="str">
        <f t="shared" si="0"/>
        <v>1</v>
      </c>
      <c r="E16" s="3" t="str">
        <f t="shared" si="1"/>
        <v>16</v>
      </c>
      <c r="F16" s="14">
        <v>16204</v>
      </c>
      <c r="G16" s="16" t="s">
        <v>64</v>
      </c>
      <c r="H16" s="17">
        <v>11767</v>
      </c>
      <c r="I16" s="17">
        <v>2500</v>
      </c>
      <c r="J16" s="17">
        <v>14267</v>
      </c>
      <c r="K16" s="17">
        <v>11767</v>
      </c>
      <c r="L16" s="17">
        <v>11767</v>
      </c>
      <c r="M16" s="17">
        <v>0</v>
      </c>
      <c r="N16" s="17">
        <v>0</v>
      </c>
    </row>
    <row r="17" spans="1:14" x14ac:dyDescent="0.2">
      <c r="A17" s="15">
        <v>6</v>
      </c>
      <c r="B17" s="15">
        <v>3302</v>
      </c>
      <c r="C17" s="2" t="str">
        <f>VLOOKUP(B17,Hoja2!B:C,2,FALSE)</f>
        <v>ADMINISTRACION GENERAL DE CULTURA</v>
      </c>
      <c r="D17" s="3" t="str">
        <f t="shared" si="0"/>
        <v>1</v>
      </c>
      <c r="E17" s="3" t="str">
        <f t="shared" si="1"/>
        <v>16</v>
      </c>
      <c r="F17" s="14">
        <v>16209</v>
      </c>
      <c r="G17" s="16" t="s">
        <v>119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</row>
    <row r="18" spans="1:14" x14ac:dyDescent="0.2">
      <c r="A18" s="15">
        <v>6</v>
      </c>
      <c r="B18" s="15">
        <v>3302</v>
      </c>
      <c r="C18" s="2" t="str">
        <f>VLOOKUP(B18,Hoja2!B:C,2,FALSE)</f>
        <v>ADMINISTRACION GENERAL DE CULTURA</v>
      </c>
      <c r="D18" s="3" t="str">
        <f t="shared" si="0"/>
        <v>2</v>
      </c>
      <c r="E18" s="3" t="str">
        <f t="shared" si="1"/>
        <v>20</v>
      </c>
      <c r="F18" s="14">
        <v>202</v>
      </c>
      <c r="G18" s="16" t="s">
        <v>65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</row>
    <row r="19" spans="1:14" x14ac:dyDescent="0.2">
      <c r="A19" s="15">
        <v>6</v>
      </c>
      <c r="B19" s="15">
        <v>3302</v>
      </c>
      <c r="C19" s="2" t="str">
        <f>VLOOKUP(B19,Hoja2!B:C,2,FALSE)</f>
        <v>ADMINISTRACION GENERAL DE CULTURA</v>
      </c>
      <c r="D19" s="3" t="str">
        <f t="shared" si="0"/>
        <v>2</v>
      </c>
      <c r="E19" s="3" t="str">
        <f t="shared" si="1"/>
        <v>20</v>
      </c>
      <c r="F19" s="14">
        <v>203</v>
      </c>
      <c r="G19" s="16" t="s">
        <v>66</v>
      </c>
      <c r="H19" s="17">
        <v>17736</v>
      </c>
      <c r="I19" s="17">
        <v>0</v>
      </c>
      <c r="J19" s="17">
        <v>17736</v>
      </c>
      <c r="K19" s="17">
        <v>12243.08</v>
      </c>
      <c r="L19" s="17">
        <v>12243.08</v>
      </c>
      <c r="M19" s="17">
        <v>0</v>
      </c>
      <c r="N19" s="17">
        <v>0</v>
      </c>
    </row>
    <row r="20" spans="1:14" x14ac:dyDescent="0.2">
      <c r="A20" s="15">
        <v>6</v>
      </c>
      <c r="B20" s="15">
        <v>3302</v>
      </c>
      <c r="C20" s="2" t="str">
        <f>VLOOKUP(B20,Hoja2!B:C,2,FALSE)</f>
        <v>ADMINISTRACION GENERAL DE CULTURA</v>
      </c>
      <c r="D20" s="3" t="str">
        <f t="shared" si="0"/>
        <v>2</v>
      </c>
      <c r="E20" s="3" t="str">
        <f t="shared" si="1"/>
        <v>20</v>
      </c>
      <c r="F20" s="14">
        <v>205</v>
      </c>
      <c r="G20" s="16" t="s">
        <v>67</v>
      </c>
      <c r="H20" s="17">
        <v>2000</v>
      </c>
      <c r="I20" s="17">
        <v>0</v>
      </c>
      <c r="J20" s="17">
        <v>2000</v>
      </c>
      <c r="K20" s="17">
        <v>0</v>
      </c>
      <c r="L20" s="17">
        <v>0</v>
      </c>
      <c r="M20" s="17">
        <v>0</v>
      </c>
      <c r="N20" s="17">
        <v>0</v>
      </c>
    </row>
    <row r="21" spans="1:14" x14ac:dyDescent="0.2">
      <c r="A21" s="15">
        <v>6</v>
      </c>
      <c r="B21" s="15">
        <v>3302</v>
      </c>
      <c r="C21" s="2" t="str">
        <f>VLOOKUP(B21,Hoja2!B:C,2,FALSE)</f>
        <v>ADMINISTRACION GENERAL DE CULTURA</v>
      </c>
      <c r="D21" s="3" t="str">
        <f t="shared" si="0"/>
        <v>2</v>
      </c>
      <c r="E21" s="3" t="str">
        <f t="shared" si="1"/>
        <v>20</v>
      </c>
      <c r="F21" s="14">
        <v>208</v>
      </c>
      <c r="G21" s="16" t="s">
        <v>68</v>
      </c>
      <c r="H21" s="17">
        <v>0</v>
      </c>
      <c r="I21" s="17">
        <v>0</v>
      </c>
      <c r="J21" s="17">
        <v>0</v>
      </c>
      <c r="K21" s="17">
        <v>1210</v>
      </c>
      <c r="L21" s="17">
        <v>1210</v>
      </c>
      <c r="M21" s="17">
        <v>0</v>
      </c>
      <c r="N21" s="17">
        <v>0</v>
      </c>
    </row>
    <row r="22" spans="1:14" x14ac:dyDescent="0.2">
      <c r="A22" s="15">
        <v>6</v>
      </c>
      <c r="B22" s="15">
        <v>3302</v>
      </c>
      <c r="C22" s="2" t="str">
        <f>VLOOKUP(B22,Hoja2!B:C,2,FALSE)</f>
        <v>ADMINISTRACION GENERAL DE CULTURA</v>
      </c>
      <c r="D22" s="3" t="str">
        <f t="shared" si="0"/>
        <v>2</v>
      </c>
      <c r="E22" s="3" t="str">
        <f t="shared" si="1"/>
        <v>21</v>
      </c>
      <c r="F22" s="14">
        <v>212</v>
      </c>
      <c r="G22" s="16" t="s">
        <v>69</v>
      </c>
      <c r="H22" s="17">
        <v>10000</v>
      </c>
      <c r="I22" s="17">
        <v>0</v>
      </c>
      <c r="J22" s="17">
        <v>10000</v>
      </c>
      <c r="K22" s="17">
        <v>3025</v>
      </c>
      <c r="L22" s="17">
        <v>3025</v>
      </c>
      <c r="M22" s="17">
        <v>0</v>
      </c>
      <c r="N22" s="17">
        <v>0</v>
      </c>
    </row>
    <row r="23" spans="1:14" x14ac:dyDescent="0.2">
      <c r="A23" s="15">
        <v>6</v>
      </c>
      <c r="B23" s="15">
        <v>3302</v>
      </c>
      <c r="C23" s="2" t="str">
        <f>VLOOKUP(B23,Hoja2!B:C,2,FALSE)</f>
        <v>ADMINISTRACION GENERAL DE CULTURA</v>
      </c>
      <c r="D23" s="3" t="str">
        <f t="shared" si="0"/>
        <v>2</v>
      </c>
      <c r="E23" s="3" t="str">
        <f t="shared" si="1"/>
        <v>21</v>
      </c>
      <c r="F23" s="14">
        <v>213</v>
      </c>
      <c r="G23" s="16" t="s">
        <v>70</v>
      </c>
      <c r="H23" s="17">
        <v>90000</v>
      </c>
      <c r="I23" s="17">
        <v>0</v>
      </c>
      <c r="J23" s="17">
        <v>90000</v>
      </c>
      <c r="K23" s="17">
        <v>72913.820000000007</v>
      </c>
      <c r="L23" s="17">
        <v>72913.820000000007</v>
      </c>
      <c r="M23" s="17">
        <v>11770.19</v>
      </c>
      <c r="N23" s="17">
        <v>11770.19</v>
      </c>
    </row>
    <row r="24" spans="1:14" x14ac:dyDescent="0.2">
      <c r="A24" s="15">
        <v>6</v>
      </c>
      <c r="B24" s="15">
        <v>3302</v>
      </c>
      <c r="C24" s="2" t="str">
        <f>VLOOKUP(B24,Hoja2!B:C,2,FALSE)</f>
        <v>ADMINISTRACION GENERAL DE CULTURA</v>
      </c>
      <c r="D24" s="3" t="str">
        <f t="shared" si="0"/>
        <v>2</v>
      </c>
      <c r="E24" s="3" t="str">
        <f t="shared" si="1"/>
        <v>21</v>
      </c>
      <c r="F24" s="14">
        <v>214</v>
      </c>
      <c r="G24" s="16" t="s">
        <v>71</v>
      </c>
      <c r="H24" s="17">
        <v>500</v>
      </c>
      <c r="I24" s="17">
        <v>0</v>
      </c>
      <c r="J24" s="17">
        <v>500</v>
      </c>
      <c r="K24" s="17">
        <v>0</v>
      </c>
      <c r="L24" s="17">
        <v>0</v>
      </c>
      <c r="M24" s="17">
        <v>0</v>
      </c>
      <c r="N24" s="17">
        <v>0</v>
      </c>
    </row>
    <row r="25" spans="1:14" x14ac:dyDescent="0.2">
      <c r="A25" s="15">
        <v>6</v>
      </c>
      <c r="B25" s="15">
        <v>3302</v>
      </c>
      <c r="C25" s="2" t="str">
        <f>VLOOKUP(B25,Hoja2!B:C,2,FALSE)</f>
        <v>ADMINISTRACION GENERAL DE CULTURA</v>
      </c>
      <c r="D25" s="3" t="str">
        <f t="shared" si="0"/>
        <v>2</v>
      </c>
      <c r="E25" s="3" t="str">
        <f t="shared" si="1"/>
        <v>21</v>
      </c>
      <c r="F25" s="14">
        <v>215</v>
      </c>
      <c r="G25" s="16" t="s">
        <v>72</v>
      </c>
      <c r="H25" s="17">
        <v>2000</v>
      </c>
      <c r="I25" s="17">
        <v>0</v>
      </c>
      <c r="J25" s="17">
        <v>2000</v>
      </c>
      <c r="K25" s="17">
        <v>0</v>
      </c>
      <c r="L25" s="17">
        <v>0</v>
      </c>
      <c r="M25" s="17">
        <v>0</v>
      </c>
      <c r="N25" s="17">
        <v>0</v>
      </c>
    </row>
    <row r="26" spans="1:14" x14ac:dyDescent="0.2">
      <c r="A26" s="15">
        <v>6</v>
      </c>
      <c r="B26" s="15">
        <v>3302</v>
      </c>
      <c r="C26" s="2" t="str">
        <f>VLOOKUP(B26,Hoja2!B:C,2,FALSE)</f>
        <v>ADMINISTRACION GENERAL DE CULTURA</v>
      </c>
      <c r="D26" s="3" t="str">
        <f t="shared" si="0"/>
        <v>2</v>
      </c>
      <c r="E26" s="3" t="str">
        <f t="shared" si="1"/>
        <v>21</v>
      </c>
      <c r="F26" s="14">
        <v>216</v>
      </c>
      <c r="G26" s="16" t="s">
        <v>73</v>
      </c>
      <c r="H26" s="17">
        <v>1000</v>
      </c>
      <c r="I26" s="17">
        <v>0</v>
      </c>
      <c r="J26" s="17">
        <v>1000</v>
      </c>
      <c r="K26" s="17">
        <v>0</v>
      </c>
      <c r="L26" s="17">
        <v>0</v>
      </c>
      <c r="M26" s="17">
        <v>0</v>
      </c>
      <c r="N26" s="17">
        <v>0</v>
      </c>
    </row>
    <row r="27" spans="1:14" x14ac:dyDescent="0.2">
      <c r="A27" s="15">
        <v>6</v>
      </c>
      <c r="B27" s="15">
        <v>3302</v>
      </c>
      <c r="C27" s="2" t="str">
        <f>VLOOKUP(B27,Hoja2!B:C,2,FALSE)</f>
        <v>ADMINISTRACION GENERAL DE CULTURA</v>
      </c>
      <c r="D27" s="3" t="str">
        <f t="shared" si="0"/>
        <v>2</v>
      </c>
      <c r="E27" s="3" t="str">
        <f t="shared" si="1"/>
        <v>22</v>
      </c>
      <c r="F27" s="14">
        <v>22000</v>
      </c>
      <c r="G27" s="16" t="s">
        <v>74</v>
      </c>
      <c r="H27" s="17">
        <v>10000</v>
      </c>
      <c r="I27" s="17">
        <v>0</v>
      </c>
      <c r="J27" s="17">
        <v>10000</v>
      </c>
      <c r="K27" s="17">
        <v>0</v>
      </c>
      <c r="L27" s="17">
        <v>0</v>
      </c>
      <c r="M27" s="17">
        <v>0</v>
      </c>
      <c r="N27" s="17">
        <v>0</v>
      </c>
    </row>
    <row r="28" spans="1:14" x14ac:dyDescent="0.2">
      <c r="A28" s="15">
        <v>6</v>
      </c>
      <c r="B28" s="15">
        <v>3302</v>
      </c>
      <c r="C28" s="2" t="str">
        <f>VLOOKUP(B28,Hoja2!B:C,2,FALSE)</f>
        <v>ADMINISTRACION GENERAL DE CULTURA</v>
      </c>
      <c r="D28" s="3" t="str">
        <f t="shared" si="0"/>
        <v>2</v>
      </c>
      <c r="E28" s="3" t="str">
        <f t="shared" si="1"/>
        <v>22</v>
      </c>
      <c r="F28" s="14">
        <v>22001</v>
      </c>
      <c r="G28" s="16" t="s">
        <v>75</v>
      </c>
      <c r="H28" s="17">
        <v>2000</v>
      </c>
      <c r="I28" s="17">
        <v>0</v>
      </c>
      <c r="J28" s="17">
        <v>2000</v>
      </c>
      <c r="K28" s="17">
        <v>0</v>
      </c>
      <c r="L28" s="17">
        <v>0</v>
      </c>
      <c r="M28" s="17">
        <v>0</v>
      </c>
      <c r="N28" s="17">
        <v>0</v>
      </c>
    </row>
    <row r="29" spans="1:14" x14ac:dyDescent="0.2">
      <c r="A29" s="15">
        <v>6</v>
      </c>
      <c r="B29" s="15">
        <v>3302</v>
      </c>
      <c r="C29" s="2" t="str">
        <f>VLOOKUP(B29,Hoja2!B:C,2,FALSE)</f>
        <v>ADMINISTRACION GENERAL DE CULTURA</v>
      </c>
      <c r="D29" s="3" t="str">
        <f t="shared" si="0"/>
        <v>2</v>
      </c>
      <c r="E29" s="3" t="str">
        <f t="shared" si="1"/>
        <v>22</v>
      </c>
      <c r="F29" s="14">
        <v>22002</v>
      </c>
      <c r="G29" s="16" t="s">
        <v>76</v>
      </c>
      <c r="H29" s="17">
        <v>4000</v>
      </c>
      <c r="I29" s="17">
        <v>0</v>
      </c>
      <c r="J29" s="17">
        <v>4000</v>
      </c>
      <c r="K29" s="17">
        <v>0</v>
      </c>
      <c r="L29" s="17">
        <v>0</v>
      </c>
      <c r="M29" s="17">
        <v>0</v>
      </c>
      <c r="N29" s="17">
        <v>0</v>
      </c>
    </row>
    <row r="30" spans="1:14" x14ac:dyDescent="0.2">
      <c r="A30" s="15">
        <v>6</v>
      </c>
      <c r="B30" s="15">
        <v>3302</v>
      </c>
      <c r="C30" s="2" t="str">
        <f>VLOOKUP(B30,Hoja2!B:C,2,FALSE)</f>
        <v>ADMINISTRACION GENERAL DE CULTURA</v>
      </c>
      <c r="D30" s="3" t="str">
        <f t="shared" si="0"/>
        <v>2</v>
      </c>
      <c r="E30" s="3" t="str">
        <f t="shared" si="1"/>
        <v>22</v>
      </c>
      <c r="F30" s="14">
        <v>22100</v>
      </c>
      <c r="G30" s="16" t="s">
        <v>77</v>
      </c>
      <c r="H30" s="17">
        <v>235000</v>
      </c>
      <c r="I30" s="17">
        <v>0</v>
      </c>
      <c r="J30" s="17">
        <v>235000</v>
      </c>
      <c r="K30" s="17">
        <v>200000</v>
      </c>
      <c r="L30" s="17">
        <v>200000</v>
      </c>
      <c r="M30" s="17">
        <v>42224.39</v>
      </c>
      <c r="N30" s="17">
        <v>42224.39</v>
      </c>
    </row>
    <row r="31" spans="1:14" x14ac:dyDescent="0.2">
      <c r="A31" s="15">
        <v>6</v>
      </c>
      <c r="B31" s="15">
        <v>3302</v>
      </c>
      <c r="C31" s="2" t="str">
        <f>VLOOKUP(B31,Hoja2!B:C,2,FALSE)</f>
        <v>ADMINISTRACION GENERAL DE CULTURA</v>
      </c>
      <c r="D31" s="3" t="str">
        <f t="shared" si="0"/>
        <v>2</v>
      </c>
      <c r="E31" s="3" t="str">
        <f t="shared" si="1"/>
        <v>22</v>
      </c>
      <c r="F31" s="14">
        <v>22101</v>
      </c>
      <c r="G31" s="16" t="s">
        <v>78</v>
      </c>
      <c r="H31" s="17">
        <v>5000</v>
      </c>
      <c r="I31" s="17">
        <v>0</v>
      </c>
      <c r="J31" s="17">
        <v>5000</v>
      </c>
      <c r="K31" s="17">
        <v>0</v>
      </c>
      <c r="L31" s="17">
        <v>0</v>
      </c>
      <c r="M31" s="17">
        <v>0</v>
      </c>
      <c r="N31" s="17">
        <v>0</v>
      </c>
    </row>
    <row r="32" spans="1:14" x14ac:dyDescent="0.2">
      <c r="A32" s="15">
        <v>6</v>
      </c>
      <c r="B32" s="15">
        <v>3302</v>
      </c>
      <c r="C32" s="2" t="str">
        <f>VLOOKUP(B32,Hoja2!B:C,2,FALSE)</f>
        <v>ADMINISTRACION GENERAL DE CULTURA</v>
      </c>
      <c r="D32" s="3" t="str">
        <f t="shared" si="0"/>
        <v>2</v>
      </c>
      <c r="E32" s="3" t="str">
        <f t="shared" si="1"/>
        <v>22</v>
      </c>
      <c r="F32" s="14">
        <v>22102</v>
      </c>
      <c r="G32" s="16" t="s">
        <v>79</v>
      </c>
      <c r="H32" s="17">
        <v>36000</v>
      </c>
      <c r="I32" s="17">
        <v>0</v>
      </c>
      <c r="J32" s="17">
        <v>36000</v>
      </c>
      <c r="K32" s="17">
        <v>22000</v>
      </c>
      <c r="L32" s="17">
        <v>22000</v>
      </c>
      <c r="M32" s="17">
        <v>9009.5499999999993</v>
      </c>
      <c r="N32" s="17">
        <v>9009.5499999999993</v>
      </c>
    </row>
    <row r="33" spans="1:14" x14ac:dyDescent="0.2">
      <c r="A33" s="15">
        <v>6</v>
      </c>
      <c r="B33" s="15">
        <v>3302</v>
      </c>
      <c r="C33" s="2" t="str">
        <f>VLOOKUP(B33,Hoja2!B:C,2,FALSE)</f>
        <v>ADMINISTRACION GENERAL DE CULTURA</v>
      </c>
      <c r="D33" s="3" t="str">
        <f t="shared" si="0"/>
        <v>2</v>
      </c>
      <c r="E33" s="3" t="str">
        <f t="shared" si="1"/>
        <v>22</v>
      </c>
      <c r="F33" s="14">
        <v>22103</v>
      </c>
      <c r="G33" s="16" t="s">
        <v>80</v>
      </c>
      <c r="H33" s="17">
        <v>1000</v>
      </c>
      <c r="I33" s="17">
        <v>0</v>
      </c>
      <c r="J33" s="17">
        <v>1000</v>
      </c>
      <c r="K33" s="17">
        <v>0</v>
      </c>
      <c r="L33" s="17">
        <v>0</v>
      </c>
      <c r="M33" s="17">
        <v>0</v>
      </c>
      <c r="N33" s="17">
        <v>0</v>
      </c>
    </row>
    <row r="34" spans="1:14" x14ac:dyDescent="0.2">
      <c r="A34" s="15">
        <v>6</v>
      </c>
      <c r="B34" s="15">
        <v>3302</v>
      </c>
      <c r="C34" s="2" t="str">
        <f>VLOOKUP(B34,Hoja2!B:C,2,FALSE)</f>
        <v>ADMINISTRACION GENERAL DE CULTURA</v>
      </c>
      <c r="D34" s="3" t="str">
        <f t="shared" si="0"/>
        <v>2</v>
      </c>
      <c r="E34" s="3" t="str">
        <f t="shared" si="1"/>
        <v>22</v>
      </c>
      <c r="F34" s="14">
        <v>22104</v>
      </c>
      <c r="G34" s="16" t="s">
        <v>81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</row>
    <row r="35" spans="1:14" x14ac:dyDescent="0.2">
      <c r="A35" s="15">
        <v>6</v>
      </c>
      <c r="B35" s="15">
        <v>3302</v>
      </c>
      <c r="C35" s="2" t="str">
        <f>VLOOKUP(B35,Hoja2!B:C,2,FALSE)</f>
        <v>ADMINISTRACION GENERAL DE CULTURA</v>
      </c>
      <c r="D35" s="3" t="str">
        <f t="shared" si="0"/>
        <v>2</v>
      </c>
      <c r="E35" s="3" t="str">
        <f t="shared" si="1"/>
        <v>22</v>
      </c>
      <c r="F35" s="14">
        <v>22110</v>
      </c>
      <c r="G35" s="16" t="s">
        <v>82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</row>
    <row r="36" spans="1:14" x14ac:dyDescent="0.2">
      <c r="A36" s="15">
        <v>6</v>
      </c>
      <c r="B36" s="15">
        <v>3302</v>
      </c>
      <c r="C36" s="2" t="str">
        <f>VLOOKUP(B36,Hoja2!B:C,2,FALSE)</f>
        <v>ADMINISTRACION GENERAL DE CULTURA</v>
      </c>
      <c r="D36" s="3" t="str">
        <f t="shared" si="0"/>
        <v>2</v>
      </c>
      <c r="E36" s="3" t="str">
        <f t="shared" si="1"/>
        <v>22</v>
      </c>
      <c r="F36" s="14">
        <v>22199</v>
      </c>
      <c r="G36" s="16" t="s">
        <v>83</v>
      </c>
      <c r="H36" s="17">
        <v>50000</v>
      </c>
      <c r="I36" s="17">
        <v>0</v>
      </c>
      <c r="J36" s="17">
        <v>50000</v>
      </c>
      <c r="K36" s="17">
        <v>37295.5</v>
      </c>
      <c r="L36" s="17">
        <v>37295.5</v>
      </c>
      <c r="M36" s="17">
        <v>3513.51</v>
      </c>
      <c r="N36" s="17">
        <v>2397.09</v>
      </c>
    </row>
    <row r="37" spans="1:14" x14ac:dyDescent="0.2">
      <c r="A37" s="15">
        <v>6</v>
      </c>
      <c r="B37" s="15">
        <v>3302</v>
      </c>
      <c r="C37" s="2" t="str">
        <f>VLOOKUP(B37,Hoja2!B:C,2,FALSE)</f>
        <v>ADMINISTRACION GENERAL DE CULTURA</v>
      </c>
      <c r="D37" s="3" t="str">
        <f t="shared" si="0"/>
        <v>2</v>
      </c>
      <c r="E37" s="3" t="str">
        <f t="shared" si="1"/>
        <v>22</v>
      </c>
      <c r="F37" s="14">
        <v>22200</v>
      </c>
      <c r="G37" s="16" t="s">
        <v>84</v>
      </c>
      <c r="H37" s="17">
        <v>43000</v>
      </c>
      <c r="I37" s="17">
        <v>0</v>
      </c>
      <c r="J37" s="17">
        <v>43000</v>
      </c>
      <c r="K37" s="17">
        <v>48057.05</v>
      </c>
      <c r="L37" s="17">
        <v>48057.05</v>
      </c>
      <c r="M37" s="17">
        <v>7173.42</v>
      </c>
      <c r="N37" s="17">
        <v>7173.42</v>
      </c>
    </row>
    <row r="38" spans="1:14" x14ac:dyDescent="0.2">
      <c r="A38" s="15">
        <v>6</v>
      </c>
      <c r="B38" s="15">
        <v>3302</v>
      </c>
      <c r="C38" s="2" t="str">
        <f>VLOOKUP(B38,Hoja2!B:C,2,FALSE)</f>
        <v>ADMINISTRACION GENERAL DE CULTURA</v>
      </c>
      <c r="D38" s="3" t="str">
        <f t="shared" si="0"/>
        <v>2</v>
      </c>
      <c r="E38" s="3" t="str">
        <f t="shared" si="1"/>
        <v>22</v>
      </c>
      <c r="F38" s="14">
        <v>22201</v>
      </c>
      <c r="G38" s="16" t="s">
        <v>85</v>
      </c>
      <c r="H38" s="17">
        <v>8000</v>
      </c>
      <c r="I38" s="17">
        <v>0</v>
      </c>
      <c r="J38" s="17">
        <v>8000</v>
      </c>
      <c r="K38" s="17">
        <v>7247.9</v>
      </c>
      <c r="L38" s="17">
        <v>7247.9</v>
      </c>
      <c r="M38" s="17">
        <v>394.54</v>
      </c>
      <c r="N38" s="17">
        <v>394.54</v>
      </c>
    </row>
    <row r="39" spans="1:14" x14ac:dyDescent="0.2">
      <c r="A39" s="15">
        <v>6</v>
      </c>
      <c r="B39" s="15">
        <v>3302</v>
      </c>
      <c r="C39" s="2" t="str">
        <f>VLOOKUP(B39,Hoja2!B:C,2,FALSE)</f>
        <v>ADMINISTRACION GENERAL DE CULTURA</v>
      </c>
      <c r="D39" s="3" t="str">
        <f t="shared" si="0"/>
        <v>2</v>
      </c>
      <c r="E39" s="3" t="str">
        <f t="shared" si="1"/>
        <v>22</v>
      </c>
      <c r="F39" s="14">
        <v>22203</v>
      </c>
      <c r="G39" s="16" t="s">
        <v>86</v>
      </c>
      <c r="H39" s="17">
        <v>8000</v>
      </c>
      <c r="I39" s="17">
        <v>0</v>
      </c>
      <c r="J39" s="17">
        <v>8000</v>
      </c>
      <c r="K39" s="17">
        <v>30078.63</v>
      </c>
      <c r="L39" s="17">
        <v>30078.63</v>
      </c>
      <c r="M39" s="17">
        <v>5402.54</v>
      </c>
      <c r="N39" s="17">
        <v>5402.54</v>
      </c>
    </row>
    <row r="40" spans="1:14" x14ac:dyDescent="0.2">
      <c r="A40" s="15">
        <v>6</v>
      </c>
      <c r="B40" s="15">
        <v>3302</v>
      </c>
      <c r="C40" s="2" t="str">
        <f>VLOOKUP(B40,Hoja2!B:C,2,FALSE)</f>
        <v>ADMINISTRACION GENERAL DE CULTURA</v>
      </c>
      <c r="D40" s="3" t="str">
        <f t="shared" si="0"/>
        <v>2</v>
      </c>
      <c r="E40" s="3" t="str">
        <f t="shared" si="1"/>
        <v>22</v>
      </c>
      <c r="F40" s="14">
        <v>223</v>
      </c>
      <c r="G40" s="16" t="s">
        <v>87</v>
      </c>
      <c r="H40" s="17">
        <v>500</v>
      </c>
      <c r="I40" s="17">
        <v>0</v>
      </c>
      <c r="J40" s="17">
        <v>500</v>
      </c>
      <c r="K40" s="17">
        <v>0</v>
      </c>
      <c r="L40" s="17">
        <v>0</v>
      </c>
      <c r="M40" s="17">
        <v>0</v>
      </c>
      <c r="N40" s="17">
        <v>0</v>
      </c>
    </row>
    <row r="41" spans="1:14" x14ac:dyDescent="0.2">
      <c r="A41" s="15">
        <v>6</v>
      </c>
      <c r="B41" s="15">
        <v>3302</v>
      </c>
      <c r="C41" s="2" t="str">
        <f>VLOOKUP(B41,Hoja2!B:C,2,FALSE)</f>
        <v>ADMINISTRACION GENERAL DE CULTURA</v>
      </c>
      <c r="D41" s="3" t="str">
        <f t="shared" si="0"/>
        <v>2</v>
      </c>
      <c r="E41" s="3" t="str">
        <f t="shared" si="1"/>
        <v>22</v>
      </c>
      <c r="F41" s="14">
        <v>224</v>
      </c>
      <c r="G41" s="16" t="s">
        <v>88</v>
      </c>
      <c r="H41" s="17">
        <v>45000</v>
      </c>
      <c r="I41" s="17">
        <v>0</v>
      </c>
      <c r="J41" s="17">
        <v>45000</v>
      </c>
      <c r="K41" s="17">
        <v>28053.01</v>
      </c>
      <c r="L41" s="17">
        <v>28053.01</v>
      </c>
      <c r="M41" s="17">
        <v>21763.58</v>
      </c>
      <c r="N41" s="17">
        <v>21763.58</v>
      </c>
    </row>
    <row r="42" spans="1:14" x14ac:dyDescent="0.2">
      <c r="A42" s="15">
        <v>6</v>
      </c>
      <c r="B42" s="15">
        <v>3302</v>
      </c>
      <c r="C42" s="2" t="str">
        <f>VLOOKUP(B42,Hoja2!B:C,2,FALSE)</f>
        <v>ADMINISTRACION GENERAL DE CULTURA</v>
      </c>
      <c r="D42" s="3" t="str">
        <f t="shared" si="0"/>
        <v>2</v>
      </c>
      <c r="E42" s="3" t="str">
        <f t="shared" si="1"/>
        <v>22</v>
      </c>
      <c r="F42" s="14">
        <v>225</v>
      </c>
      <c r="G42" s="16" t="s">
        <v>120</v>
      </c>
      <c r="H42" s="17">
        <v>0</v>
      </c>
      <c r="I42" s="17">
        <v>0</v>
      </c>
      <c r="J42" s="17">
        <v>0</v>
      </c>
      <c r="K42" s="17">
        <v>92.49</v>
      </c>
      <c r="L42" s="17">
        <v>92.49</v>
      </c>
      <c r="M42" s="17">
        <v>92.49</v>
      </c>
      <c r="N42" s="17">
        <v>92.49</v>
      </c>
    </row>
    <row r="43" spans="1:14" x14ac:dyDescent="0.2">
      <c r="A43" s="15">
        <v>6</v>
      </c>
      <c r="B43" s="15">
        <v>3302</v>
      </c>
      <c r="C43" s="2" t="str">
        <f>VLOOKUP(B43,Hoja2!B:C,2,FALSE)</f>
        <v>ADMINISTRACION GENERAL DE CULTURA</v>
      </c>
      <c r="D43" s="3" t="str">
        <f t="shared" si="0"/>
        <v>2</v>
      </c>
      <c r="E43" s="3" t="str">
        <f t="shared" si="1"/>
        <v>22</v>
      </c>
      <c r="F43" s="14">
        <v>22601</v>
      </c>
      <c r="G43" s="16" t="s">
        <v>89</v>
      </c>
      <c r="H43" s="17">
        <v>1000</v>
      </c>
      <c r="I43" s="17">
        <v>0</v>
      </c>
      <c r="J43" s="17">
        <v>1000</v>
      </c>
      <c r="K43" s="17">
        <v>0</v>
      </c>
      <c r="L43" s="17">
        <v>0</v>
      </c>
      <c r="M43" s="17">
        <v>0</v>
      </c>
      <c r="N43" s="17">
        <v>0</v>
      </c>
    </row>
    <row r="44" spans="1:14" x14ac:dyDescent="0.2">
      <c r="A44" s="15">
        <v>6</v>
      </c>
      <c r="B44" s="15">
        <v>3302</v>
      </c>
      <c r="C44" s="2" t="str">
        <f>VLOOKUP(B44,Hoja2!B:C,2,FALSE)</f>
        <v>ADMINISTRACION GENERAL DE CULTURA</v>
      </c>
      <c r="D44" s="3" t="str">
        <f t="shared" si="0"/>
        <v>2</v>
      </c>
      <c r="E44" s="3" t="str">
        <f t="shared" si="1"/>
        <v>22</v>
      </c>
      <c r="F44" s="14">
        <v>22602</v>
      </c>
      <c r="G44" s="16" t="s">
        <v>90</v>
      </c>
      <c r="H44" s="17">
        <v>260000</v>
      </c>
      <c r="I44" s="17">
        <v>0</v>
      </c>
      <c r="J44" s="17">
        <v>260000</v>
      </c>
      <c r="K44" s="17">
        <v>155415.42000000001</v>
      </c>
      <c r="L44" s="17">
        <v>86445.42</v>
      </c>
      <c r="M44" s="17">
        <v>9081.44</v>
      </c>
      <c r="N44" s="17">
        <v>9081.44</v>
      </c>
    </row>
    <row r="45" spans="1:14" x14ac:dyDescent="0.2">
      <c r="A45" s="15">
        <v>6</v>
      </c>
      <c r="B45" s="15">
        <v>3302</v>
      </c>
      <c r="C45" s="2" t="str">
        <f>VLOOKUP(B45,Hoja2!B:C,2,FALSE)</f>
        <v>ADMINISTRACION GENERAL DE CULTURA</v>
      </c>
      <c r="D45" s="3" t="str">
        <f t="shared" si="0"/>
        <v>2</v>
      </c>
      <c r="E45" s="3" t="str">
        <f t="shared" si="1"/>
        <v>22</v>
      </c>
      <c r="F45" s="14">
        <v>22604</v>
      </c>
      <c r="G45" s="16" t="s">
        <v>91</v>
      </c>
      <c r="H45" s="17">
        <v>1000</v>
      </c>
      <c r="I45" s="17">
        <v>0</v>
      </c>
      <c r="J45" s="17">
        <v>1000</v>
      </c>
      <c r="K45" s="17">
        <v>0</v>
      </c>
      <c r="L45" s="17">
        <v>0</v>
      </c>
      <c r="M45" s="17">
        <v>0</v>
      </c>
      <c r="N45" s="17">
        <v>0</v>
      </c>
    </row>
    <row r="46" spans="1:14" x14ac:dyDescent="0.2">
      <c r="A46" s="15">
        <v>6</v>
      </c>
      <c r="B46" s="15">
        <v>3302</v>
      </c>
      <c r="C46" s="2" t="str">
        <f>VLOOKUP(B46,Hoja2!B:C,2,FALSE)</f>
        <v>ADMINISTRACION GENERAL DE CULTURA</v>
      </c>
      <c r="D46" s="3" t="str">
        <f t="shared" si="0"/>
        <v>2</v>
      </c>
      <c r="E46" s="3" t="str">
        <f t="shared" si="1"/>
        <v>22</v>
      </c>
      <c r="F46" s="14">
        <v>22608</v>
      </c>
      <c r="G46" s="16" t="s">
        <v>92</v>
      </c>
      <c r="H46" s="17">
        <v>24000</v>
      </c>
      <c r="I46" s="17">
        <v>0</v>
      </c>
      <c r="J46" s="17">
        <v>24000</v>
      </c>
      <c r="K46" s="17">
        <v>5813.13</v>
      </c>
      <c r="L46" s="17">
        <v>5813.13</v>
      </c>
      <c r="M46" s="17">
        <v>5813.13</v>
      </c>
      <c r="N46" s="17">
        <v>5813.13</v>
      </c>
    </row>
    <row r="47" spans="1:14" x14ac:dyDescent="0.2">
      <c r="A47" s="15">
        <v>6</v>
      </c>
      <c r="B47" s="15">
        <v>3302</v>
      </c>
      <c r="C47" s="2" t="str">
        <f>VLOOKUP(B47,Hoja2!B:C,2,FALSE)</f>
        <v>ADMINISTRACION GENERAL DE CULTURA</v>
      </c>
      <c r="D47" s="3" t="str">
        <f t="shared" si="0"/>
        <v>2</v>
      </c>
      <c r="E47" s="3" t="str">
        <f t="shared" si="1"/>
        <v>22</v>
      </c>
      <c r="F47" s="14">
        <v>22609</v>
      </c>
      <c r="G47" s="16" t="s">
        <v>106</v>
      </c>
      <c r="H47" s="17">
        <v>86300</v>
      </c>
      <c r="I47" s="17">
        <v>0</v>
      </c>
      <c r="J47" s="17">
        <v>86300</v>
      </c>
      <c r="K47" s="17">
        <v>76800</v>
      </c>
      <c r="L47" s="17">
        <v>76800</v>
      </c>
      <c r="M47" s="17">
        <v>17331</v>
      </c>
      <c r="N47" s="17">
        <v>17331</v>
      </c>
    </row>
    <row r="48" spans="1:14" x14ac:dyDescent="0.2">
      <c r="A48" s="15">
        <v>6</v>
      </c>
      <c r="B48" s="15">
        <v>3302</v>
      </c>
      <c r="C48" s="2" t="str">
        <f>VLOOKUP(B48,Hoja2!B:C,2,FALSE)</f>
        <v>ADMINISTRACION GENERAL DE CULTURA</v>
      </c>
      <c r="D48" s="3" t="str">
        <f t="shared" si="0"/>
        <v>2</v>
      </c>
      <c r="E48" s="3" t="str">
        <f t="shared" si="1"/>
        <v>22</v>
      </c>
      <c r="F48" s="14">
        <v>22699</v>
      </c>
      <c r="G48" s="16" t="s">
        <v>93</v>
      </c>
      <c r="H48" s="17">
        <v>10000</v>
      </c>
      <c r="I48" s="17">
        <v>0</v>
      </c>
      <c r="J48" s="17">
        <v>10000</v>
      </c>
      <c r="K48" s="17">
        <v>11192.76</v>
      </c>
      <c r="L48" s="17">
        <v>11192.76</v>
      </c>
      <c r="M48" s="17">
        <v>1108.97</v>
      </c>
      <c r="N48" s="17">
        <v>1108.97</v>
      </c>
    </row>
    <row r="49" spans="1:14" x14ac:dyDescent="0.2">
      <c r="A49" s="15">
        <v>6</v>
      </c>
      <c r="B49" s="15">
        <v>3302</v>
      </c>
      <c r="C49" s="2" t="str">
        <f>VLOOKUP(B49,Hoja2!B:C,2,FALSE)</f>
        <v>ADMINISTRACION GENERAL DE CULTURA</v>
      </c>
      <c r="D49" s="3" t="str">
        <f t="shared" si="0"/>
        <v>2</v>
      </c>
      <c r="E49" s="3" t="str">
        <f t="shared" si="1"/>
        <v>22</v>
      </c>
      <c r="F49" s="14">
        <v>22700</v>
      </c>
      <c r="G49" s="16" t="s">
        <v>94</v>
      </c>
      <c r="H49" s="17">
        <v>140704</v>
      </c>
      <c r="I49" s="17">
        <v>0</v>
      </c>
      <c r="J49" s="17">
        <v>140704</v>
      </c>
      <c r="K49" s="17">
        <v>139419.53</v>
      </c>
      <c r="L49" s="17">
        <v>139419.53</v>
      </c>
      <c r="M49" s="17">
        <v>25146.43</v>
      </c>
      <c r="N49" s="17">
        <v>25146.43</v>
      </c>
    </row>
    <row r="50" spans="1:14" x14ac:dyDescent="0.2">
      <c r="A50" s="15">
        <v>6</v>
      </c>
      <c r="B50" s="15">
        <v>3302</v>
      </c>
      <c r="C50" s="2" t="str">
        <f>VLOOKUP(B50,Hoja2!B:C,2,FALSE)</f>
        <v>ADMINISTRACION GENERAL DE CULTURA</v>
      </c>
      <c r="D50" s="3" t="str">
        <f t="shared" si="0"/>
        <v>2</v>
      </c>
      <c r="E50" s="3" t="str">
        <f t="shared" si="1"/>
        <v>22</v>
      </c>
      <c r="F50" s="14">
        <v>22701</v>
      </c>
      <c r="G50" s="16" t="s">
        <v>95</v>
      </c>
      <c r="H50" s="17">
        <v>152999</v>
      </c>
      <c r="I50" s="17">
        <v>0</v>
      </c>
      <c r="J50" s="17">
        <v>152999</v>
      </c>
      <c r="K50" s="17">
        <v>145243.39000000001</v>
      </c>
      <c r="L50" s="17">
        <v>145243.39000000001</v>
      </c>
      <c r="M50" s="17">
        <v>21189.82</v>
      </c>
      <c r="N50" s="17">
        <v>21150.31</v>
      </c>
    </row>
    <row r="51" spans="1:14" x14ac:dyDescent="0.2">
      <c r="A51" s="15">
        <v>6</v>
      </c>
      <c r="B51" s="15">
        <v>3302</v>
      </c>
      <c r="C51" s="2" t="str">
        <f>VLOOKUP(B51,Hoja2!B:C,2,FALSE)</f>
        <v>ADMINISTRACION GENERAL DE CULTURA</v>
      </c>
      <c r="D51" s="3" t="str">
        <f t="shared" si="0"/>
        <v>2</v>
      </c>
      <c r="E51" s="3" t="str">
        <f t="shared" si="1"/>
        <v>22</v>
      </c>
      <c r="F51" s="14">
        <v>22799</v>
      </c>
      <c r="G51" s="16" t="s">
        <v>97</v>
      </c>
      <c r="H51" s="17">
        <v>171340</v>
      </c>
      <c r="I51" s="17">
        <v>0</v>
      </c>
      <c r="J51" s="17">
        <v>171340</v>
      </c>
      <c r="K51" s="17">
        <v>138371.35999999999</v>
      </c>
      <c r="L51" s="17">
        <v>138371.35999999999</v>
      </c>
      <c r="M51" s="17">
        <v>19525.04</v>
      </c>
      <c r="N51" s="17">
        <v>13478.45</v>
      </c>
    </row>
    <row r="52" spans="1:14" x14ac:dyDescent="0.2">
      <c r="A52" s="15">
        <v>6</v>
      </c>
      <c r="B52" s="15">
        <v>3302</v>
      </c>
      <c r="C52" s="2" t="str">
        <f>VLOOKUP(B52,Hoja2!B:C,2,FALSE)</f>
        <v>ADMINISTRACION GENERAL DE CULTURA</v>
      </c>
      <c r="D52" s="3" t="str">
        <f t="shared" si="0"/>
        <v>2</v>
      </c>
      <c r="E52" s="3" t="str">
        <f t="shared" si="1"/>
        <v>23</v>
      </c>
      <c r="F52" s="14">
        <v>23020</v>
      </c>
      <c r="G52" s="16" t="s">
        <v>98</v>
      </c>
      <c r="H52" s="17">
        <v>1200</v>
      </c>
      <c r="I52" s="17">
        <v>0</v>
      </c>
      <c r="J52" s="17">
        <v>1200</v>
      </c>
      <c r="K52" s="17">
        <v>0</v>
      </c>
      <c r="L52" s="17">
        <v>0</v>
      </c>
      <c r="M52" s="17">
        <v>0</v>
      </c>
      <c r="N52" s="17">
        <v>0</v>
      </c>
    </row>
    <row r="53" spans="1:14" x14ac:dyDescent="0.2">
      <c r="A53" s="15">
        <v>6</v>
      </c>
      <c r="B53" s="15">
        <v>3302</v>
      </c>
      <c r="C53" s="2" t="str">
        <f>VLOOKUP(B53,Hoja2!B:C,2,FALSE)</f>
        <v>ADMINISTRACION GENERAL DE CULTURA</v>
      </c>
      <c r="D53" s="3" t="str">
        <f t="shared" si="0"/>
        <v>2</v>
      </c>
      <c r="E53" s="3" t="str">
        <f t="shared" si="1"/>
        <v>23</v>
      </c>
      <c r="F53" s="14">
        <v>23120</v>
      </c>
      <c r="G53" s="16" t="s">
        <v>99</v>
      </c>
      <c r="H53" s="17">
        <v>500</v>
      </c>
      <c r="I53" s="17">
        <v>0</v>
      </c>
      <c r="J53" s="17">
        <v>500</v>
      </c>
      <c r="K53" s="17">
        <v>0</v>
      </c>
      <c r="L53" s="17">
        <v>0</v>
      </c>
      <c r="M53" s="17">
        <v>0</v>
      </c>
      <c r="N53" s="17">
        <v>0</v>
      </c>
    </row>
    <row r="54" spans="1:14" x14ac:dyDescent="0.2">
      <c r="A54" s="15">
        <v>6</v>
      </c>
      <c r="B54" s="15">
        <v>3302</v>
      </c>
      <c r="C54" s="2" t="str">
        <f>VLOOKUP(B54,Hoja2!B:C,2,FALSE)</f>
        <v>ADMINISTRACION GENERAL DE CULTURA</v>
      </c>
      <c r="D54" s="3" t="str">
        <f t="shared" si="0"/>
        <v>6</v>
      </c>
      <c r="E54" s="3" t="str">
        <f t="shared" si="1"/>
        <v>62</v>
      </c>
      <c r="F54" s="14">
        <v>623</v>
      </c>
      <c r="G54" s="16" t="s">
        <v>113</v>
      </c>
      <c r="H54" s="17">
        <v>3000</v>
      </c>
      <c r="I54" s="17">
        <v>0</v>
      </c>
      <c r="J54" s="17">
        <v>3000</v>
      </c>
      <c r="K54" s="17">
        <v>0</v>
      </c>
      <c r="L54" s="17">
        <v>0</v>
      </c>
      <c r="M54" s="17">
        <v>0</v>
      </c>
      <c r="N54" s="17">
        <v>0</v>
      </c>
    </row>
    <row r="55" spans="1:14" x14ac:dyDescent="0.2">
      <c r="A55" s="15">
        <v>6</v>
      </c>
      <c r="B55" s="15">
        <v>3302</v>
      </c>
      <c r="C55" s="2" t="str">
        <f>VLOOKUP(B55,Hoja2!B:C,2,FALSE)</f>
        <v>ADMINISTRACION GENERAL DE CULTURA</v>
      </c>
      <c r="D55" s="3" t="str">
        <f t="shared" si="0"/>
        <v>6</v>
      </c>
      <c r="E55" s="3" t="str">
        <f t="shared" si="1"/>
        <v>62</v>
      </c>
      <c r="F55" s="14">
        <v>626</v>
      </c>
      <c r="G55" s="16" t="s">
        <v>73</v>
      </c>
      <c r="H55" s="17">
        <v>2000</v>
      </c>
      <c r="I55" s="17">
        <v>0</v>
      </c>
      <c r="J55" s="17">
        <v>2000</v>
      </c>
      <c r="K55" s="17">
        <v>0</v>
      </c>
      <c r="L55" s="17">
        <v>0</v>
      </c>
      <c r="M55" s="17">
        <v>0</v>
      </c>
      <c r="N55" s="17">
        <v>0</v>
      </c>
    </row>
    <row r="56" spans="1:14" x14ac:dyDescent="0.2">
      <c r="A56" s="15">
        <v>6</v>
      </c>
      <c r="B56" s="15">
        <v>3302</v>
      </c>
      <c r="C56" s="2" t="str">
        <f>VLOOKUP(B56,Hoja2!B:C,2,FALSE)</f>
        <v>ADMINISTRACION GENERAL DE CULTURA</v>
      </c>
      <c r="D56" s="3" t="str">
        <f t="shared" si="0"/>
        <v>6</v>
      </c>
      <c r="E56" s="3" t="str">
        <f t="shared" si="1"/>
        <v>63</v>
      </c>
      <c r="F56" s="14">
        <v>632</v>
      </c>
      <c r="G56" s="16" t="s">
        <v>100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</row>
    <row r="57" spans="1:14" x14ac:dyDescent="0.2">
      <c r="A57" s="15">
        <v>6</v>
      </c>
      <c r="B57" s="15">
        <v>3302</v>
      </c>
      <c r="C57" s="2" t="str">
        <f>VLOOKUP(B57,Hoja2!B:C,2,FALSE)</f>
        <v>ADMINISTRACION GENERAL DE CULTURA</v>
      </c>
      <c r="D57" s="3" t="str">
        <f t="shared" si="0"/>
        <v>6</v>
      </c>
      <c r="E57" s="3" t="str">
        <f t="shared" si="1"/>
        <v>63</v>
      </c>
      <c r="F57" s="14">
        <v>633</v>
      </c>
      <c r="G57" s="16" t="s">
        <v>114</v>
      </c>
      <c r="H57" s="17">
        <v>0</v>
      </c>
      <c r="I57" s="17">
        <v>38586.9</v>
      </c>
      <c r="J57" s="17">
        <v>38586.9</v>
      </c>
      <c r="K57" s="17">
        <v>38586.9</v>
      </c>
      <c r="L57" s="17">
        <v>38586.9</v>
      </c>
      <c r="M57" s="17">
        <v>0</v>
      </c>
      <c r="N57" s="17">
        <v>0</v>
      </c>
    </row>
    <row r="58" spans="1:14" x14ac:dyDescent="0.2">
      <c r="A58" s="15">
        <v>6</v>
      </c>
      <c r="B58" s="15">
        <v>3302</v>
      </c>
      <c r="C58" s="2" t="str">
        <f>VLOOKUP(B58,Hoja2!B:C,2,FALSE)</f>
        <v>ADMINISTRACION GENERAL DE CULTURA</v>
      </c>
      <c r="D58" s="3" t="str">
        <f t="shared" si="0"/>
        <v>6</v>
      </c>
      <c r="E58" s="3" t="str">
        <f t="shared" si="1"/>
        <v>63</v>
      </c>
      <c r="F58" s="14">
        <v>634</v>
      </c>
      <c r="G58" s="16" t="s">
        <v>115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</row>
    <row r="59" spans="1:14" x14ac:dyDescent="0.2">
      <c r="A59" s="15">
        <v>6</v>
      </c>
      <c r="B59" s="15">
        <v>3302</v>
      </c>
      <c r="C59" s="2" t="str">
        <f>VLOOKUP(B59,Hoja2!B:C,2,FALSE)</f>
        <v>ADMINISTRACION GENERAL DE CULTURA</v>
      </c>
      <c r="D59" s="3" t="str">
        <f t="shared" si="0"/>
        <v>6</v>
      </c>
      <c r="E59" s="3" t="str">
        <f t="shared" si="1"/>
        <v>63</v>
      </c>
      <c r="F59" s="14">
        <v>636</v>
      </c>
      <c r="G59" s="16" t="s">
        <v>73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</row>
    <row r="60" spans="1:14" x14ac:dyDescent="0.2">
      <c r="A60" s="15">
        <v>6</v>
      </c>
      <c r="B60" s="15">
        <v>3302</v>
      </c>
      <c r="C60" s="2" t="str">
        <f>VLOOKUP(B60,Hoja2!B:C,2,FALSE)</f>
        <v>ADMINISTRACION GENERAL DE CULTURA</v>
      </c>
      <c r="D60" s="3" t="str">
        <f t="shared" si="0"/>
        <v>6</v>
      </c>
      <c r="E60" s="3" t="str">
        <f t="shared" si="1"/>
        <v>64</v>
      </c>
      <c r="F60" s="14">
        <v>641</v>
      </c>
      <c r="G60" s="16" t="s">
        <v>101</v>
      </c>
      <c r="H60" s="17">
        <v>8000</v>
      </c>
      <c r="I60" s="17">
        <v>0</v>
      </c>
      <c r="J60" s="17">
        <v>8000</v>
      </c>
      <c r="K60" s="17">
        <v>0</v>
      </c>
      <c r="L60" s="17">
        <v>0</v>
      </c>
      <c r="M60" s="17">
        <v>0</v>
      </c>
      <c r="N60" s="17">
        <v>0</v>
      </c>
    </row>
    <row r="61" spans="1:14" x14ac:dyDescent="0.2">
      <c r="A61" s="15">
        <v>6</v>
      </c>
      <c r="B61" s="15">
        <v>3302</v>
      </c>
      <c r="C61" s="2" t="str">
        <f>VLOOKUP(B61,Hoja2!B:C,2,FALSE)</f>
        <v>ADMINISTRACION GENERAL DE CULTURA</v>
      </c>
      <c r="D61" s="3" t="str">
        <f t="shared" si="0"/>
        <v>8</v>
      </c>
      <c r="E61" s="3" t="str">
        <f t="shared" si="1"/>
        <v>83</v>
      </c>
      <c r="F61" s="14">
        <v>83000</v>
      </c>
      <c r="G61" s="16" t="s">
        <v>102</v>
      </c>
      <c r="H61" s="17">
        <v>1500</v>
      </c>
      <c r="I61" s="17">
        <v>0</v>
      </c>
      <c r="J61" s="17">
        <v>1500</v>
      </c>
      <c r="K61" s="17">
        <v>0</v>
      </c>
      <c r="L61" s="17">
        <v>0</v>
      </c>
      <c r="M61" s="17">
        <v>0</v>
      </c>
      <c r="N61" s="17">
        <v>0</v>
      </c>
    </row>
    <row r="62" spans="1:14" x14ac:dyDescent="0.2">
      <c r="A62" s="15">
        <v>6</v>
      </c>
      <c r="B62" s="15">
        <v>3302</v>
      </c>
      <c r="C62" s="2" t="str">
        <f>VLOOKUP(B62,Hoja2!B:C,2,FALSE)</f>
        <v>ADMINISTRACION GENERAL DE CULTURA</v>
      </c>
      <c r="D62" s="3" t="str">
        <f t="shared" si="0"/>
        <v>8</v>
      </c>
      <c r="E62" s="3" t="str">
        <f t="shared" si="1"/>
        <v>83</v>
      </c>
      <c r="F62" s="14">
        <v>83001</v>
      </c>
      <c r="G62" s="16" t="s">
        <v>103</v>
      </c>
      <c r="H62" s="17">
        <v>7000</v>
      </c>
      <c r="I62" s="17">
        <v>0</v>
      </c>
      <c r="J62" s="17">
        <v>7000</v>
      </c>
      <c r="K62" s="17">
        <v>0</v>
      </c>
      <c r="L62" s="17">
        <v>0</v>
      </c>
      <c r="M62" s="17">
        <v>0</v>
      </c>
      <c r="N62" s="17">
        <v>0</v>
      </c>
    </row>
    <row r="63" spans="1:14" x14ac:dyDescent="0.2">
      <c r="A63" s="15">
        <v>6</v>
      </c>
      <c r="B63" s="15">
        <v>3302</v>
      </c>
      <c r="C63" s="2" t="str">
        <f>VLOOKUP(B63,Hoja2!B:C,2,FALSE)</f>
        <v>ADMINISTRACION GENERAL DE CULTURA</v>
      </c>
      <c r="D63" s="3" t="str">
        <f t="shared" si="0"/>
        <v>8</v>
      </c>
      <c r="E63" s="3" t="str">
        <f t="shared" si="1"/>
        <v>83</v>
      </c>
      <c r="F63" s="14">
        <v>83101</v>
      </c>
      <c r="G63" s="16" t="s">
        <v>104</v>
      </c>
      <c r="H63" s="17">
        <v>7000</v>
      </c>
      <c r="I63" s="17">
        <v>0</v>
      </c>
      <c r="J63" s="17">
        <v>7000</v>
      </c>
      <c r="K63" s="17">
        <v>0</v>
      </c>
      <c r="L63" s="17">
        <v>0</v>
      </c>
      <c r="M63" s="17">
        <v>0</v>
      </c>
      <c r="N63" s="17">
        <v>0</v>
      </c>
    </row>
    <row r="64" spans="1:14" x14ac:dyDescent="0.2">
      <c r="A64" s="15">
        <v>6</v>
      </c>
      <c r="B64" s="15">
        <v>3330</v>
      </c>
      <c r="C64" s="2" t="str">
        <f>VLOOKUP(B64,Hoja2!B:C,2,FALSE)</f>
        <v>TEATRO CALDERON</v>
      </c>
      <c r="D64" s="3" t="str">
        <f t="shared" si="0"/>
        <v>1</v>
      </c>
      <c r="E64" s="3" t="str">
        <f t="shared" si="1"/>
        <v>13</v>
      </c>
      <c r="F64" s="14">
        <v>13000</v>
      </c>
      <c r="G64" s="16" t="s">
        <v>57</v>
      </c>
      <c r="H64" s="17">
        <v>214178</v>
      </c>
      <c r="I64" s="17">
        <v>0</v>
      </c>
      <c r="J64" s="17">
        <v>214178</v>
      </c>
      <c r="K64" s="17">
        <v>180000</v>
      </c>
      <c r="L64" s="17">
        <v>180000</v>
      </c>
      <c r="M64" s="17">
        <v>41877.910000000003</v>
      </c>
      <c r="N64" s="17">
        <v>41877.910000000003</v>
      </c>
    </row>
    <row r="65" spans="1:14" x14ac:dyDescent="0.2">
      <c r="A65" s="15">
        <v>6</v>
      </c>
      <c r="B65" s="15">
        <v>3330</v>
      </c>
      <c r="C65" s="2" t="str">
        <f>VLOOKUP(B65,Hoja2!B:C,2,FALSE)</f>
        <v>TEATRO CALDERON</v>
      </c>
      <c r="D65" s="3" t="str">
        <f t="shared" ref="D65:D128" si="2">LEFT(F65,1)</f>
        <v>1</v>
      </c>
      <c r="E65" s="3" t="str">
        <f t="shared" ref="E65:E128" si="3">LEFT(F65,2)</f>
        <v>13</v>
      </c>
      <c r="F65" s="14">
        <v>13002</v>
      </c>
      <c r="G65" s="16" t="s">
        <v>58</v>
      </c>
      <c r="H65" s="17">
        <v>176611</v>
      </c>
      <c r="I65" s="17">
        <v>0</v>
      </c>
      <c r="J65" s="17">
        <v>176611</v>
      </c>
      <c r="K65" s="17">
        <v>140000</v>
      </c>
      <c r="L65" s="17">
        <v>140000</v>
      </c>
      <c r="M65" s="17">
        <v>38616.78</v>
      </c>
      <c r="N65" s="17">
        <v>38616.78</v>
      </c>
    </row>
    <row r="66" spans="1:14" x14ac:dyDescent="0.2">
      <c r="A66" s="15">
        <v>6</v>
      </c>
      <c r="B66" s="15">
        <v>3330</v>
      </c>
      <c r="C66" s="2" t="str">
        <f>VLOOKUP(B66,Hoja2!B:C,2,FALSE)</f>
        <v>TEATRO CALDERON</v>
      </c>
      <c r="D66" s="3" t="str">
        <f t="shared" si="2"/>
        <v>1</v>
      </c>
      <c r="E66" s="3" t="str">
        <f t="shared" si="3"/>
        <v>13</v>
      </c>
      <c r="F66" s="14">
        <v>131</v>
      </c>
      <c r="G66" s="16" t="s">
        <v>59</v>
      </c>
      <c r="H66" s="17">
        <v>0</v>
      </c>
      <c r="I66" s="17">
        <v>0</v>
      </c>
      <c r="J66" s="17">
        <v>0</v>
      </c>
      <c r="K66" s="17">
        <v>21000</v>
      </c>
      <c r="L66" s="17">
        <v>21000</v>
      </c>
      <c r="M66" s="17">
        <v>0</v>
      </c>
      <c r="N66" s="17">
        <v>0</v>
      </c>
    </row>
    <row r="67" spans="1:14" x14ac:dyDescent="0.2">
      <c r="A67" s="15">
        <v>6</v>
      </c>
      <c r="B67" s="15">
        <v>3330</v>
      </c>
      <c r="C67" s="2" t="str">
        <f>VLOOKUP(B67,Hoja2!B:C,2,FALSE)</f>
        <v>TEATRO CALDERON</v>
      </c>
      <c r="D67" s="3" t="str">
        <f t="shared" si="2"/>
        <v>1</v>
      </c>
      <c r="E67" s="3" t="str">
        <f t="shared" si="3"/>
        <v>15</v>
      </c>
      <c r="F67" s="14">
        <v>150</v>
      </c>
      <c r="G67" s="16" t="s">
        <v>60</v>
      </c>
      <c r="H67" s="17">
        <v>1845</v>
      </c>
      <c r="I67" s="17">
        <v>0</v>
      </c>
      <c r="J67" s="17">
        <v>1845</v>
      </c>
      <c r="K67" s="17">
        <v>1845</v>
      </c>
      <c r="L67" s="17">
        <v>1845</v>
      </c>
      <c r="M67" s="17">
        <v>1575</v>
      </c>
      <c r="N67" s="17">
        <v>1575</v>
      </c>
    </row>
    <row r="68" spans="1:14" x14ac:dyDescent="0.2">
      <c r="A68" s="15">
        <v>6</v>
      </c>
      <c r="B68" s="15">
        <v>3330</v>
      </c>
      <c r="C68" s="2" t="str">
        <f>VLOOKUP(B68,Hoja2!B:C,2,FALSE)</f>
        <v>TEATRO CALDERON</v>
      </c>
      <c r="D68" s="3" t="str">
        <f t="shared" si="2"/>
        <v>2</v>
      </c>
      <c r="E68" s="3" t="str">
        <f t="shared" si="3"/>
        <v>20</v>
      </c>
      <c r="F68" s="14">
        <v>203</v>
      </c>
      <c r="G68" s="16" t="s">
        <v>66</v>
      </c>
      <c r="H68" s="17">
        <v>10000</v>
      </c>
      <c r="I68" s="17">
        <v>0</v>
      </c>
      <c r="J68" s="17">
        <v>10000</v>
      </c>
      <c r="K68" s="17">
        <v>2506.59</v>
      </c>
      <c r="L68" s="17">
        <v>2506.59</v>
      </c>
      <c r="M68" s="17">
        <v>0</v>
      </c>
      <c r="N68" s="17">
        <v>0</v>
      </c>
    </row>
    <row r="69" spans="1:14" x14ac:dyDescent="0.2">
      <c r="A69" s="15">
        <v>6</v>
      </c>
      <c r="B69" s="15">
        <v>3330</v>
      </c>
      <c r="C69" s="2" t="str">
        <f>VLOOKUP(B69,Hoja2!B:C,2,FALSE)</f>
        <v>TEATRO CALDERON</v>
      </c>
      <c r="D69" s="3" t="str">
        <f t="shared" si="2"/>
        <v>2</v>
      </c>
      <c r="E69" s="3" t="str">
        <f t="shared" si="3"/>
        <v>20</v>
      </c>
      <c r="F69" s="14">
        <v>208</v>
      </c>
      <c r="G69" s="16" t="s">
        <v>68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</row>
    <row r="70" spans="1:14" x14ac:dyDescent="0.2">
      <c r="A70" s="15">
        <v>6</v>
      </c>
      <c r="B70" s="15">
        <v>3330</v>
      </c>
      <c r="C70" s="2" t="str">
        <f>VLOOKUP(B70,Hoja2!B:C,2,FALSE)</f>
        <v>TEATRO CALDERON</v>
      </c>
      <c r="D70" s="3" t="str">
        <f t="shared" si="2"/>
        <v>2</v>
      </c>
      <c r="E70" s="3" t="str">
        <f t="shared" si="3"/>
        <v>21</v>
      </c>
      <c r="F70" s="14">
        <v>212</v>
      </c>
      <c r="G70" s="16" t="s">
        <v>69</v>
      </c>
      <c r="H70" s="17">
        <v>15000</v>
      </c>
      <c r="I70" s="17">
        <v>0</v>
      </c>
      <c r="J70" s="17">
        <v>15000</v>
      </c>
      <c r="K70" s="17">
        <v>4547.18</v>
      </c>
      <c r="L70" s="17">
        <v>4547.18</v>
      </c>
      <c r="M70" s="17">
        <v>0</v>
      </c>
      <c r="N70" s="17">
        <v>0</v>
      </c>
    </row>
    <row r="71" spans="1:14" x14ac:dyDescent="0.2">
      <c r="A71" s="15">
        <v>6</v>
      </c>
      <c r="B71" s="15">
        <v>3330</v>
      </c>
      <c r="C71" s="2" t="str">
        <f>VLOOKUP(B71,Hoja2!B:C,2,FALSE)</f>
        <v>TEATRO CALDERON</v>
      </c>
      <c r="D71" s="3" t="str">
        <f t="shared" si="2"/>
        <v>2</v>
      </c>
      <c r="E71" s="3" t="str">
        <f t="shared" si="3"/>
        <v>21</v>
      </c>
      <c r="F71" s="14">
        <v>213</v>
      </c>
      <c r="G71" s="16" t="s">
        <v>70</v>
      </c>
      <c r="H71" s="17">
        <v>89177</v>
      </c>
      <c r="I71" s="17">
        <v>0</v>
      </c>
      <c r="J71" s="17">
        <v>89177</v>
      </c>
      <c r="K71" s="17">
        <v>76542.509999999995</v>
      </c>
      <c r="L71" s="17">
        <v>76542.509999999995</v>
      </c>
      <c r="M71" s="17">
        <v>18106.04</v>
      </c>
      <c r="N71" s="17">
        <v>5872.61</v>
      </c>
    </row>
    <row r="72" spans="1:14" x14ac:dyDescent="0.2">
      <c r="A72" s="15">
        <v>6</v>
      </c>
      <c r="B72" s="15">
        <v>3330</v>
      </c>
      <c r="C72" s="2" t="str">
        <f>VLOOKUP(B72,Hoja2!B:C,2,FALSE)</f>
        <v>TEATRO CALDERON</v>
      </c>
      <c r="D72" s="3" t="str">
        <f t="shared" si="2"/>
        <v>2</v>
      </c>
      <c r="E72" s="3" t="str">
        <f t="shared" si="3"/>
        <v>22</v>
      </c>
      <c r="F72" s="14">
        <v>22000</v>
      </c>
      <c r="G72" s="16" t="s">
        <v>74</v>
      </c>
      <c r="H72" s="17">
        <v>6000</v>
      </c>
      <c r="I72" s="17">
        <v>0</v>
      </c>
      <c r="J72" s="17">
        <v>6000</v>
      </c>
      <c r="K72" s="17">
        <v>0</v>
      </c>
      <c r="L72" s="17">
        <v>0</v>
      </c>
      <c r="M72" s="17">
        <v>0</v>
      </c>
      <c r="N72" s="17">
        <v>0</v>
      </c>
    </row>
    <row r="73" spans="1:14" x14ac:dyDescent="0.2">
      <c r="A73" s="15">
        <v>6</v>
      </c>
      <c r="B73" s="15">
        <v>3330</v>
      </c>
      <c r="C73" s="2" t="str">
        <f>VLOOKUP(B73,Hoja2!B:C,2,FALSE)</f>
        <v>TEATRO CALDERON</v>
      </c>
      <c r="D73" s="3" t="str">
        <f t="shared" si="2"/>
        <v>2</v>
      </c>
      <c r="E73" s="3" t="str">
        <f t="shared" si="3"/>
        <v>22</v>
      </c>
      <c r="F73" s="14">
        <v>22001</v>
      </c>
      <c r="G73" s="16" t="s">
        <v>75</v>
      </c>
      <c r="H73" s="17">
        <v>1000</v>
      </c>
      <c r="I73" s="17">
        <v>0</v>
      </c>
      <c r="J73" s="17">
        <v>1000</v>
      </c>
      <c r="K73" s="17">
        <v>1375.06</v>
      </c>
      <c r="L73" s="17">
        <v>1375.06</v>
      </c>
      <c r="M73" s="17">
        <v>1361.31</v>
      </c>
      <c r="N73" s="17">
        <v>1361.31</v>
      </c>
    </row>
    <row r="74" spans="1:14" x14ac:dyDescent="0.2">
      <c r="A74" s="15">
        <v>6</v>
      </c>
      <c r="B74" s="15">
        <v>3330</v>
      </c>
      <c r="C74" s="2" t="str">
        <f>VLOOKUP(B74,Hoja2!B:C,2,FALSE)</f>
        <v>TEATRO CALDERON</v>
      </c>
      <c r="D74" s="3" t="str">
        <f t="shared" si="2"/>
        <v>2</v>
      </c>
      <c r="E74" s="3" t="str">
        <f t="shared" si="3"/>
        <v>22</v>
      </c>
      <c r="F74" s="14">
        <v>22100</v>
      </c>
      <c r="G74" s="16" t="s">
        <v>77</v>
      </c>
      <c r="H74" s="17">
        <v>135000</v>
      </c>
      <c r="I74" s="17">
        <v>0</v>
      </c>
      <c r="J74" s="17">
        <v>135000</v>
      </c>
      <c r="K74" s="17">
        <v>135000</v>
      </c>
      <c r="L74" s="17">
        <v>135000</v>
      </c>
      <c r="M74" s="17">
        <v>29576.12</v>
      </c>
      <c r="N74" s="17">
        <v>29576.12</v>
      </c>
    </row>
    <row r="75" spans="1:14" x14ac:dyDescent="0.2">
      <c r="A75" s="15">
        <v>6</v>
      </c>
      <c r="B75" s="15">
        <v>3330</v>
      </c>
      <c r="C75" s="2" t="str">
        <f>VLOOKUP(B75,Hoja2!B:C,2,FALSE)</f>
        <v>TEATRO CALDERON</v>
      </c>
      <c r="D75" s="3" t="str">
        <f t="shared" si="2"/>
        <v>2</v>
      </c>
      <c r="E75" s="3" t="str">
        <f t="shared" si="3"/>
        <v>22</v>
      </c>
      <c r="F75" s="14">
        <v>22102</v>
      </c>
      <c r="G75" s="16" t="s">
        <v>79</v>
      </c>
      <c r="H75" s="17">
        <v>57000</v>
      </c>
      <c r="I75" s="17">
        <v>0</v>
      </c>
      <c r="J75" s="17">
        <v>57000</v>
      </c>
      <c r="K75" s="17">
        <v>42000</v>
      </c>
      <c r="L75" s="17">
        <v>42000</v>
      </c>
      <c r="M75" s="17">
        <v>26936.91</v>
      </c>
      <c r="N75" s="17">
        <v>26936.91</v>
      </c>
    </row>
    <row r="76" spans="1:14" x14ac:dyDescent="0.2">
      <c r="A76" s="15">
        <v>6</v>
      </c>
      <c r="B76" s="15">
        <v>3330</v>
      </c>
      <c r="C76" s="2" t="str">
        <f>VLOOKUP(B76,Hoja2!B:C,2,FALSE)</f>
        <v>TEATRO CALDERON</v>
      </c>
      <c r="D76" s="3" t="str">
        <f t="shared" si="2"/>
        <v>2</v>
      </c>
      <c r="E76" s="3" t="str">
        <f t="shared" si="3"/>
        <v>22</v>
      </c>
      <c r="F76" s="14">
        <v>22199</v>
      </c>
      <c r="G76" s="16" t="s">
        <v>83</v>
      </c>
      <c r="H76" s="17">
        <v>35000</v>
      </c>
      <c r="I76" s="17">
        <v>0</v>
      </c>
      <c r="J76" s="17">
        <v>35000</v>
      </c>
      <c r="K76" s="17">
        <v>47665.58</v>
      </c>
      <c r="L76" s="17">
        <v>47665.58</v>
      </c>
      <c r="M76" s="17">
        <v>7479.21</v>
      </c>
      <c r="N76" s="17">
        <v>4818.79</v>
      </c>
    </row>
    <row r="77" spans="1:14" x14ac:dyDescent="0.2">
      <c r="A77" s="15">
        <v>6</v>
      </c>
      <c r="B77" s="15">
        <v>3330</v>
      </c>
      <c r="C77" s="2" t="str">
        <f>VLOOKUP(B77,Hoja2!B:C,2,FALSE)</f>
        <v>TEATRO CALDERON</v>
      </c>
      <c r="D77" s="3" t="str">
        <f t="shared" si="2"/>
        <v>2</v>
      </c>
      <c r="E77" s="3" t="str">
        <f t="shared" si="3"/>
        <v>22</v>
      </c>
      <c r="F77" s="14">
        <v>22200</v>
      </c>
      <c r="G77" s="16" t="s">
        <v>84</v>
      </c>
      <c r="H77" s="17">
        <v>1000</v>
      </c>
      <c r="I77" s="17">
        <v>0</v>
      </c>
      <c r="J77" s="17">
        <v>1000</v>
      </c>
      <c r="K77" s="17">
        <v>0</v>
      </c>
      <c r="L77" s="17">
        <v>0</v>
      </c>
      <c r="M77" s="17">
        <v>0</v>
      </c>
      <c r="N77" s="17">
        <v>0</v>
      </c>
    </row>
    <row r="78" spans="1:14" x14ac:dyDescent="0.2">
      <c r="A78" s="15">
        <v>6</v>
      </c>
      <c r="B78" s="15">
        <v>3330</v>
      </c>
      <c r="C78" s="2" t="str">
        <f>VLOOKUP(B78,Hoja2!B:C,2,FALSE)</f>
        <v>TEATRO CALDERON</v>
      </c>
      <c r="D78" s="3" t="str">
        <f t="shared" si="2"/>
        <v>2</v>
      </c>
      <c r="E78" s="3" t="str">
        <f t="shared" si="3"/>
        <v>22</v>
      </c>
      <c r="F78" s="14">
        <v>22203</v>
      </c>
      <c r="G78" s="16" t="s">
        <v>86</v>
      </c>
      <c r="H78" s="17">
        <v>1000</v>
      </c>
      <c r="I78" s="17">
        <v>0</v>
      </c>
      <c r="J78" s="17">
        <v>1000</v>
      </c>
      <c r="K78" s="17">
        <v>423.5</v>
      </c>
      <c r="L78" s="17">
        <v>423.5</v>
      </c>
      <c r="M78" s="17">
        <v>0</v>
      </c>
      <c r="N78" s="17">
        <v>0</v>
      </c>
    </row>
    <row r="79" spans="1:14" x14ac:dyDescent="0.2">
      <c r="A79" s="15">
        <v>6</v>
      </c>
      <c r="B79" s="15">
        <v>3330</v>
      </c>
      <c r="C79" s="2" t="str">
        <f>VLOOKUP(B79,Hoja2!B:C,2,FALSE)</f>
        <v>TEATRO CALDERON</v>
      </c>
      <c r="D79" s="3" t="str">
        <f t="shared" si="2"/>
        <v>2</v>
      </c>
      <c r="E79" s="3" t="str">
        <f t="shared" si="3"/>
        <v>22</v>
      </c>
      <c r="F79" s="14">
        <v>223</v>
      </c>
      <c r="G79" s="16" t="s">
        <v>87</v>
      </c>
      <c r="H79" s="17">
        <v>19000</v>
      </c>
      <c r="I79" s="17">
        <v>0</v>
      </c>
      <c r="J79" s="17">
        <v>19000</v>
      </c>
      <c r="K79" s="17">
        <v>18924.400000000001</v>
      </c>
      <c r="L79" s="17">
        <v>18924.400000000001</v>
      </c>
      <c r="M79" s="17">
        <v>6582.4</v>
      </c>
      <c r="N79" s="17">
        <v>6582.4</v>
      </c>
    </row>
    <row r="80" spans="1:14" x14ac:dyDescent="0.2">
      <c r="A80" s="15">
        <v>6</v>
      </c>
      <c r="B80" s="15">
        <v>3330</v>
      </c>
      <c r="C80" s="2" t="str">
        <f>VLOOKUP(B80,Hoja2!B:C,2,FALSE)</f>
        <v>TEATRO CALDERON</v>
      </c>
      <c r="D80" s="3" t="str">
        <f t="shared" si="2"/>
        <v>2</v>
      </c>
      <c r="E80" s="3" t="str">
        <f t="shared" si="3"/>
        <v>22</v>
      </c>
      <c r="F80" s="14">
        <v>224</v>
      </c>
      <c r="G80" s="16" t="s">
        <v>88</v>
      </c>
      <c r="H80" s="17">
        <v>1000</v>
      </c>
      <c r="I80" s="17">
        <v>0</v>
      </c>
      <c r="J80" s="17">
        <v>1000</v>
      </c>
      <c r="K80" s="17">
        <v>0</v>
      </c>
      <c r="L80" s="17">
        <v>0</v>
      </c>
      <c r="M80" s="17">
        <v>0</v>
      </c>
      <c r="N80" s="17">
        <v>0</v>
      </c>
    </row>
    <row r="81" spans="1:14" x14ac:dyDescent="0.2">
      <c r="A81" s="15">
        <v>6</v>
      </c>
      <c r="B81" s="15">
        <v>3330</v>
      </c>
      <c r="C81" s="2" t="str">
        <f>VLOOKUP(B81,Hoja2!B:C,2,FALSE)</f>
        <v>TEATRO CALDERON</v>
      </c>
      <c r="D81" s="3" t="str">
        <f t="shared" si="2"/>
        <v>2</v>
      </c>
      <c r="E81" s="3" t="str">
        <f t="shared" si="3"/>
        <v>22</v>
      </c>
      <c r="F81" s="14">
        <v>22601</v>
      </c>
      <c r="G81" s="16" t="s">
        <v>89</v>
      </c>
      <c r="H81" s="17">
        <v>1000</v>
      </c>
      <c r="I81" s="17">
        <v>0</v>
      </c>
      <c r="J81" s="17">
        <v>1000</v>
      </c>
      <c r="K81" s="17">
        <v>0</v>
      </c>
      <c r="L81" s="17">
        <v>0</v>
      </c>
      <c r="M81" s="17">
        <v>0</v>
      </c>
      <c r="N81" s="17">
        <v>0</v>
      </c>
    </row>
    <row r="82" spans="1:14" x14ac:dyDescent="0.2">
      <c r="A82" s="15">
        <v>6</v>
      </c>
      <c r="B82" s="15">
        <v>3330</v>
      </c>
      <c r="C82" s="2" t="str">
        <f>VLOOKUP(B82,Hoja2!B:C,2,FALSE)</f>
        <v>TEATRO CALDERON</v>
      </c>
      <c r="D82" s="3" t="str">
        <f t="shared" si="2"/>
        <v>2</v>
      </c>
      <c r="E82" s="3" t="str">
        <f t="shared" si="3"/>
        <v>22</v>
      </c>
      <c r="F82" s="14">
        <v>22602</v>
      </c>
      <c r="G82" s="16" t="s">
        <v>90</v>
      </c>
      <c r="H82" s="17">
        <v>25000</v>
      </c>
      <c r="I82" s="17">
        <v>0</v>
      </c>
      <c r="J82" s="17">
        <v>25000</v>
      </c>
      <c r="K82" s="17">
        <v>30565.8</v>
      </c>
      <c r="L82" s="17">
        <v>30565.8</v>
      </c>
      <c r="M82" s="17">
        <v>7601.05</v>
      </c>
      <c r="N82" s="17">
        <v>7601.05</v>
      </c>
    </row>
    <row r="83" spans="1:14" x14ac:dyDescent="0.2">
      <c r="A83" s="15">
        <v>6</v>
      </c>
      <c r="B83" s="15">
        <v>3330</v>
      </c>
      <c r="C83" s="2" t="str">
        <f>VLOOKUP(B83,Hoja2!B:C,2,FALSE)</f>
        <v>TEATRO CALDERON</v>
      </c>
      <c r="D83" s="3" t="str">
        <f t="shared" si="2"/>
        <v>2</v>
      </c>
      <c r="E83" s="3" t="str">
        <f t="shared" si="3"/>
        <v>22</v>
      </c>
      <c r="F83" s="14">
        <v>22606</v>
      </c>
      <c r="G83" s="16" t="s">
        <v>105</v>
      </c>
      <c r="H83" s="17">
        <v>19000</v>
      </c>
      <c r="I83" s="17">
        <v>0</v>
      </c>
      <c r="J83" s="17">
        <v>19000</v>
      </c>
      <c r="K83" s="17">
        <v>0</v>
      </c>
      <c r="L83" s="17">
        <v>0</v>
      </c>
      <c r="M83" s="17">
        <v>0</v>
      </c>
      <c r="N83" s="17">
        <v>0</v>
      </c>
    </row>
    <row r="84" spans="1:14" x14ac:dyDescent="0.2">
      <c r="A84" s="15">
        <v>6</v>
      </c>
      <c r="B84" s="15">
        <v>3330</v>
      </c>
      <c r="C84" s="2" t="str">
        <f>VLOOKUP(B84,Hoja2!B:C,2,FALSE)</f>
        <v>TEATRO CALDERON</v>
      </c>
      <c r="D84" s="3" t="str">
        <f t="shared" si="2"/>
        <v>2</v>
      </c>
      <c r="E84" s="3" t="str">
        <f t="shared" si="3"/>
        <v>22</v>
      </c>
      <c r="F84" s="14">
        <v>22609</v>
      </c>
      <c r="G84" s="16" t="s">
        <v>106</v>
      </c>
      <c r="H84" s="17">
        <v>1334968</v>
      </c>
      <c r="I84" s="17">
        <v>0</v>
      </c>
      <c r="J84" s="17">
        <v>1334968</v>
      </c>
      <c r="K84" s="17">
        <v>1207332.24</v>
      </c>
      <c r="L84" s="17">
        <v>1078445.24</v>
      </c>
      <c r="M84" s="17">
        <v>566072.81000000006</v>
      </c>
      <c r="N84" s="17">
        <v>454756.72</v>
      </c>
    </row>
    <row r="85" spans="1:14" x14ac:dyDescent="0.2">
      <c r="A85" s="15">
        <v>6</v>
      </c>
      <c r="B85" s="15">
        <v>3330</v>
      </c>
      <c r="C85" s="2" t="str">
        <f>VLOOKUP(B85,Hoja2!B:C,2,FALSE)</f>
        <v>TEATRO CALDERON</v>
      </c>
      <c r="D85" s="3" t="str">
        <f t="shared" si="2"/>
        <v>2</v>
      </c>
      <c r="E85" s="3" t="str">
        <f t="shared" si="3"/>
        <v>22</v>
      </c>
      <c r="F85" s="14">
        <v>22699</v>
      </c>
      <c r="G85" s="16" t="s">
        <v>93</v>
      </c>
      <c r="H85" s="17">
        <v>120000</v>
      </c>
      <c r="I85" s="17">
        <v>0</v>
      </c>
      <c r="J85" s="17">
        <v>120000</v>
      </c>
      <c r="K85" s="17">
        <v>157333.14000000001</v>
      </c>
      <c r="L85" s="17">
        <v>157333.14000000001</v>
      </c>
      <c r="M85" s="17">
        <v>76908.63</v>
      </c>
      <c r="N85" s="17">
        <v>54911.42</v>
      </c>
    </row>
    <row r="86" spans="1:14" x14ac:dyDescent="0.2">
      <c r="A86" s="15">
        <v>6</v>
      </c>
      <c r="B86" s="15">
        <v>3330</v>
      </c>
      <c r="C86" s="2" t="str">
        <f>VLOOKUP(B86,Hoja2!B:C,2,FALSE)</f>
        <v>TEATRO CALDERON</v>
      </c>
      <c r="D86" s="3" t="str">
        <f t="shared" si="2"/>
        <v>2</v>
      </c>
      <c r="E86" s="3" t="str">
        <f t="shared" si="3"/>
        <v>22</v>
      </c>
      <c r="F86" s="14">
        <v>22700</v>
      </c>
      <c r="G86" s="16" t="s">
        <v>94</v>
      </c>
      <c r="H86" s="17">
        <v>158268</v>
      </c>
      <c r="I86" s="17">
        <v>0</v>
      </c>
      <c r="J86" s="17">
        <v>158268</v>
      </c>
      <c r="K86" s="17">
        <v>158268</v>
      </c>
      <c r="L86" s="17">
        <v>158268</v>
      </c>
      <c r="M86" s="17">
        <v>25187.72</v>
      </c>
      <c r="N86" s="17">
        <v>25187.72</v>
      </c>
    </row>
    <row r="87" spans="1:14" x14ac:dyDescent="0.2">
      <c r="A87" s="15">
        <v>6</v>
      </c>
      <c r="B87" s="15">
        <v>3330</v>
      </c>
      <c r="C87" s="2" t="str">
        <f>VLOOKUP(B87,Hoja2!B:C,2,FALSE)</f>
        <v>TEATRO CALDERON</v>
      </c>
      <c r="D87" s="3" t="str">
        <f t="shared" si="2"/>
        <v>2</v>
      </c>
      <c r="E87" s="3" t="str">
        <f t="shared" si="3"/>
        <v>22</v>
      </c>
      <c r="F87" s="14">
        <v>22701</v>
      </c>
      <c r="G87" s="16" t="s">
        <v>95</v>
      </c>
      <c r="H87" s="17">
        <v>212744</v>
      </c>
      <c r="I87" s="17">
        <v>0</v>
      </c>
      <c r="J87" s="17">
        <v>212744</v>
      </c>
      <c r="K87" s="17">
        <v>207791.18</v>
      </c>
      <c r="L87" s="17">
        <v>207791.18</v>
      </c>
      <c r="M87" s="17">
        <v>26336.98</v>
      </c>
      <c r="N87" s="17">
        <v>17335.080000000002</v>
      </c>
    </row>
    <row r="88" spans="1:14" x14ac:dyDescent="0.2">
      <c r="A88" s="15">
        <v>6</v>
      </c>
      <c r="B88" s="15">
        <v>3330</v>
      </c>
      <c r="C88" s="2" t="str">
        <f>VLOOKUP(B88,Hoja2!B:C,2,FALSE)</f>
        <v>TEATRO CALDERON</v>
      </c>
      <c r="D88" s="3" t="str">
        <f t="shared" si="2"/>
        <v>2</v>
      </c>
      <c r="E88" s="3" t="str">
        <f t="shared" si="3"/>
        <v>22</v>
      </c>
      <c r="F88" s="14">
        <v>22706</v>
      </c>
      <c r="G88" s="16" t="s">
        <v>96</v>
      </c>
      <c r="H88" s="17">
        <v>1000</v>
      </c>
      <c r="I88" s="17">
        <v>0</v>
      </c>
      <c r="J88" s="17">
        <v>1000</v>
      </c>
      <c r="K88" s="17">
        <v>0</v>
      </c>
      <c r="L88" s="17">
        <v>0</v>
      </c>
      <c r="M88" s="17">
        <v>0</v>
      </c>
      <c r="N88" s="17">
        <v>0</v>
      </c>
    </row>
    <row r="89" spans="1:14" x14ac:dyDescent="0.2">
      <c r="A89" s="15">
        <v>6</v>
      </c>
      <c r="B89" s="15">
        <v>3330</v>
      </c>
      <c r="C89" s="2" t="str">
        <f>VLOOKUP(B89,Hoja2!B:C,2,FALSE)</f>
        <v>TEATRO CALDERON</v>
      </c>
      <c r="D89" s="3" t="str">
        <f t="shared" si="2"/>
        <v>2</v>
      </c>
      <c r="E89" s="3" t="str">
        <f t="shared" si="3"/>
        <v>22</v>
      </c>
      <c r="F89" s="14">
        <v>22799</v>
      </c>
      <c r="G89" s="16" t="s">
        <v>97</v>
      </c>
      <c r="H89" s="17">
        <v>643822</v>
      </c>
      <c r="I89" s="17">
        <v>0</v>
      </c>
      <c r="J89" s="17">
        <v>643822</v>
      </c>
      <c r="K89" s="17">
        <v>588380.43000000005</v>
      </c>
      <c r="L89" s="17">
        <v>588380.43000000005</v>
      </c>
      <c r="M89" s="17">
        <v>188113.39</v>
      </c>
      <c r="N89" s="17">
        <v>181067.36</v>
      </c>
    </row>
    <row r="90" spans="1:14" x14ac:dyDescent="0.2">
      <c r="A90" s="15">
        <v>6</v>
      </c>
      <c r="B90" s="15">
        <v>3330</v>
      </c>
      <c r="C90" s="2" t="str">
        <f>VLOOKUP(B90,Hoja2!B:C,2,FALSE)</f>
        <v>TEATRO CALDERON</v>
      </c>
      <c r="D90" s="3" t="str">
        <f t="shared" si="2"/>
        <v>2</v>
      </c>
      <c r="E90" s="3" t="str">
        <f t="shared" si="3"/>
        <v>23</v>
      </c>
      <c r="F90" s="14">
        <v>23020</v>
      </c>
      <c r="G90" s="16" t="s">
        <v>98</v>
      </c>
      <c r="H90" s="17">
        <v>300</v>
      </c>
      <c r="I90" s="17">
        <v>0</v>
      </c>
      <c r="J90" s="17">
        <v>300</v>
      </c>
      <c r="K90" s="17">
        <v>0</v>
      </c>
      <c r="L90" s="17">
        <v>0</v>
      </c>
      <c r="M90" s="17">
        <v>0</v>
      </c>
      <c r="N90" s="17">
        <v>0</v>
      </c>
    </row>
    <row r="91" spans="1:14" x14ac:dyDescent="0.2">
      <c r="A91" s="15">
        <v>6</v>
      </c>
      <c r="B91" s="15">
        <v>3330</v>
      </c>
      <c r="C91" s="2" t="str">
        <f>VLOOKUP(B91,Hoja2!B:C,2,FALSE)</f>
        <v>TEATRO CALDERON</v>
      </c>
      <c r="D91" s="3" t="str">
        <f t="shared" si="2"/>
        <v>2</v>
      </c>
      <c r="E91" s="3" t="str">
        <f t="shared" si="3"/>
        <v>23</v>
      </c>
      <c r="F91" s="14">
        <v>23120</v>
      </c>
      <c r="G91" s="16" t="s">
        <v>99</v>
      </c>
      <c r="H91" s="17">
        <v>300</v>
      </c>
      <c r="I91" s="17">
        <v>0</v>
      </c>
      <c r="J91" s="17">
        <v>300</v>
      </c>
      <c r="K91" s="17">
        <v>0</v>
      </c>
      <c r="L91" s="17">
        <v>0</v>
      </c>
      <c r="M91" s="17">
        <v>0</v>
      </c>
      <c r="N91" s="17">
        <v>0</v>
      </c>
    </row>
    <row r="92" spans="1:14" x14ac:dyDescent="0.2">
      <c r="A92" s="15">
        <v>6</v>
      </c>
      <c r="B92" s="15">
        <v>3330</v>
      </c>
      <c r="C92" s="2" t="str">
        <f>VLOOKUP(B92,Hoja2!B:C,2,FALSE)</f>
        <v>TEATRO CALDERON</v>
      </c>
      <c r="D92" s="3" t="str">
        <f t="shared" si="2"/>
        <v>4</v>
      </c>
      <c r="E92" s="3" t="str">
        <f t="shared" si="3"/>
        <v>48</v>
      </c>
      <c r="F92" s="14">
        <v>481</v>
      </c>
      <c r="G92" s="16" t="s">
        <v>107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7">
        <v>0</v>
      </c>
      <c r="N92" s="17">
        <v>0</v>
      </c>
    </row>
    <row r="93" spans="1:14" x14ac:dyDescent="0.2">
      <c r="A93" s="15">
        <v>6</v>
      </c>
      <c r="B93" s="15">
        <v>3330</v>
      </c>
      <c r="C93" s="2" t="str">
        <f>VLOOKUP(B93,Hoja2!B:C,2,FALSE)</f>
        <v>TEATRO CALDERON</v>
      </c>
      <c r="D93" s="3" t="str">
        <f t="shared" si="2"/>
        <v>4</v>
      </c>
      <c r="E93" s="3" t="str">
        <f t="shared" si="3"/>
        <v>48</v>
      </c>
      <c r="F93" s="14">
        <v>482</v>
      </c>
      <c r="G93" s="16" t="s">
        <v>116</v>
      </c>
      <c r="H93" s="17">
        <v>23000</v>
      </c>
      <c r="I93" s="17">
        <v>0</v>
      </c>
      <c r="J93" s="17">
        <v>23000</v>
      </c>
      <c r="K93" s="17">
        <v>0</v>
      </c>
      <c r="L93" s="17">
        <v>0</v>
      </c>
      <c r="M93" s="17">
        <v>0</v>
      </c>
      <c r="N93" s="17">
        <v>0</v>
      </c>
    </row>
    <row r="94" spans="1:14" x14ac:dyDescent="0.2">
      <c r="A94" s="15">
        <v>6</v>
      </c>
      <c r="B94" s="15">
        <v>3330</v>
      </c>
      <c r="C94" s="2" t="str">
        <f>VLOOKUP(B94,Hoja2!B:C,2,FALSE)</f>
        <v>TEATRO CALDERON</v>
      </c>
      <c r="D94" s="3" t="str">
        <f t="shared" si="2"/>
        <v>6</v>
      </c>
      <c r="E94" s="3" t="str">
        <f t="shared" si="3"/>
        <v>62</v>
      </c>
      <c r="F94" s="14">
        <v>623</v>
      </c>
      <c r="G94" s="16" t="s">
        <v>113</v>
      </c>
      <c r="H94" s="17">
        <v>7108</v>
      </c>
      <c r="I94" s="17">
        <v>0</v>
      </c>
      <c r="J94" s="17">
        <v>7108</v>
      </c>
      <c r="K94" s="17">
        <v>0</v>
      </c>
      <c r="L94" s="17">
        <v>0</v>
      </c>
      <c r="M94" s="17">
        <v>0</v>
      </c>
      <c r="N94" s="17">
        <v>0</v>
      </c>
    </row>
    <row r="95" spans="1:14" x14ac:dyDescent="0.2">
      <c r="A95" s="15">
        <v>6</v>
      </c>
      <c r="B95" s="15">
        <v>3330</v>
      </c>
      <c r="C95" s="2" t="str">
        <f>VLOOKUP(B95,Hoja2!B:C,2,FALSE)</f>
        <v>TEATRO CALDERON</v>
      </c>
      <c r="D95" s="3" t="str">
        <f t="shared" si="2"/>
        <v>6</v>
      </c>
      <c r="E95" s="3" t="str">
        <f t="shared" si="3"/>
        <v>63</v>
      </c>
      <c r="F95" s="14">
        <v>633</v>
      </c>
      <c r="G95" s="16" t="s">
        <v>114</v>
      </c>
      <c r="H95" s="17">
        <v>0</v>
      </c>
      <c r="I95" s="17">
        <v>142683.20000000001</v>
      </c>
      <c r="J95" s="17">
        <v>142683.20000000001</v>
      </c>
      <c r="K95" s="17">
        <v>142683.20000000001</v>
      </c>
      <c r="L95" s="17">
        <v>142683.20000000001</v>
      </c>
      <c r="M95" s="17">
        <v>0</v>
      </c>
      <c r="N95" s="17">
        <v>0</v>
      </c>
    </row>
    <row r="96" spans="1:14" x14ac:dyDescent="0.2">
      <c r="A96" s="15">
        <v>6</v>
      </c>
      <c r="B96" s="15">
        <v>3330</v>
      </c>
      <c r="C96" s="2" t="str">
        <f>VLOOKUP(B96,Hoja2!B:C,2,FALSE)</f>
        <v>TEATRO CALDERON</v>
      </c>
      <c r="D96" s="3" t="str">
        <f t="shared" si="2"/>
        <v>6</v>
      </c>
      <c r="E96" s="3" t="str">
        <f t="shared" si="3"/>
        <v>63</v>
      </c>
      <c r="F96" s="14">
        <v>639</v>
      </c>
      <c r="G96" s="16" t="s">
        <v>111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</row>
    <row r="97" spans="1:14" x14ac:dyDescent="0.2">
      <c r="A97" s="15">
        <v>6</v>
      </c>
      <c r="B97" s="15">
        <v>3331</v>
      </c>
      <c r="C97" s="2" t="str">
        <f>VLOOKUP(B97,Hoja2!B:C,2,FALSE)</f>
        <v>MUSEOS Y ARTES PLÁSTICAS</v>
      </c>
      <c r="D97" s="3" t="str">
        <f t="shared" si="2"/>
        <v>1</v>
      </c>
      <c r="E97" s="3" t="str">
        <f t="shared" si="3"/>
        <v>12</v>
      </c>
      <c r="F97" s="14">
        <v>12003</v>
      </c>
      <c r="G97" s="16" t="s">
        <v>51</v>
      </c>
      <c r="H97" s="17">
        <v>12488</v>
      </c>
      <c r="I97" s="17">
        <v>0</v>
      </c>
      <c r="J97" s="17">
        <v>12488</v>
      </c>
      <c r="K97" s="17">
        <v>12200</v>
      </c>
      <c r="L97" s="17">
        <v>12200</v>
      </c>
      <c r="M97" s="17">
        <v>2701.89</v>
      </c>
      <c r="N97" s="17">
        <v>2701.89</v>
      </c>
    </row>
    <row r="98" spans="1:14" x14ac:dyDescent="0.2">
      <c r="A98" s="15">
        <v>6</v>
      </c>
      <c r="B98" s="15">
        <v>3331</v>
      </c>
      <c r="C98" s="2" t="str">
        <f>VLOOKUP(B98,Hoja2!B:C,2,FALSE)</f>
        <v>MUSEOS Y ARTES PLÁSTICAS</v>
      </c>
      <c r="D98" s="3" t="str">
        <f t="shared" si="2"/>
        <v>1</v>
      </c>
      <c r="E98" s="3" t="str">
        <f t="shared" si="3"/>
        <v>12</v>
      </c>
      <c r="F98" s="14">
        <v>12006</v>
      </c>
      <c r="G98" s="16" t="s">
        <v>53</v>
      </c>
      <c r="H98" s="17">
        <v>5027</v>
      </c>
      <c r="I98" s="17">
        <v>0</v>
      </c>
      <c r="J98" s="17">
        <v>5027</v>
      </c>
      <c r="K98" s="17">
        <v>5000</v>
      </c>
      <c r="L98" s="17">
        <v>5000</v>
      </c>
      <c r="M98" s="17">
        <v>1087.68</v>
      </c>
      <c r="N98" s="17">
        <v>1087.68</v>
      </c>
    </row>
    <row r="99" spans="1:14" x14ac:dyDescent="0.2">
      <c r="A99" s="15">
        <v>6</v>
      </c>
      <c r="B99" s="15">
        <v>3331</v>
      </c>
      <c r="C99" s="2" t="str">
        <f>VLOOKUP(B99,Hoja2!B:C,2,FALSE)</f>
        <v>MUSEOS Y ARTES PLÁSTICAS</v>
      </c>
      <c r="D99" s="3" t="str">
        <f t="shared" si="2"/>
        <v>1</v>
      </c>
      <c r="E99" s="3" t="str">
        <f t="shared" si="3"/>
        <v>12</v>
      </c>
      <c r="F99" s="14">
        <v>12100</v>
      </c>
      <c r="G99" s="16" t="s">
        <v>54</v>
      </c>
      <c r="H99" s="17">
        <v>7778</v>
      </c>
      <c r="I99" s="17">
        <v>0</v>
      </c>
      <c r="J99" s="17">
        <v>7778</v>
      </c>
      <c r="K99" s="17">
        <v>7750</v>
      </c>
      <c r="L99" s="17">
        <v>7750</v>
      </c>
      <c r="M99" s="17">
        <v>1650.03</v>
      </c>
      <c r="N99" s="17">
        <v>1650.03</v>
      </c>
    </row>
    <row r="100" spans="1:14" x14ac:dyDescent="0.2">
      <c r="A100" s="15">
        <v>6</v>
      </c>
      <c r="B100" s="15">
        <v>3331</v>
      </c>
      <c r="C100" s="2" t="str">
        <f>VLOOKUP(B100,Hoja2!B:C,2,FALSE)</f>
        <v>MUSEOS Y ARTES PLÁSTICAS</v>
      </c>
      <c r="D100" s="3" t="str">
        <f t="shared" si="2"/>
        <v>1</v>
      </c>
      <c r="E100" s="3" t="str">
        <f t="shared" si="3"/>
        <v>12</v>
      </c>
      <c r="F100" s="14">
        <v>12101</v>
      </c>
      <c r="G100" s="16" t="s">
        <v>55</v>
      </c>
      <c r="H100" s="17">
        <v>15394</v>
      </c>
      <c r="I100" s="17">
        <v>0</v>
      </c>
      <c r="J100" s="17">
        <v>15394</v>
      </c>
      <c r="K100" s="17">
        <v>14500</v>
      </c>
      <c r="L100" s="17">
        <v>14500</v>
      </c>
      <c r="M100" s="17">
        <v>3265.95</v>
      </c>
      <c r="N100" s="17">
        <v>3265.95</v>
      </c>
    </row>
    <row r="101" spans="1:14" x14ac:dyDescent="0.2">
      <c r="A101" s="15">
        <v>6</v>
      </c>
      <c r="B101" s="15">
        <v>3331</v>
      </c>
      <c r="C101" s="2" t="str">
        <f>VLOOKUP(B101,Hoja2!B:C,2,FALSE)</f>
        <v>MUSEOS Y ARTES PLÁSTICAS</v>
      </c>
      <c r="D101" s="3" t="str">
        <f t="shared" si="2"/>
        <v>1</v>
      </c>
      <c r="E101" s="3" t="str">
        <f t="shared" si="3"/>
        <v>12</v>
      </c>
      <c r="F101" s="14">
        <v>12103</v>
      </c>
      <c r="G101" s="16" t="s">
        <v>56</v>
      </c>
      <c r="H101" s="17">
        <v>2360</v>
      </c>
      <c r="I101" s="17">
        <v>0</v>
      </c>
      <c r="J101" s="17">
        <v>2360</v>
      </c>
      <c r="K101" s="17">
        <v>2500</v>
      </c>
      <c r="L101" s="17">
        <v>2500</v>
      </c>
      <c r="M101" s="17">
        <v>614.36</v>
      </c>
      <c r="N101" s="17">
        <v>614.36</v>
      </c>
    </row>
    <row r="102" spans="1:14" x14ac:dyDescent="0.2">
      <c r="A102" s="15">
        <v>6</v>
      </c>
      <c r="B102" s="15">
        <v>3331</v>
      </c>
      <c r="C102" s="2" t="str">
        <f>VLOOKUP(B102,Hoja2!B:C,2,FALSE)</f>
        <v>MUSEOS Y ARTES PLÁSTICAS</v>
      </c>
      <c r="D102" s="3" t="str">
        <f t="shared" si="2"/>
        <v>1</v>
      </c>
      <c r="E102" s="3" t="str">
        <f t="shared" si="3"/>
        <v>13</v>
      </c>
      <c r="F102" s="14">
        <v>13000</v>
      </c>
      <c r="G102" s="16" t="s">
        <v>57</v>
      </c>
      <c r="H102" s="17">
        <v>20469</v>
      </c>
      <c r="I102" s="17">
        <v>0</v>
      </c>
      <c r="J102" s="17">
        <v>20469</v>
      </c>
      <c r="K102" s="17">
        <v>20500</v>
      </c>
      <c r="L102" s="17">
        <v>20500</v>
      </c>
      <c r="M102" s="17">
        <v>4342.6499999999996</v>
      </c>
      <c r="N102" s="17">
        <v>4342.6499999999996</v>
      </c>
    </row>
    <row r="103" spans="1:14" x14ac:dyDescent="0.2">
      <c r="A103" s="15">
        <v>6</v>
      </c>
      <c r="B103" s="15">
        <v>3331</v>
      </c>
      <c r="C103" s="2" t="str">
        <f>VLOOKUP(B103,Hoja2!B:C,2,FALSE)</f>
        <v>MUSEOS Y ARTES PLÁSTICAS</v>
      </c>
      <c r="D103" s="3" t="str">
        <f t="shared" si="2"/>
        <v>1</v>
      </c>
      <c r="E103" s="3" t="str">
        <f t="shared" si="3"/>
        <v>13</v>
      </c>
      <c r="F103" s="14">
        <v>13002</v>
      </c>
      <c r="G103" s="16" t="s">
        <v>58</v>
      </c>
      <c r="H103" s="17">
        <v>23145</v>
      </c>
      <c r="I103" s="17">
        <v>0</v>
      </c>
      <c r="J103" s="17">
        <v>23145</v>
      </c>
      <c r="K103" s="17">
        <v>23500</v>
      </c>
      <c r="L103" s="17">
        <v>23500</v>
      </c>
      <c r="M103" s="17">
        <v>5345.16</v>
      </c>
      <c r="N103" s="17">
        <v>5345.16</v>
      </c>
    </row>
    <row r="104" spans="1:14" x14ac:dyDescent="0.2">
      <c r="A104" s="15">
        <v>6</v>
      </c>
      <c r="B104" s="15">
        <v>3331</v>
      </c>
      <c r="C104" s="2" t="str">
        <f>VLOOKUP(B104,Hoja2!B:C,2,FALSE)</f>
        <v>MUSEOS Y ARTES PLÁSTICAS</v>
      </c>
      <c r="D104" s="3" t="str">
        <f t="shared" si="2"/>
        <v>1</v>
      </c>
      <c r="E104" s="3" t="str">
        <f t="shared" si="3"/>
        <v>15</v>
      </c>
      <c r="F104" s="14">
        <v>150</v>
      </c>
      <c r="G104" s="16" t="s">
        <v>60</v>
      </c>
      <c r="H104" s="17">
        <v>462</v>
      </c>
      <c r="I104" s="17">
        <v>0</v>
      </c>
      <c r="J104" s="17">
        <v>462</v>
      </c>
      <c r="K104" s="17">
        <v>462</v>
      </c>
      <c r="L104" s="17">
        <v>462</v>
      </c>
      <c r="M104" s="17">
        <v>450</v>
      </c>
      <c r="N104" s="17">
        <v>450</v>
      </c>
    </row>
    <row r="105" spans="1:14" x14ac:dyDescent="0.2">
      <c r="A105" s="15">
        <v>6</v>
      </c>
      <c r="B105" s="15">
        <v>3331</v>
      </c>
      <c r="C105" s="2" t="str">
        <f>VLOOKUP(B105,Hoja2!B:C,2,FALSE)</f>
        <v>MUSEOS Y ARTES PLÁSTICAS</v>
      </c>
      <c r="D105" s="3" t="str">
        <f t="shared" si="2"/>
        <v>2</v>
      </c>
      <c r="E105" s="3" t="str">
        <f t="shared" si="3"/>
        <v>20</v>
      </c>
      <c r="F105" s="14">
        <v>205</v>
      </c>
      <c r="G105" s="16" t="s">
        <v>67</v>
      </c>
      <c r="H105" s="17">
        <v>2000</v>
      </c>
      <c r="I105" s="17">
        <v>0</v>
      </c>
      <c r="J105" s="17">
        <v>2000</v>
      </c>
      <c r="K105" s="17">
        <v>0</v>
      </c>
      <c r="L105" s="17">
        <v>0</v>
      </c>
      <c r="M105" s="17">
        <v>0</v>
      </c>
      <c r="N105" s="17">
        <v>0</v>
      </c>
    </row>
    <row r="106" spans="1:14" x14ac:dyDescent="0.2">
      <c r="A106" s="15">
        <v>6</v>
      </c>
      <c r="B106" s="15">
        <v>3331</v>
      </c>
      <c r="C106" s="2" t="str">
        <f>VLOOKUP(B106,Hoja2!B:C,2,FALSE)</f>
        <v>MUSEOS Y ARTES PLÁSTICAS</v>
      </c>
      <c r="D106" s="3" t="str">
        <f t="shared" si="2"/>
        <v>2</v>
      </c>
      <c r="E106" s="3" t="str">
        <f t="shared" si="3"/>
        <v>20</v>
      </c>
      <c r="F106" s="14">
        <v>208</v>
      </c>
      <c r="G106" s="16" t="s">
        <v>68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</row>
    <row r="107" spans="1:14" x14ac:dyDescent="0.2">
      <c r="A107" s="15">
        <v>6</v>
      </c>
      <c r="B107" s="15">
        <v>3331</v>
      </c>
      <c r="C107" s="2" t="str">
        <f>VLOOKUP(B107,Hoja2!B:C,2,FALSE)</f>
        <v>MUSEOS Y ARTES PLÁSTICAS</v>
      </c>
      <c r="D107" s="3" t="str">
        <f t="shared" si="2"/>
        <v>2</v>
      </c>
      <c r="E107" s="3" t="str">
        <f t="shared" si="3"/>
        <v>21</v>
      </c>
      <c r="F107" s="14">
        <v>212</v>
      </c>
      <c r="G107" s="16" t="s">
        <v>69</v>
      </c>
      <c r="H107" s="17">
        <v>1700</v>
      </c>
      <c r="I107" s="17">
        <v>0</v>
      </c>
      <c r="J107" s="17">
        <v>1700</v>
      </c>
      <c r="K107" s="17">
        <v>0</v>
      </c>
      <c r="L107" s="17">
        <v>0</v>
      </c>
      <c r="M107" s="17">
        <v>0</v>
      </c>
      <c r="N107" s="17">
        <v>0</v>
      </c>
    </row>
    <row r="108" spans="1:14" x14ac:dyDescent="0.2">
      <c r="A108" s="15">
        <v>6</v>
      </c>
      <c r="B108" s="15">
        <v>3331</v>
      </c>
      <c r="C108" s="2" t="str">
        <f>VLOOKUP(B108,Hoja2!B:C,2,FALSE)</f>
        <v>MUSEOS Y ARTES PLÁSTICAS</v>
      </c>
      <c r="D108" s="3" t="str">
        <f t="shared" si="2"/>
        <v>2</v>
      </c>
      <c r="E108" s="3" t="str">
        <f t="shared" si="3"/>
        <v>21</v>
      </c>
      <c r="F108" s="14">
        <v>213</v>
      </c>
      <c r="G108" s="16" t="s">
        <v>70</v>
      </c>
      <c r="H108" s="17">
        <v>4300</v>
      </c>
      <c r="I108" s="17">
        <v>0</v>
      </c>
      <c r="J108" s="17">
        <v>4300</v>
      </c>
      <c r="K108" s="17">
        <v>7027.68</v>
      </c>
      <c r="L108" s="17">
        <v>7027.68</v>
      </c>
      <c r="M108" s="17">
        <v>0</v>
      </c>
      <c r="N108" s="17">
        <v>0</v>
      </c>
    </row>
    <row r="109" spans="1:14" x14ac:dyDescent="0.2">
      <c r="A109" s="15">
        <v>6</v>
      </c>
      <c r="B109" s="15">
        <v>3331</v>
      </c>
      <c r="C109" s="2" t="str">
        <f>VLOOKUP(B109,Hoja2!B:C,2,FALSE)</f>
        <v>MUSEOS Y ARTES PLÁSTICAS</v>
      </c>
      <c r="D109" s="3" t="str">
        <f t="shared" si="2"/>
        <v>2</v>
      </c>
      <c r="E109" s="3" t="str">
        <f t="shared" si="3"/>
        <v>22</v>
      </c>
      <c r="F109" s="14">
        <v>22201</v>
      </c>
      <c r="G109" s="16" t="s">
        <v>85</v>
      </c>
      <c r="H109" s="17">
        <v>0</v>
      </c>
      <c r="I109" s="17">
        <v>0</v>
      </c>
      <c r="J109" s="17">
        <v>0</v>
      </c>
      <c r="K109" s="17">
        <v>0</v>
      </c>
      <c r="L109" s="17">
        <v>0</v>
      </c>
      <c r="M109" s="17">
        <v>0</v>
      </c>
      <c r="N109" s="17">
        <v>0</v>
      </c>
    </row>
    <row r="110" spans="1:14" x14ac:dyDescent="0.2">
      <c r="A110" s="15">
        <v>6</v>
      </c>
      <c r="B110" s="15">
        <v>3331</v>
      </c>
      <c r="C110" s="2" t="str">
        <f>VLOOKUP(B110,Hoja2!B:C,2,FALSE)</f>
        <v>MUSEOS Y ARTES PLÁSTICAS</v>
      </c>
      <c r="D110" s="3" t="str">
        <f t="shared" si="2"/>
        <v>2</v>
      </c>
      <c r="E110" s="3" t="str">
        <f t="shared" si="3"/>
        <v>22</v>
      </c>
      <c r="F110" s="14">
        <v>223</v>
      </c>
      <c r="G110" s="16" t="s">
        <v>87</v>
      </c>
      <c r="H110" s="17">
        <v>60000</v>
      </c>
      <c r="I110" s="17">
        <v>0</v>
      </c>
      <c r="J110" s="17">
        <v>60000</v>
      </c>
      <c r="K110" s="17">
        <v>73637.960000000006</v>
      </c>
      <c r="L110" s="17">
        <v>73637.960000000006</v>
      </c>
      <c r="M110" s="17">
        <v>29087.3</v>
      </c>
      <c r="N110" s="17">
        <v>19335.72</v>
      </c>
    </row>
    <row r="111" spans="1:14" x14ac:dyDescent="0.2">
      <c r="A111" s="15">
        <v>6</v>
      </c>
      <c r="B111" s="15">
        <v>3331</v>
      </c>
      <c r="C111" s="2" t="str">
        <f>VLOOKUP(B111,Hoja2!B:C,2,FALSE)</f>
        <v>MUSEOS Y ARTES PLÁSTICAS</v>
      </c>
      <c r="D111" s="3" t="str">
        <f t="shared" si="2"/>
        <v>2</v>
      </c>
      <c r="E111" s="3" t="str">
        <f t="shared" si="3"/>
        <v>22</v>
      </c>
      <c r="F111" s="14">
        <v>224</v>
      </c>
      <c r="G111" s="16" t="s">
        <v>88</v>
      </c>
      <c r="H111" s="17">
        <v>6000</v>
      </c>
      <c r="I111" s="17">
        <v>0</v>
      </c>
      <c r="J111" s="17">
        <v>6000</v>
      </c>
      <c r="K111" s="17">
        <v>6798.63</v>
      </c>
      <c r="L111" s="17">
        <v>6798.63</v>
      </c>
      <c r="M111" s="17">
        <v>486.67</v>
      </c>
      <c r="N111" s="17">
        <v>0</v>
      </c>
    </row>
    <row r="112" spans="1:14" x14ac:dyDescent="0.2">
      <c r="A112" s="15">
        <v>6</v>
      </c>
      <c r="B112" s="15">
        <v>3331</v>
      </c>
      <c r="C112" s="2" t="str">
        <f>VLOOKUP(B112,Hoja2!B:C,2,FALSE)</f>
        <v>MUSEOS Y ARTES PLÁSTICAS</v>
      </c>
      <c r="D112" s="3" t="str">
        <f t="shared" si="2"/>
        <v>2</v>
      </c>
      <c r="E112" s="3" t="str">
        <f t="shared" si="3"/>
        <v>22</v>
      </c>
      <c r="F112" s="14">
        <v>22602</v>
      </c>
      <c r="G112" s="16" t="s">
        <v>90</v>
      </c>
      <c r="H112" s="17">
        <v>3000</v>
      </c>
      <c r="I112" s="17">
        <v>0</v>
      </c>
      <c r="J112" s="17">
        <v>3000</v>
      </c>
      <c r="K112" s="17">
        <v>12989</v>
      </c>
      <c r="L112" s="17">
        <v>12989</v>
      </c>
      <c r="M112" s="17">
        <v>6964.75</v>
      </c>
      <c r="N112" s="17">
        <v>6964.75</v>
      </c>
    </row>
    <row r="113" spans="1:14" x14ac:dyDescent="0.2">
      <c r="A113" s="15">
        <v>6</v>
      </c>
      <c r="B113" s="15">
        <v>3331</v>
      </c>
      <c r="C113" s="2" t="str">
        <f>VLOOKUP(B113,Hoja2!B:C,2,FALSE)</f>
        <v>MUSEOS Y ARTES PLÁSTICAS</v>
      </c>
      <c r="D113" s="3" t="str">
        <f t="shared" si="2"/>
        <v>2</v>
      </c>
      <c r="E113" s="3" t="str">
        <f t="shared" si="3"/>
        <v>22</v>
      </c>
      <c r="F113" s="14">
        <v>22606</v>
      </c>
      <c r="G113" s="16" t="s">
        <v>105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</row>
    <row r="114" spans="1:14" x14ac:dyDescent="0.2">
      <c r="A114" s="15">
        <v>6</v>
      </c>
      <c r="B114" s="15">
        <v>3331</v>
      </c>
      <c r="C114" s="2" t="str">
        <f>VLOOKUP(B114,Hoja2!B:C,2,FALSE)</f>
        <v>MUSEOS Y ARTES PLÁSTICAS</v>
      </c>
      <c r="D114" s="3" t="str">
        <f t="shared" si="2"/>
        <v>2</v>
      </c>
      <c r="E114" s="3" t="str">
        <f t="shared" si="3"/>
        <v>22</v>
      </c>
      <c r="F114" s="14">
        <v>22609</v>
      </c>
      <c r="G114" s="16" t="s">
        <v>106</v>
      </c>
      <c r="H114" s="17">
        <v>302100</v>
      </c>
      <c r="I114" s="17">
        <v>0</v>
      </c>
      <c r="J114" s="17">
        <v>302100</v>
      </c>
      <c r="K114" s="17">
        <v>107765.36</v>
      </c>
      <c r="L114" s="17">
        <v>107765.36</v>
      </c>
      <c r="M114" s="17">
        <v>59014.94</v>
      </c>
      <c r="N114" s="17">
        <v>41233.33</v>
      </c>
    </row>
    <row r="115" spans="1:14" x14ac:dyDescent="0.2">
      <c r="A115" s="15">
        <v>6</v>
      </c>
      <c r="B115" s="15">
        <v>3331</v>
      </c>
      <c r="C115" s="2" t="str">
        <f>VLOOKUP(B115,Hoja2!B:C,2,FALSE)</f>
        <v>MUSEOS Y ARTES PLÁSTICAS</v>
      </c>
      <c r="D115" s="3" t="str">
        <f t="shared" si="2"/>
        <v>2</v>
      </c>
      <c r="E115" s="3" t="str">
        <f t="shared" si="3"/>
        <v>22</v>
      </c>
      <c r="F115" s="14">
        <v>22699</v>
      </c>
      <c r="G115" s="16" t="s">
        <v>93</v>
      </c>
      <c r="H115" s="17">
        <v>5000</v>
      </c>
      <c r="I115" s="17">
        <v>0</v>
      </c>
      <c r="J115" s="17">
        <v>5000</v>
      </c>
      <c r="K115" s="17">
        <v>8519.48</v>
      </c>
      <c r="L115" s="17">
        <v>8519.48</v>
      </c>
      <c r="M115" s="17">
        <v>3011.15</v>
      </c>
      <c r="N115" s="17">
        <v>1174.9100000000001</v>
      </c>
    </row>
    <row r="116" spans="1:14" x14ac:dyDescent="0.2">
      <c r="A116" s="15">
        <v>6</v>
      </c>
      <c r="B116" s="15">
        <v>3331</v>
      </c>
      <c r="C116" s="2" t="str">
        <f>VLOOKUP(B116,Hoja2!B:C,2,FALSE)</f>
        <v>MUSEOS Y ARTES PLÁSTICAS</v>
      </c>
      <c r="D116" s="3" t="str">
        <f t="shared" si="2"/>
        <v>2</v>
      </c>
      <c r="E116" s="3" t="str">
        <f t="shared" si="3"/>
        <v>22</v>
      </c>
      <c r="F116" s="14">
        <v>22706</v>
      </c>
      <c r="G116" s="16" t="s">
        <v>96</v>
      </c>
      <c r="H116" s="17">
        <v>1500</v>
      </c>
      <c r="I116" s="17">
        <v>0</v>
      </c>
      <c r="J116" s="17">
        <v>1500</v>
      </c>
      <c r="K116" s="17">
        <v>5227.2</v>
      </c>
      <c r="L116" s="17">
        <v>5227.2</v>
      </c>
      <c r="M116" s="17">
        <v>0</v>
      </c>
      <c r="N116" s="17">
        <v>0</v>
      </c>
    </row>
    <row r="117" spans="1:14" x14ac:dyDescent="0.2">
      <c r="A117" s="15">
        <v>6</v>
      </c>
      <c r="B117" s="15">
        <v>3331</v>
      </c>
      <c r="C117" s="2" t="str">
        <f>VLOOKUP(B117,Hoja2!B:C,2,FALSE)</f>
        <v>MUSEOS Y ARTES PLÁSTICAS</v>
      </c>
      <c r="D117" s="3" t="str">
        <f t="shared" si="2"/>
        <v>2</v>
      </c>
      <c r="E117" s="3" t="str">
        <f t="shared" si="3"/>
        <v>22</v>
      </c>
      <c r="F117" s="14">
        <v>22799</v>
      </c>
      <c r="G117" s="16" t="s">
        <v>97</v>
      </c>
      <c r="H117" s="17">
        <v>347570</v>
      </c>
      <c r="I117" s="17">
        <v>0</v>
      </c>
      <c r="J117" s="17">
        <v>347570</v>
      </c>
      <c r="K117" s="17">
        <v>335684</v>
      </c>
      <c r="L117" s="17">
        <v>335684</v>
      </c>
      <c r="M117" s="17">
        <v>102116.75</v>
      </c>
      <c r="N117" s="17">
        <v>89736.639999999999</v>
      </c>
    </row>
    <row r="118" spans="1:14" x14ac:dyDescent="0.2">
      <c r="A118" s="15">
        <v>6</v>
      </c>
      <c r="B118" s="15">
        <v>3331</v>
      </c>
      <c r="C118" s="2" t="str">
        <f>VLOOKUP(B118,Hoja2!B:C,2,FALSE)</f>
        <v>MUSEOS Y ARTES PLÁSTICAS</v>
      </c>
      <c r="D118" s="3" t="str">
        <f t="shared" si="2"/>
        <v>2</v>
      </c>
      <c r="E118" s="3" t="str">
        <f t="shared" si="3"/>
        <v>23</v>
      </c>
      <c r="F118" s="14">
        <v>23020</v>
      </c>
      <c r="G118" s="16" t="s">
        <v>98</v>
      </c>
      <c r="H118" s="17">
        <v>200</v>
      </c>
      <c r="I118" s="17">
        <v>0</v>
      </c>
      <c r="J118" s="17">
        <v>200</v>
      </c>
      <c r="K118" s="17">
        <v>0</v>
      </c>
      <c r="L118" s="17">
        <v>0</v>
      </c>
      <c r="M118" s="17">
        <v>0</v>
      </c>
      <c r="N118" s="17">
        <v>0</v>
      </c>
    </row>
    <row r="119" spans="1:14" x14ac:dyDescent="0.2">
      <c r="A119" s="15">
        <v>6</v>
      </c>
      <c r="B119" s="15">
        <v>3331</v>
      </c>
      <c r="C119" s="2" t="str">
        <f>VLOOKUP(B119,Hoja2!B:C,2,FALSE)</f>
        <v>MUSEOS Y ARTES PLÁSTICAS</v>
      </c>
      <c r="D119" s="3" t="str">
        <f t="shared" si="2"/>
        <v>2</v>
      </c>
      <c r="E119" s="3" t="str">
        <f t="shared" si="3"/>
        <v>23</v>
      </c>
      <c r="F119" s="14">
        <v>23120</v>
      </c>
      <c r="G119" s="16" t="s">
        <v>99</v>
      </c>
      <c r="H119" s="17">
        <v>200</v>
      </c>
      <c r="I119" s="17">
        <v>0</v>
      </c>
      <c r="J119" s="17">
        <v>200</v>
      </c>
      <c r="K119" s="17">
        <v>0</v>
      </c>
      <c r="L119" s="17">
        <v>0</v>
      </c>
      <c r="M119" s="17">
        <v>0</v>
      </c>
      <c r="N119" s="17">
        <v>0</v>
      </c>
    </row>
    <row r="120" spans="1:14" x14ac:dyDescent="0.2">
      <c r="A120" s="15">
        <v>6</v>
      </c>
      <c r="B120" s="15">
        <v>3331</v>
      </c>
      <c r="C120" s="2" t="str">
        <f>VLOOKUP(B120,Hoja2!B:C,2,FALSE)</f>
        <v>MUSEOS Y ARTES PLÁSTICAS</v>
      </c>
      <c r="D120" s="3" t="str">
        <f t="shared" si="2"/>
        <v>4</v>
      </c>
      <c r="E120" s="3" t="str">
        <f t="shared" si="3"/>
        <v>48</v>
      </c>
      <c r="F120" s="14">
        <v>481</v>
      </c>
      <c r="G120" s="16" t="s">
        <v>107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7">
        <v>0</v>
      </c>
      <c r="N120" s="17">
        <v>0</v>
      </c>
    </row>
    <row r="121" spans="1:14" x14ac:dyDescent="0.2">
      <c r="A121" s="15">
        <v>6</v>
      </c>
      <c r="B121" s="15">
        <v>3331</v>
      </c>
      <c r="C121" s="2" t="str">
        <f>VLOOKUP(B121,Hoja2!B:C,2,FALSE)</f>
        <v>MUSEOS Y ARTES PLÁSTICAS</v>
      </c>
      <c r="D121" s="3" t="str">
        <f t="shared" si="2"/>
        <v>4</v>
      </c>
      <c r="E121" s="3" t="str">
        <f t="shared" si="3"/>
        <v>48</v>
      </c>
      <c r="F121" s="14">
        <v>482</v>
      </c>
      <c r="G121" s="16" t="s">
        <v>116</v>
      </c>
      <c r="H121" s="17">
        <v>11000</v>
      </c>
      <c r="I121" s="17">
        <v>0</v>
      </c>
      <c r="J121" s="17">
        <v>11000</v>
      </c>
      <c r="K121" s="17">
        <v>10000</v>
      </c>
      <c r="L121" s="17">
        <v>10000</v>
      </c>
      <c r="M121" s="17">
        <v>10000</v>
      </c>
      <c r="N121" s="17">
        <v>10000</v>
      </c>
    </row>
    <row r="122" spans="1:14" x14ac:dyDescent="0.2">
      <c r="A122" s="15">
        <v>6</v>
      </c>
      <c r="B122" s="15">
        <v>3331</v>
      </c>
      <c r="C122" s="2" t="str">
        <f>VLOOKUP(B122,Hoja2!B:C,2,FALSE)</f>
        <v>MUSEOS Y ARTES PLÁSTICAS</v>
      </c>
      <c r="D122" s="3" t="str">
        <f t="shared" si="2"/>
        <v>4</v>
      </c>
      <c r="E122" s="3" t="str">
        <f t="shared" si="3"/>
        <v>48</v>
      </c>
      <c r="F122" s="14">
        <v>489</v>
      </c>
      <c r="G122" s="16" t="s">
        <v>108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  <c r="M122" s="17">
        <v>0</v>
      </c>
      <c r="N122" s="17">
        <v>0</v>
      </c>
    </row>
    <row r="123" spans="1:14" x14ac:dyDescent="0.2">
      <c r="A123" s="15">
        <v>6</v>
      </c>
      <c r="B123" s="15">
        <v>3331</v>
      </c>
      <c r="C123" s="2" t="str">
        <f>VLOOKUP(B123,Hoja2!B:C,2,FALSE)</f>
        <v>MUSEOS Y ARTES PLÁSTICAS</v>
      </c>
      <c r="D123" s="3" t="str">
        <f t="shared" si="2"/>
        <v>6</v>
      </c>
      <c r="E123" s="3" t="str">
        <f t="shared" si="3"/>
        <v>63</v>
      </c>
      <c r="F123" s="14">
        <v>632</v>
      </c>
      <c r="G123" s="16" t="s">
        <v>100</v>
      </c>
      <c r="H123" s="17">
        <v>50000</v>
      </c>
      <c r="I123" s="17">
        <v>0</v>
      </c>
      <c r="J123" s="17">
        <v>50000</v>
      </c>
      <c r="K123" s="17">
        <v>0</v>
      </c>
      <c r="L123" s="17">
        <v>0</v>
      </c>
      <c r="M123" s="17">
        <v>0</v>
      </c>
      <c r="N123" s="17">
        <v>0</v>
      </c>
    </row>
    <row r="124" spans="1:14" x14ac:dyDescent="0.2">
      <c r="A124" s="15">
        <v>6</v>
      </c>
      <c r="B124" s="15">
        <v>3332</v>
      </c>
      <c r="C124" s="2" t="str">
        <f>VLOOKUP(B124,Hoja2!B:C,2,FALSE)</f>
        <v>PATIO HERRERIANO</v>
      </c>
      <c r="D124" s="3" t="str">
        <f t="shared" si="2"/>
        <v>1</v>
      </c>
      <c r="E124" s="3" t="str">
        <f t="shared" si="3"/>
        <v>13</v>
      </c>
      <c r="F124" s="14">
        <v>13000</v>
      </c>
      <c r="G124" s="16" t="s">
        <v>57</v>
      </c>
      <c r="H124" s="17">
        <v>183648</v>
      </c>
      <c r="I124" s="17">
        <v>0</v>
      </c>
      <c r="J124" s="17">
        <v>183648</v>
      </c>
      <c r="K124" s="17">
        <v>187500</v>
      </c>
      <c r="L124" s="17">
        <v>187500</v>
      </c>
      <c r="M124" s="17">
        <v>39968.07</v>
      </c>
      <c r="N124" s="17">
        <v>39968.07</v>
      </c>
    </row>
    <row r="125" spans="1:14" x14ac:dyDescent="0.2">
      <c r="A125" s="15">
        <v>6</v>
      </c>
      <c r="B125" s="15">
        <v>3332</v>
      </c>
      <c r="C125" s="2" t="str">
        <f>VLOOKUP(B125,Hoja2!B:C,2,FALSE)</f>
        <v>PATIO HERRERIANO</v>
      </c>
      <c r="D125" s="3" t="str">
        <f t="shared" si="2"/>
        <v>1</v>
      </c>
      <c r="E125" s="3" t="str">
        <f t="shared" si="3"/>
        <v>13</v>
      </c>
      <c r="F125" s="14">
        <v>13002</v>
      </c>
      <c r="G125" s="16" t="s">
        <v>58</v>
      </c>
      <c r="H125" s="17">
        <v>141878</v>
      </c>
      <c r="I125" s="17">
        <v>0</v>
      </c>
      <c r="J125" s="17">
        <v>141878</v>
      </c>
      <c r="K125" s="17">
        <v>142000</v>
      </c>
      <c r="L125" s="17">
        <v>142000</v>
      </c>
      <c r="M125" s="17">
        <v>32508.37</v>
      </c>
      <c r="N125" s="17">
        <v>32508.37</v>
      </c>
    </row>
    <row r="126" spans="1:14" x14ac:dyDescent="0.2">
      <c r="A126" s="15">
        <v>6</v>
      </c>
      <c r="B126" s="15">
        <v>3332</v>
      </c>
      <c r="C126" s="2" t="str">
        <f>VLOOKUP(B126,Hoja2!B:C,2,FALSE)</f>
        <v>PATIO HERRERIANO</v>
      </c>
      <c r="D126" s="3" t="str">
        <f t="shared" si="2"/>
        <v>1</v>
      </c>
      <c r="E126" s="3" t="str">
        <f t="shared" si="3"/>
        <v>15</v>
      </c>
      <c r="F126" s="14">
        <v>150</v>
      </c>
      <c r="G126" s="16" t="s">
        <v>60</v>
      </c>
      <c r="H126" s="17">
        <v>1615</v>
      </c>
      <c r="I126" s="17">
        <v>5125</v>
      </c>
      <c r="J126" s="17">
        <v>6740</v>
      </c>
      <c r="K126" s="17">
        <v>1615</v>
      </c>
      <c r="L126" s="17">
        <v>1615</v>
      </c>
      <c r="M126" s="17">
        <v>1350</v>
      </c>
      <c r="N126" s="17">
        <v>1350</v>
      </c>
    </row>
    <row r="127" spans="1:14" x14ac:dyDescent="0.2">
      <c r="A127" s="15">
        <v>6</v>
      </c>
      <c r="B127" s="15">
        <v>3332</v>
      </c>
      <c r="C127" s="2" t="str">
        <f>VLOOKUP(B127,Hoja2!B:C,2,FALSE)</f>
        <v>PATIO HERRERIANO</v>
      </c>
      <c r="D127" s="3" t="str">
        <f t="shared" si="2"/>
        <v>1</v>
      </c>
      <c r="E127" s="3" t="str">
        <f t="shared" si="3"/>
        <v>15</v>
      </c>
      <c r="F127" s="14">
        <v>151</v>
      </c>
      <c r="G127" s="16" t="s">
        <v>61</v>
      </c>
      <c r="H127" s="17">
        <v>5125</v>
      </c>
      <c r="I127" s="17">
        <v>-5125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</row>
    <row r="128" spans="1:14" x14ac:dyDescent="0.2">
      <c r="A128" s="15">
        <v>6</v>
      </c>
      <c r="B128" s="15">
        <v>3332</v>
      </c>
      <c r="C128" s="2" t="str">
        <f>VLOOKUP(B128,Hoja2!B:C,2,FALSE)</f>
        <v>PATIO HERRERIANO</v>
      </c>
      <c r="D128" s="3" t="str">
        <f t="shared" si="2"/>
        <v>2</v>
      </c>
      <c r="E128" s="3" t="str">
        <f t="shared" si="3"/>
        <v>20</v>
      </c>
      <c r="F128" s="14">
        <v>203</v>
      </c>
      <c r="G128" s="16" t="s">
        <v>66</v>
      </c>
      <c r="H128" s="17">
        <v>10000</v>
      </c>
      <c r="I128" s="17">
        <v>0</v>
      </c>
      <c r="J128" s="17">
        <v>10000</v>
      </c>
      <c r="K128" s="17">
        <v>2846.94</v>
      </c>
      <c r="L128" s="17">
        <v>2846.94</v>
      </c>
      <c r="M128" s="17">
        <v>0</v>
      </c>
      <c r="N128" s="17">
        <v>0</v>
      </c>
    </row>
    <row r="129" spans="1:14" x14ac:dyDescent="0.2">
      <c r="A129" s="15">
        <v>6</v>
      </c>
      <c r="B129" s="15">
        <v>3332</v>
      </c>
      <c r="C129" s="2" t="str">
        <f>VLOOKUP(B129,Hoja2!B:C,2,FALSE)</f>
        <v>PATIO HERRERIANO</v>
      </c>
      <c r="D129" s="3" t="str">
        <f t="shared" ref="D129:D192" si="4">LEFT(F129,1)</f>
        <v>2</v>
      </c>
      <c r="E129" s="3" t="str">
        <f t="shared" ref="E129:E192" si="5">LEFT(F129,2)</f>
        <v>20</v>
      </c>
      <c r="F129" s="14">
        <v>208</v>
      </c>
      <c r="G129" s="16" t="s">
        <v>68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7">
        <v>0</v>
      </c>
      <c r="N129" s="17">
        <v>0</v>
      </c>
    </row>
    <row r="130" spans="1:14" x14ac:dyDescent="0.2">
      <c r="A130" s="15">
        <v>6</v>
      </c>
      <c r="B130" s="15">
        <v>3332</v>
      </c>
      <c r="C130" s="2" t="str">
        <f>VLOOKUP(B130,Hoja2!B:C,2,FALSE)</f>
        <v>PATIO HERRERIANO</v>
      </c>
      <c r="D130" s="3" t="str">
        <f t="shared" si="4"/>
        <v>2</v>
      </c>
      <c r="E130" s="3" t="str">
        <f t="shared" si="5"/>
        <v>21</v>
      </c>
      <c r="F130" s="14">
        <v>212</v>
      </c>
      <c r="G130" s="16" t="s">
        <v>69</v>
      </c>
      <c r="H130" s="17">
        <v>12000</v>
      </c>
      <c r="I130" s="17">
        <v>0</v>
      </c>
      <c r="J130" s="17">
        <v>12000</v>
      </c>
      <c r="K130" s="17">
        <v>0</v>
      </c>
      <c r="L130" s="17">
        <v>0</v>
      </c>
      <c r="M130" s="17">
        <v>0</v>
      </c>
      <c r="N130" s="17">
        <v>0</v>
      </c>
    </row>
    <row r="131" spans="1:14" x14ac:dyDescent="0.2">
      <c r="A131" s="15">
        <v>6</v>
      </c>
      <c r="B131" s="15">
        <v>3332</v>
      </c>
      <c r="C131" s="2" t="str">
        <f>VLOOKUP(B131,Hoja2!B:C,2,FALSE)</f>
        <v>PATIO HERRERIANO</v>
      </c>
      <c r="D131" s="3" t="str">
        <f t="shared" si="4"/>
        <v>2</v>
      </c>
      <c r="E131" s="3" t="str">
        <f t="shared" si="5"/>
        <v>21</v>
      </c>
      <c r="F131" s="14">
        <v>213</v>
      </c>
      <c r="G131" s="16" t="s">
        <v>70</v>
      </c>
      <c r="H131" s="17">
        <v>105000</v>
      </c>
      <c r="I131" s="17">
        <v>0</v>
      </c>
      <c r="J131" s="17">
        <v>105000</v>
      </c>
      <c r="K131" s="17">
        <v>62183.360000000001</v>
      </c>
      <c r="L131" s="17">
        <v>62183.360000000001</v>
      </c>
      <c r="M131" s="17">
        <v>10533.26</v>
      </c>
      <c r="N131" s="17">
        <v>10347.4</v>
      </c>
    </row>
    <row r="132" spans="1:14" x14ac:dyDescent="0.2">
      <c r="A132" s="15">
        <v>6</v>
      </c>
      <c r="B132" s="15">
        <v>3332</v>
      </c>
      <c r="C132" s="2" t="str">
        <f>VLOOKUP(B132,Hoja2!B:C,2,FALSE)</f>
        <v>PATIO HERRERIANO</v>
      </c>
      <c r="D132" s="3" t="str">
        <f t="shared" si="4"/>
        <v>2</v>
      </c>
      <c r="E132" s="3" t="str">
        <f t="shared" si="5"/>
        <v>22</v>
      </c>
      <c r="F132" s="14">
        <v>22000</v>
      </c>
      <c r="G132" s="16" t="s">
        <v>74</v>
      </c>
      <c r="H132" s="17">
        <v>2000</v>
      </c>
      <c r="I132" s="17">
        <v>0</v>
      </c>
      <c r="J132" s="17">
        <v>2000</v>
      </c>
      <c r="K132" s="17">
        <v>0</v>
      </c>
      <c r="L132" s="17">
        <v>0</v>
      </c>
      <c r="M132" s="17">
        <v>0</v>
      </c>
      <c r="N132" s="17">
        <v>0</v>
      </c>
    </row>
    <row r="133" spans="1:14" x14ac:dyDescent="0.2">
      <c r="A133" s="15">
        <v>6</v>
      </c>
      <c r="B133" s="15">
        <v>3332</v>
      </c>
      <c r="C133" s="2" t="str">
        <f>VLOOKUP(B133,Hoja2!B:C,2,FALSE)</f>
        <v>PATIO HERRERIANO</v>
      </c>
      <c r="D133" s="3" t="str">
        <f t="shared" si="4"/>
        <v>2</v>
      </c>
      <c r="E133" s="3" t="str">
        <f t="shared" si="5"/>
        <v>22</v>
      </c>
      <c r="F133" s="14">
        <v>22001</v>
      </c>
      <c r="G133" s="16" t="s">
        <v>75</v>
      </c>
      <c r="H133" s="17">
        <v>8000</v>
      </c>
      <c r="I133" s="17">
        <v>0</v>
      </c>
      <c r="J133" s="17">
        <v>8000</v>
      </c>
      <c r="K133" s="17">
        <v>972</v>
      </c>
      <c r="L133" s="17">
        <v>972</v>
      </c>
      <c r="M133" s="17">
        <v>323.91000000000003</v>
      </c>
      <c r="N133" s="17">
        <v>0</v>
      </c>
    </row>
    <row r="134" spans="1:14" x14ac:dyDescent="0.2">
      <c r="A134" s="15">
        <v>6</v>
      </c>
      <c r="B134" s="15">
        <v>3332</v>
      </c>
      <c r="C134" s="2" t="str">
        <f>VLOOKUP(B134,Hoja2!B:C,2,FALSE)</f>
        <v>PATIO HERRERIANO</v>
      </c>
      <c r="D134" s="3" t="str">
        <f t="shared" si="4"/>
        <v>2</v>
      </c>
      <c r="E134" s="3" t="str">
        <f t="shared" si="5"/>
        <v>22</v>
      </c>
      <c r="F134" s="14">
        <v>22100</v>
      </c>
      <c r="G134" s="16" t="s">
        <v>77</v>
      </c>
      <c r="H134" s="17">
        <v>132000</v>
      </c>
      <c r="I134" s="17">
        <v>0</v>
      </c>
      <c r="J134" s="17">
        <v>132000</v>
      </c>
      <c r="K134" s="17">
        <v>132000</v>
      </c>
      <c r="L134" s="17">
        <v>132000</v>
      </c>
      <c r="M134" s="17">
        <v>22703.33</v>
      </c>
      <c r="N134" s="17">
        <v>22703.33</v>
      </c>
    </row>
    <row r="135" spans="1:14" x14ac:dyDescent="0.2">
      <c r="A135" s="15">
        <v>6</v>
      </c>
      <c r="B135" s="15">
        <v>3332</v>
      </c>
      <c r="C135" s="2" t="str">
        <f>VLOOKUP(B135,Hoja2!B:C,2,FALSE)</f>
        <v>PATIO HERRERIANO</v>
      </c>
      <c r="D135" s="3" t="str">
        <f t="shared" si="4"/>
        <v>2</v>
      </c>
      <c r="E135" s="3" t="str">
        <f t="shared" si="5"/>
        <v>22</v>
      </c>
      <c r="F135" s="14">
        <v>22102</v>
      </c>
      <c r="G135" s="16" t="s">
        <v>79</v>
      </c>
      <c r="H135" s="17">
        <v>34000</v>
      </c>
      <c r="I135" s="17">
        <v>0</v>
      </c>
      <c r="J135" s="17">
        <v>34000</v>
      </c>
      <c r="K135" s="17">
        <v>24000</v>
      </c>
      <c r="L135" s="17">
        <v>24000</v>
      </c>
      <c r="M135" s="17">
        <v>22305.48</v>
      </c>
      <c r="N135" s="17">
        <v>22305.48</v>
      </c>
    </row>
    <row r="136" spans="1:14" x14ac:dyDescent="0.2">
      <c r="A136" s="15">
        <v>6</v>
      </c>
      <c r="B136" s="15">
        <v>3332</v>
      </c>
      <c r="C136" s="2" t="str">
        <f>VLOOKUP(B136,Hoja2!B:C,2,FALSE)</f>
        <v>PATIO HERRERIANO</v>
      </c>
      <c r="D136" s="3" t="str">
        <f t="shared" si="4"/>
        <v>2</v>
      </c>
      <c r="E136" s="3" t="str">
        <f t="shared" si="5"/>
        <v>22</v>
      </c>
      <c r="F136" s="14">
        <v>22199</v>
      </c>
      <c r="G136" s="16" t="s">
        <v>83</v>
      </c>
      <c r="H136" s="17">
        <v>15000</v>
      </c>
      <c r="I136" s="17">
        <v>0</v>
      </c>
      <c r="J136" s="17">
        <v>15000</v>
      </c>
      <c r="K136" s="17">
        <v>23079.54</v>
      </c>
      <c r="L136" s="17">
        <v>23079.54</v>
      </c>
      <c r="M136" s="17">
        <v>2968.31</v>
      </c>
      <c r="N136" s="17">
        <v>2834.17</v>
      </c>
    </row>
    <row r="137" spans="1:14" x14ac:dyDescent="0.2">
      <c r="A137" s="15">
        <v>6</v>
      </c>
      <c r="B137" s="15">
        <v>3332</v>
      </c>
      <c r="C137" s="2" t="str">
        <f>VLOOKUP(B137,Hoja2!B:C,2,FALSE)</f>
        <v>PATIO HERRERIANO</v>
      </c>
      <c r="D137" s="3" t="str">
        <f t="shared" si="4"/>
        <v>2</v>
      </c>
      <c r="E137" s="3" t="str">
        <f t="shared" si="5"/>
        <v>22</v>
      </c>
      <c r="F137" s="14">
        <v>22201</v>
      </c>
      <c r="G137" s="16" t="s">
        <v>85</v>
      </c>
      <c r="H137" s="17">
        <v>500</v>
      </c>
      <c r="I137" s="17">
        <v>0</v>
      </c>
      <c r="J137" s="17">
        <v>500</v>
      </c>
      <c r="K137" s="17">
        <v>5762.14</v>
      </c>
      <c r="L137" s="17">
        <v>5762.14</v>
      </c>
      <c r="M137" s="17">
        <v>813.77</v>
      </c>
      <c r="N137" s="17">
        <v>813.77</v>
      </c>
    </row>
    <row r="138" spans="1:14" x14ac:dyDescent="0.2">
      <c r="A138" s="15">
        <v>6</v>
      </c>
      <c r="B138" s="15">
        <v>3332</v>
      </c>
      <c r="C138" s="2" t="str">
        <f>VLOOKUP(B138,Hoja2!B:C,2,FALSE)</f>
        <v>PATIO HERRERIANO</v>
      </c>
      <c r="D138" s="3" t="str">
        <f t="shared" si="4"/>
        <v>2</v>
      </c>
      <c r="E138" s="3" t="str">
        <f t="shared" si="5"/>
        <v>22</v>
      </c>
      <c r="F138" s="14">
        <v>22203</v>
      </c>
      <c r="G138" s="16" t="s">
        <v>86</v>
      </c>
      <c r="H138" s="17">
        <v>2100</v>
      </c>
      <c r="I138" s="17">
        <v>0</v>
      </c>
      <c r="J138" s="17">
        <v>2100</v>
      </c>
      <c r="K138" s="17">
        <v>4976.53</v>
      </c>
      <c r="L138" s="17">
        <v>4976.53</v>
      </c>
      <c r="M138" s="17">
        <v>1292.99</v>
      </c>
      <c r="N138" s="17">
        <v>1292.99</v>
      </c>
    </row>
    <row r="139" spans="1:14" x14ac:dyDescent="0.2">
      <c r="A139" s="15">
        <v>6</v>
      </c>
      <c r="B139" s="15">
        <v>3332</v>
      </c>
      <c r="C139" s="2" t="str">
        <f>VLOOKUP(B139,Hoja2!B:C,2,FALSE)</f>
        <v>PATIO HERRERIANO</v>
      </c>
      <c r="D139" s="3" t="str">
        <f t="shared" si="4"/>
        <v>2</v>
      </c>
      <c r="E139" s="3" t="str">
        <f t="shared" si="5"/>
        <v>22</v>
      </c>
      <c r="F139" s="14">
        <v>223</v>
      </c>
      <c r="G139" s="16" t="s">
        <v>87</v>
      </c>
      <c r="H139" s="17">
        <v>85000</v>
      </c>
      <c r="I139" s="17">
        <v>0</v>
      </c>
      <c r="J139" s="17">
        <v>85000</v>
      </c>
      <c r="K139" s="17">
        <v>48071.32</v>
      </c>
      <c r="L139" s="17">
        <v>48071.32</v>
      </c>
      <c r="M139" s="17">
        <v>9653.58</v>
      </c>
      <c r="N139" s="17">
        <v>7510.1</v>
      </c>
    </row>
    <row r="140" spans="1:14" x14ac:dyDescent="0.2">
      <c r="A140" s="15">
        <v>6</v>
      </c>
      <c r="B140" s="15">
        <v>3332</v>
      </c>
      <c r="C140" s="2" t="str">
        <f>VLOOKUP(B140,Hoja2!B:C,2,FALSE)</f>
        <v>PATIO HERRERIANO</v>
      </c>
      <c r="D140" s="3" t="str">
        <f t="shared" si="4"/>
        <v>2</v>
      </c>
      <c r="E140" s="3" t="str">
        <f t="shared" si="5"/>
        <v>22</v>
      </c>
      <c r="F140" s="14">
        <v>224</v>
      </c>
      <c r="G140" s="16" t="s">
        <v>88</v>
      </c>
      <c r="H140" s="17">
        <v>25000</v>
      </c>
      <c r="I140" s="17">
        <v>0</v>
      </c>
      <c r="J140" s="17">
        <v>25000</v>
      </c>
      <c r="K140" s="17">
        <v>0</v>
      </c>
      <c r="L140" s="17">
        <v>0</v>
      </c>
      <c r="M140" s="17">
        <v>0</v>
      </c>
      <c r="N140" s="17">
        <v>0</v>
      </c>
    </row>
    <row r="141" spans="1:14" x14ac:dyDescent="0.2">
      <c r="A141" s="15">
        <v>6</v>
      </c>
      <c r="B141" s="15">
        <v>3332</v>
      </c>
      <c r="C141" s="2" t="str">
        <f>VLOOKUP(B141,Hoja2!B:C,2,FALSE)</f>
        <v>PATIO HERRERIANO</v>
      </c>
      <c r="D141" s="3" t="str">
        <f t="shared" si="4"/>
        <v>2</v>
      </c>
      <c r="E141" s="3" t="str">
        <f t="shared" si="5"/>
        <v>22</v>
      </c>
      <c r="F141" s="14">
        <v>22601</v>
      </c>
      <c r="G141" s="16" t="s">
        <v>89</v>
      </c>
      <c r="H141" s="17">
        <v>1000</v>
      </c>
      <c r="I141" s="17">
        <v>0</v>
      </c>
      <c r="J141" s="17">
        <v>1000</v>
      </c>
      <c r="K141" s="17">
        <v>0</v>
      </c>
      <c r="L141" s="17">
        <v>0</v>
      </c>
      <c r="M141" s="17">
        <v>0</v>
      </c>
      <c r="N141" s="17">
        <v>0</v>
      </c>
    </row>
    <row r="142" spans="1:14" x14ac:dyDescent="0.2">
      <c r="A142" s="15">
        <v>6</v>
      </c>
      <c r="B142" s="15">
        <v>3332</v>
      </c>
      <c r="C142" s="2" t="str">
        <f>VLOOKUP(B142,Hoja2!B:C,2,FALSE)</f>
        <v>PATIO HERRERIANO</v>
      </c>
      <c r="D142" s="3" t="str">
        <f t="shared" si="4"/>
        <v>2</v>
      </c>
      <c r="E142" s="3" t="str">
        <f t="shared" si="5"/>
        <v>22</v>
      </c>
      <c r="F142" s="14">
        <v>22609</v>
      </c>
      <c r="G142" s="16" t="s">
        <v>106</v>
      </c>
      <c r="H142" s="17">
        <v>122387</v>
      </c>
      <c r="I142" s="17">
        <v>0</v>
      </c>
      <c r="J142" s="17">
        <v>122387</v>
      </c>
      <c r="K142" s="17">
        <v>69235.929999999993</v>
      </c>
      <c r="L142" s="17">
        <v>69235.929999999993</v>
      </c>
      <c r="M142" s="17">
        <v>38113.519999999997</v>
      </c>
      <c r="N142" s="17">
        <v>29505.79</v>
      </c>
    </row>
    <row r="143" spans="1:14" x14ac:dyDescent="0.2">
      <c r="A143" s="15">
        <v>6</v>
      </c>
      <c r="B143" s="15">
        <v>3332</v>
      </c>
      <c r="C143" s="2" t="str">
        <f>VLOOKUP(B143,Hoja2!B:C,2,FALSE)</f>
        <v>PATIO HERRERIANO</v>
      </c>
      <c r="D143" s="3" t="str">
        <f t="shared" si="4"/>
        <v>2</v>
      </c>
      <c r="E143" s="3" t="str">
        <f t="shared" si="5"/>
        <v>22</v>
      </c>
      <c r="F143" s="14">
        <v>22699</v>
      </c>
      <c r="G143" s="16" t="s">
        <v>93</v>
      </c>
      <c r="H143" s="17">
        <v>12000</v>
      </c>
      <c r="I143" s="17">
        <v>0</v>
      </c>
      <c r="J143" s="17">
        <v>12000</v>
      </c>
      <c r="K143" s="17">
        <v>27115</v>
      </c>
      <c r="L143" s="17">
        <v>27115</v>
      </c>
      <c r="M143" s="17">
        <v>6615.88</v>
      </c>
      <c r="N143" s="17">
        <v>4182.17</v>
      </c>
    </row>
    <row r="144" spans="1:14" x14ac:dyDescent="0.2">
      <c r="A144" s="15">
        <v>6</v>
      </c>
      <c r="B144" s="15">
        <v>3332</v>
      </c>
      <c r="C144" s="2" t="str">
        <f>VLOOKUP(B144,Hoja2!B:C,2,FALSE)</f>
        <v>PATIO HERRERIANO</v>
      </c>
      <c r="D144" s="3" t="str">
        <f t="shared" si="4"/>
        <v>2</v>
      </c>
      <c r="E144" s="3" t="str">
        <f t="shared" si="5"/>
        <v>22</v>
      </c>
      <c r="F144" s="14">
        <v>22700</v>
      </c>
      <c r="G144" s="16" t="s">
        <v>94</v>
      </c>
      <c r="H144" s="17">
        <v>96582</v>
      </c>
      <c r="I144" s="17">
        <v>0</v>
      </c>
      <c r="J144" s="17">
        <v>96582</v>
      </c>
      <c r="K144" s="17">
        <v>96176.89</v>
      </c>
      <c r="L144" s="17">
        <v>96176.89</v>
      </c>
      <c r="M144" s="17">
        <v>15780.18</v>
      </c>
      <c r="N144" s="17">
        <v>15780.18</v>
      </c>
    </row>
    <row r="145" spans="1:14" x14ac:dyDescent="0.2">
      <c r="A145" s="15">
        <v>6</v>
      </c>
      <c r="B145" s="15">
        <v>3332</v>
      </c>
      <c r="C145" s="2" t="str">
        <f>VLOOKUP(B145,Hoja2!B:C,2,FALSE)</f>
        <v>PATIO HERRERIANO</v>
      </c>
      <c r="D145" s="3" t="str">
        <f t="shared" si="4"/>
        <v>2</v>
      </c>
      <c r="E145" s="3" t="str">
        <f t="shared" si="5"/>
        <v>22</v>
      </c>
      <c r="F145" s="14">
        <v>22701</v>
      </c>
      <c r="G145" s="16" t="s">
        <v>95</v>
      </c>
      <c r="H145" s="17">
        <v>436936</v>
      </c>
      <c r="I145" s="17">
        <v>0</v>
      </c>
      <c r="J145" s="17">
        <v>436936</v>
      </c>
      <c r="K145" s="17">
        <v>431911.04</v>
      </c>
      <c r="L145" s="17">
        <v>431911.04</v>
      </c>
      <c r="M145" s="17">
        <v>67234.77</v>
      </c>
      <c r="N145" s="17">
        <v>67234.77</v>
      </c>
    </row>
    <row r="146" spans="1:14" x14ac:dyDescent="0.2">
      <c r="A146" s="15">
        <v>6</v>
      </c>
      <c r="B146" s="15">
        <v>3332</v>
      </c>
      <c r="C146" s="2" t="str">
        <f>VLOOKUP(B146,Hoja2!B:C,2,FALSE)</f>
        <v>PATIO HERRERIANO</v>
      </c>
      <c r="D146" s="3" t="str">
        <f t="shared" si="4"/>
        <v>2</v>
      </c>
      <c r="E146" s="3" t="str">
        <f t="shared" si="5"/>
        <v>22</v>
      </c>
      <c r="F146" s="14">
        <v>22706</v>
      </c>
      <c r="G146" s="16" t="s">
        <v>96</v>
      </c>
      <c r="H146" s="17">
        <v>15000</v>
      </c>
      <c r="I146" s="17">
        <v>0</v>
      </c>
      <c r="J146" s="17">
        <v>15000</v>
      </c>
      <c r="K146" s="17">
        <v>13455.63</v>
      </c>
      <c r="L146" s="17">
        <v>13455.63</v>
      </c>
      <c r="M146" s="17">
        <v>6516.87</v>
      </c>
      <c r="N146" s="17">
        <v>5338.53</v>
      </c>
    </row>
    <row r="147" spans="1:14" x14ac:dyDescent="0.2">
      <c r="A147" s="15">
        <v>6</v>
      </c>
      <c r="B147" s="15">
        <v>3332</v>
      </c>
      <c r="C147" s="2" t="str">
        <f>VLOOKUP(B147,Hoja2!B:C,2,FALSE)</f>
        <v>PATIO HERRERIANO</v>
      </c>
      <c r="D147" s="3" t="str">
        <f t="shared" si="4"/>
        <v>2</v>
      </c>
      <c r="E147" s="3" t="str">
        <f t="shared" si="5"/>
        <v>22</v>
      </c>
      <c r="F147" s="14">
        <v>22799</v>
      </c>
      <c r="G147" s="16" t="s">
        <v>97</v>
      </c>
      <c r="H147" s="17">
        <v>490000</v>
      </c>
      <c r="I147" s="17">
        <v>0</v>
      </c>
      <c r="J147" s="17">
        <v>490000</v>
      </c>
      <c r="K147" s="17">
        <v>342973.87</v>
      </c>
      <c r="L147" s="17">
        <v>342973.87</v>
      </c>
      <c r="M147" s="17">
        <v>130335.36</v>
      </c>
      <c r="N147" s="17">
        <v>108013.96</v>
      </c>
    </row>
    <row r="148" spans="1:14" x14ac:dyDescent="0.2">
      <c r="A148" s="15">
        <v>6</v>
      </c>
      <c r="B148" s="15">
        <v>3332</v>
      </c>
      <c r="C148" s="2" t="str">
        <f>VLOOKUP(B148,Hoja2!B:C,2,FALSE)</f>
        <v>PATIO HERRERIANO</v>
      </c>
      <c r="D148" s="3" t="str">
        <f t="shared" si="4"/>
        <v>2</v>
      </c>
      <c r="E148" s="3" t="str">
        <f t="shared" si="5"/>
        <v>23</v>
      </c>
      <c r="F148" s="14">
        <v>23020</v>
      </c>
      <c r="G148" s="16" t="s">
        <v>98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</row>
    <row r="149" spans="1:14" x14ac:dyDescent="0.2">
      <c r="A149" s="15">
        <v>6</v>
      </c>
      <c r="B149" s="15">
        <v>3332</v>
      </c>
      <c r="C149" s="2" t="str">
        <f>VLOOKUP(B149,Hoja2!B:C,2,FALSE)</f>
        <v>PATIO HERRERIANO</v>
      </c>
      <c r="D149" s="3" t="str">
        <f t="shared" si="4"/>
        <v>4</v>
      </c>
      <c r="E149" s="3" t="str">
        <f t="shared" si="5"/>
        <v>48</v>
      </c>
      <c r="F149" s="14">
        <v>489</v>
      </c>
      <c r="G149" s="16" t="s">
        <v>108</v>
      </c>
      <c r="H149" s="17">
        <v>10000</v>
      </c>
      <c r="I149" s="17">
        <v>-1000</v>
      </c>
      <c r="J149" s="17">
        <v>9000</v>
      </c>
      <c r="K149" s="17">
        <v>0</v>
      </c>
      <c r="L149" s="17">
        <v>0</v>
      </c>
      <c r="M149" s="17">
        <v>0</v>
      </c>
      <c r="N149" s="17">
        <v>0</v>
      </c>
    </row>
    <row r="150" spans="1:14" x14ac:dyDescent="0.2">
      <c r="A150" s="15">
        <v>6</v>
      </c>
      <c r="B150" s="15">
        <v>3332</v>
      </c>
      <c r="C150" s="2" t="str">
        <f>VLOOKUP(B150,Hoja2!B:C,2,FALSE)</f>
        <v>PATIO HERRERIANO</v>
      </c>
      <c r="D150" s="3" t="str">
        <f t="shared" si="4"/>
        <v>6</v>
      </c>
      <c r="E150" s="3" t="str">
        <f t="shared" si="5"/>
        <v>63</v>
      </c>
      <c r="F150" s="14">
        <v>633</v>
      </c>
      <c r="G150" s="16" t="s">
        <v>114</v>
      </c>
      <c r="H150" s="17">
        <v>8000</v>
      </c>
      <c r="I150" s="17">
        <v>0</v>
      </c>
      <c r="J150" s="17">
        <v>8000</v>
      </c>
      <c r="K150" s="17">
        <v>0</v>
      </c>
      <c r="L150" s="17">
        <v>0</v>
      </c>
      <c r="M150" s="17">
        <v>0</v>
      </c>
      <c r="N150" s="17">
        <v>0</v>
      </c>
    </row>
    <row r="151" spans="1:14" x14ac:dyDescent="0.2">
      <c r="A151" s="15">
        <v>6</v>
      </c>
      <c r="B151" s="15">
        <v>3332</v>
      </c>
      <c r="C151" s="2" t="str">
        <f>VLOOKUP(B151,Hoja2!B:C,2,FALSE)</f>
        <v>PATIO HERRERIANO</v>
      </c>
      <c r="D151" s="3" t="str">
        <f t="shared" si="4"/>
        <v>9</v>
      </c>
      <c r="E151" s="3" t="str">
        <f t="shared" si="5"/>
        <v>91</v>
      </c>
      <c r="F151" s="14">
        <v>911</v>
      </c>
      <c r="G151" s="16" t="s">
        <v>109</v>
      </c>
      <c r="H151" s="17">
        <v>0</v>
      </c>
      <c r="I151" s="17">
        <v>0</v>
      </c>
      <c r="J151" s="17">
        <v>0</v>
      </c>
      <c r="K151" s="17">
        <v>0</v>
      </c>
      <c r="L151" s="17">
        <v>0</v>
      </c>
      <c r="M151" s="17">
        <v>0</v>
      </c>
      <c r="N151" s="17">
        <v>0</v>
      </c>
    </row>
    <row r="152" spans="1:14" x14ac:dyDescent="0.2">
      <c r="A152" s="15">
        <v>6</v>
      </c>
      <c r="B152" s="15">
        <v>3333</v>
      </c>
      <c r="C152" s="2" t="str">
        <f>VLOOKUP(B152,Hoja2!B:C,2,FALSE)</f>
        <v>MUSEO DE LA CIENCIA</v>
      </c>
      <c r="D152" s="3" t="str">
        <f t="shared" si="4"/>
        <v>1</v>
      </c>
      <c r="E152" s="3" t="str">
        <f t="shared" si="5"/>
        <v>13</v>
      </c>
      <c r="F152" s="14">
        <v>13000</v>
      </c>
      <c r="G152" s="16" t="s">
        <v>57</v>
      </c>
      <c r="H152" s="17">
        <v>207515</v>
      </c>
      <c r="I152" s="17">
        <v>0</v>
      </c>
      <c r="J152" s="17">
        <v>207515</v>
      </c>
      <c r="K152" s="17">
        <v>205500</v>
      </c>
      <c r="L152" s="17">
        <v>205500</v>
      </c>
      <c r="M152" s="17">
        <v>31153.02</v>
      </c>
      <c r="N152" s="17">
        <v>31153.02</v>
      </c>
    </row>
    <row r="153" spans="1:14" x14ac:dyDescent="0.2">
      <c r="A153" s="15">
        <v>6</v>
      </c>
      <c r="B153" s="15">
        <v>3333</v>
      </c>
      <c r="C153" s="2" t="str">
        <f>VLOOKUP(B153,Hoja2!B:C,2,FALSE)</f>
        <v>MUSEO DE LA CIENCIA</v>
      </c>
      <c r="D153" s="3" t="str">
        <f t="shared" si="4"/>
        <v>1</v>
      </c>
      <c r="E153" s="3" t="str">
        <f t="shared" si="5"/>
        <v>13</v>
      </c>
      <c r="F153" s="14">
        <v>13002</v>
      </c>
      <c r="G153" s="16" t="s">
        <v>58</v>
      </c>
      <c r="H153" s="17">
        <v>144661</v>
      </c>
      <c r="I153" s="17">
        <v>0</v>
      </c>
      <c r="J153" s="17">
        <v>144661</v>
      </c>
      <c r="K153" s="17">
        <v>148000</v>
      </c>
      <c r="L153" s="17">
        <v>148000</v>
      </c>
      <c r="M153" s="17">
        <v>40950.15</v>
      </c>
      <c r="N153" s="17">
        <v>40950.15</v>
      </c>
    </row>
    <row r="154" spans="1:14" x14ac:dyDescent="0.2">
      <c r="A154" s="15">
        <v>6</v>
      </c>
      <c r="B154" s="15">
        <v>3333</v>
      </c>
      <c r="C154" s="2" t="str">
        <f>VLOOKUP(B154,Hoja2!B:C,2,FALSE)</f>
        <v>MUSEO DE LA CIENCIA</v>
      </c>
      <c r="D154" s="3" t="str">
        <f t="shared" si="4"/>
        <v>1</v>
      </c>
      <c r="E154" s="3" t="str">
        <f t="shared" si="5"/>
        <v>15</v>
      </c>
      <c r="F154" s="14">
        <v>150</v>
      </c>
      <c r="G154" s="16" t="s">
        <v>60</v>
      </c>
      <c r="H154" s="17">
        <v>1615</v>
      </c>
      <c r="I154" s="17">
        <v>0</v>
      </c>
      <c r="J154" s="17">
        <v>1615</v>
      </c>
      <c r="K154" s="17">
        <v>1615</v>
      </c>
      <c r="L154" s="17">
        <v>1615</v>
      </c>
      <c r="M154" s="17">
        <v>1350</v>
      </c>
      <c r="N154" s="17">
        <v>1350</v>
      </c>
    </row>
    <row r="155" spans="1:14" x14ac:dyDescent="0.2">
      <c r="A155" s="15">
        <v>6</v>
      </c>
      <c r="B155" s="15">
        <v>3333</v>
      </c>
      <c r="C155" s="2" t="str">
        <f>VLOOKUP(B155,Hoja2!B:C,2,FALSE)</f>
        <v>MUSEO DE LA CIENCIA</v>
      </c>
      <c r="D155" s="3" t="str">
        <f t="shared" si="4"/>
        <v>2</v>
      </c>
      <c r="E155" s="3" t="str">
        <f t="shared" si="5"/>
        <v>20</v>
      </c>
      <c r="F155" s="14">
        <v>203</v>
      </c>
      <c r="G155" s="16" t="s">
        <v>66</v>
      </c>
      <c r="H155" s="17">
        <v>6036</v>
      </c>
      <c r="I155" s="17">
        <v>0</v>
      </c>
      <c r="J155" s="17">
        <v>6036</v>
      </c>
      <c r="K155" s="17">
        <v>3161.13</v>
      </c>
      <c r="L155" s="17">
        <v>3161.13</v>
      </c>
      <c r="M155" s="17">
        <v>0</v>
      </c>
      <c r="N155" s="17">
        <v>0</v>
      </c>
    </row>
    <row r="156" spans="1:14" x14ac:dyDescent="0.2">
      <c r="A156" s="15">
        <v>6</v>
      </c>
      <c r="B156" s="15">
        <v>3333</v>
      </c>
      <c r="C156" s="2" t="str">
        <f>VLOOKUP(B156,Hoja2!B:C,2,FALSE)</f>
        <v>MUSEO DE LA CIENCIA</v>
      </c>
      <c r="D156" s="3" t="str">
        <f t="shared" si="4"/>
        <v>2</v>
      </c>
      <c r="E156" s="3" t="str">
        <f t="shared" si="5"/>
        <v>21</v>
      </c>
      <c r="F156" s="14">
        <v>212</v>
      </c>
      <c r="G156" s="16" t="s">
        <v>69</v>
      </c>
      <c r="H156" s="17">
        <v>25000</v>
      </c>
      <c r="I156" s="17">
        <v>0</v>
      </c>
      <c r="J156" s="17">
        <v>25000</v>
      </c>
      <c r="K156" s="17">
        <v>0</v>
      </c>
      <c r="L156" s="17">
        <v>0</v>
      </c>
      <c r="M156" s="17">
        <v>0</v>
      </c>
      <c r="N156" s="17">
        <v>0</v>
      </c>
    </row>
    <row r="157" spans="1:14" x14ac:dyDescent="0.2">
      <c r="A157" s="15">
        <v>6</v>
      </c>
      <c r="B157" s="15">
        <v>3333</v>
      </c>
      <c r="C157" s="2" t="str">
        <f>VLOOKUP(B157,Hoja2!B:C,2,FALSE)</f>
        <v>MUSEO DE LA CIENCIA</v>
      </c>
      <c r="D157" s="3" t="str">
        <f t="shared" si="4"/>
        <v>2</v>
      </c>
      <c r="E157" s="3" t="str">
        <f t="shared" si="5"/>
        <v>21</v>
      </c>
      <c r="F157" s="14">
        <v>213</v>
      </c>
      <c r="G157" s="16" t="s">
        <v>70</v>
      </c>
      <c r="H157" s="17">
        <v>90000</v>
      </c>
      <c r="I157" s="17">
        <v>0</v>
      </c>
      <c r="J157" s="17">
        <v>90000</v>
      </c>
      <c r="K157" s="17">
        <v>96586.6</v>
      </c>
      <c r="L157" s="17">
        <v>96586.6</v>
      </c>
      <c r="M157" s="17">
        <v>18702.02</v>
      </c>
      <c r="N157" s="17">
        <v>14328.83</v>
      </c>
    </row>
    <row r="158" spans="1:14" x14ac:dyDescent="0.2">
      <c r="A158" s="15">
        <v>6</v>
      </c>
      <c r="B158" s="15">
        <v>3333</v>
      </c>
      <c r="C158" s="2" t="str">
        <f>VLOOKUP(B158,Hoja2!B:C,2,FALSE)</f>
        <v>MUSEO DE LA CIENCIA</v>
      </c>
      <c r="D158" s="3" t="str">
        <f t="shared" si="4"/>
        <v>2</v>
      </c>
      <c r="E158" s="3" t="str">
        <f t="shared" si="5"/>
        <v>22</v>
      </c>
      <c r="F158" s="14">
        <v>22000</v>
      </c>
      <c r="G158" s="16" t="s">
        <v>74</v>
      </c>
      <c r="H158" s="17">
        <v>1000</v>
      </c>
      <c r="I158" s="17">
        <v>0</v>
      </c>
      <c r="J158" s="17">
        <v>1000</v>
      </c>
      <c r="K158" s="17">
        <v>0</v>
      </c>
      <c r="L158" s="17">
        <v>0</v>
      </c>
      <c r="M158" s="17">
        <v>0</v>
      </c>
      <c r="N158" s="17">
        <v>0</v>
      </c>
    </row>
    <row r="159" spans="1:14" x14ac:dyDescent="0.2">
      <c r="A159" s="15">
        <v>6</v>
      </c>
      <c r="B159" s="15">
        <v>3333</v>
      </c>
      <c r="C159" s="2" t="str">
        <f>VLOOKUP(B159,Hoja2!B:C,2,FALSE)</f>
        <v>MUSEO DE LA CIENCIA</v>
      </c>
      <c r="D159" s="3" t="str">
        <f t="shared" si="4"/>
        <v>2</v>
      </c>
      <c r="E159" s="3" t="str">
        <f t="shared" si="5"/>
        <v>22</v>
      </c>
      <c r="F159" s="14">
        <v>22100</v>
      </c>
      <c r="G159" s="16" t="s">
        <v>77</v>
      </c>
      <c r="H159" s="17">
        <v>164000</v>
      </c>
      <c r="I159" s="17">
        <v>0</v>
      </c>
      <c r="J159" s="17">
        <v>164000</v>
      </c>
      <c r="K159" s="17">
        <v>163000</v>
      </c>
      <c r="L159" s="17">
        <v>163000</v>
      </c>
      <c r="M159" s="17">
        <v>41792.199999999997</v>
      </c>
      <c r="N159" s="17">
        <v>41792.199999999997</v>
      </c>
    </row>
    <row r="160" spans="1:14" x14ac:dyDescent="0.2">
      <c r="A160" s="15">
        <v>6</v>
      </c>
      <c r="B160" s="15">
        <v>3333</v>
      </c>
      <c r="C160" s="2" t="str">
        <f>VLOOKUP(B160,Hoja2!B:C,2,FALSE)</f>
        <v>MUSEO DE LA CIENCIA</v>
      </c>
      <c r="D160" s="3" t="str">
        <f t="shared" si="4"/>
        <v>2</v>
      </c>
      <c r="E160" s="3" t="str">
        <f t="shared" si="5"/>
        <v>22</v>
      </c>
      <c r="F160" s="14">
        <v>22102</v>
      </c>
      <c r="G160" s="16" t="s">
        <v>79</v>
      </c>
      <c r="H160" s="17">
        <v>67000</v>
      </c>
      <c r="I160" s="17">
        <v>0</v>
      </c>
      <c r="J160" s="17">
        <v>67000</v>
      </c>
      <c r="K160" s="17">
        <v>39000</v>
      </c>
      <c r="L160" s="17">
        <v>39000</v>
      </c>
      <c r="M160" s="17">
        <v>37141.74</v>
      </c>
      <c r="N160" s="17">
        <v>29545.56</v>
      </c>
    </row>
    <row r="161" spans="1:14" x14ac:dyDescent="0.2">
      <c r="A161" s="15">
        <v>6</v>
      </c>
      <c r="B161" s="15">
        <v>3333</v>
      </c>
      <c r="C161" s="2" t="str">
        <f>VLOOKUP(B161,Hoja2!B:C,2,FALSE)</f>
        <v>MUSEO DE LA CIENCIA</v>
      </c>
      <c r="D161" s="3" t="str">
        <f t="shared" si="4"/>
        <v>2</v>
      </c>
      <c r="E161" s="3" t="str">
        <f t="shared" si="5"/>
        <v>22</v>
      </c>
      <c r="F161" s="14">
        <v>22199</v>
      </c>
      <c r="G161" s="16" t="s">
        <v>83</v>
      </c>
      <c r="H161" s="17">
        <v>20000</v>
      </c>
      <c r="I161" s="17">
        <v>0</v>
      </c>
      <c r="J161" s="17">
        <v>20000</v>
      </c>
      <c r="K161" s="17">
        <v>16650.75</v>
      </c>
      <c r="L161" s="17">
        <v>16650.75</v>
      </c>
      <c r="M161" s="17">
        <v>2857.36</v>
      </c>
      <c r="N161" s="17">
        <v>1882.66</v>
      </c>
    </row>
    <row r="162" spans="1:14" x14ac:dyDescent="0.2">
      <c r="A162" s="15">
        <v>6</v>
      </c>
      <c r="B162" s="15">
        <v>3333</v>
      </c>
      <c r="C162" s="2" t="str">
        <f>VLOOKUP(B162,Hoja2!B:C,2,FALSE)</f>
        <v>MUSEO DE LA CIENCIA</v>
      </c>
      <c r="D162" s="3" t="str">
        <f t="shared" si="4"/>
        <v>2</v>
      </c>
      <c r="E162" s="3" t="str">
        <f t="shared" si="5"/>
        <v>22</v>
      </c>
      <c r="F162" s="14">
        <v>22200</v>
      </c>
      <c r="G162" s="16" t="s">
        <v>84</v>
      </c>
      <c r="H162" s="17">
        <v>800</v>
      </c>
      <c r="I162" s="17">
        <v>0</v>
      </c>
      <c r="J162" s="17">
        <v>800</v>
      </c>
      <c r="K162" s="17">
        <v>0</v>
      </c>
      <c r="L162" s="17">
        <v>0</v>
      </c>
      <c r="M162" s="17">
        <v>0</v>
      </c>
      <c r="N162" s="17">
        <v>0</v>
      </c>
    </row>
    <row r="163" spans="1:14" x14ac:dyDescent="0.2">
      <c r="A163" s="15">
        <v>6</v>
      </c>
      <c r="B163" s="15">
        <v>3333</v>
      </c>
      <c r="C163" s="2" t="str">
        <f>VLOOKUP(B163,Hoja2!B:C,2,FALSE)</f>
        <v>MUSEO DE LA CIENCIA</v>
      </c>
      <c r="D163" s="3" t="str">
        <f t="shared" si="4"/>
        <v>2</v>
      </c>
      <c r="E163" s="3" t="str">
        <f t="shared" si="5"/>
        <v>22</v>
      </c>
      <c r="F163" s="14">
        <v>22203</v>
      </c>
      <c r="G163" s="16" t="s">
        <v>86</v>
      </c>
      <c r="H163" s="17">
        <v>7000</v>
      </c>
      <c r="I163" s="17">
        <v>0</v>
      </c>
      <c r="J163" s="17">
        <v>7000</v>
      </c>
      <c r="K163" s="17">
        <v>799.64</v>
      </c>
      <c r="L163" s="17">
        <v>799.64</v>
      </c>
      <c r="M163" s="17">
        <v>763.56</v>
      </c>
      <c r="N163" s="17">
        <v>763.56</v>
      </c>
    </row>
    <row r="164" spans="1:14" x14ac:dyDescent="0.2">
      <c r="A164" s="15">
        <v>6</v>
      </c>
      <c r="B164" s="15">
        <v>3333</v>
      </c>
      <c r="C164" s="2" t="str">
        <f>VLOOKUP(B164,Hoja2!B:C,2,FALSE)</f>
        <v>MUSEO DE LA CIENCIA</v>
      </c>
      <c r="D164" s="3" t="str">
        <f t="shared" si="4"/>
        <v>2</v>
      </c>
      <c r="E164" s="3" t="str">
        <f t="shared" si="5"/>
        <v>22</v>
      </c>
      <c r="F164" s="14">
        <v>223</v>
      </c>
      <c r="G164" s="16" t="s">
        <v>87</v>
      </c>
      <c r="H164" s="17">
        <v>2000</v>
      </c>
      <c r="I164" s="17">
        <v>0</v>
      </c>
      <c r="J164" s="17">
        <v>2000</v>
      </c>
      <c r="K164" s="17">
        <v>10246.5</v>
      </c>
      <c r="L164" s="17">
        <v>10246.5</v>
      </c>
      <c r="M164" s="17">
        <v>2302.3000000000002</v>
      </c>
      <c r="N164" s="17">
        <v>234.13</v>
      </c>
    </row>
    <row r="165" spans="1:14" x14ac:dyDescent="0.2">
      <c r="A165" s="15">
        <v>6</v>
      </c>
      <c r="B165" s="15">
        <v>3333</v>
      </c>
      <c r="C165" s="2" t="str">
        <f>VLOOKUP(B165,Hoja2!B:C,2,FALSE)</f>
        <v>MUSEO DE LA CIENCIA</v>
      </c>
      <c r="D165" s="3" t="str">
        <f t="shared" si="4"/>
        <v>2</v>
      </c>
      <c r="E165" s="3" t="str">
        <f t="shared" si="5"/>
        <v>22</v>
      </c>
      <c r="F165" s="14">
        <v>224</v>
      </c>
      <c r="G165" s="16" t="s">
        <v>88</v>
      </c>
      <c r="H165" s="17">
        <v>600</v>
      </c>
      <c r="I165" s="17">
        <v>0</v>
      </c>
      <c r="J165" s="17">
        <v>600</v>
      </c>
      <c r="K165" s="17">
        <v>214.14</v>
      </c>
      <c r="L165" s="17">
        <v>214.14</v>
      </c>
      <c r="M165" s="17">
        <v>214.14</v>
      </c>
      <c r="N165" s="17">
        <v>0</v>
      </c>
    </row>
    <row r="166" spans="1:14" x14ac:dyDescent="0.2">
      <c r="A166" s="15">
        <v>6</v>
      </c>
      <c r="B166" s="15">
        <v>3333</v>
      </c>
      <c r="C166" s="2" t="str">
        <f>VLOOKUP(B166,Hoja2!B:C,2,FALSE)</f>
        <v>MUSEO DE LA CIENCIA</v>
      </c>
      <c r="D166" s="3" t="str">
        <f t="shared" si="4"/>
        <v>2</v>
      </c>
      <c r="E166" s="3" t="str">
        <f t="shared" si="5"/>
        <v>22</v>
      </c>
      <c r="F166" s="14">
        <v>22601</v>
      </c>
      <c r="G166" s="16" t="s">
        <v>89</v>
      </c>
      <c r="H166" s="17">
        <v>1000</v>
      </c>
      <c r="I166" s="17">
        <v>0</v>
      </c>
      <c r="J166" s="17">
        <v>1000</v>
      </c>
      <c r="K166" s="17">
        <v>0</v>
      </c>
      <c r="L166" s="17">
        <v>0</v>
      </c>
      <c r="M166" s="17">
        <v>0</v>
      </c>
      <c r="N166" s="17">
        <v>0</v>
      </c>
    </row>
    <row r="167" spans="1:14" x14ac:dyDescent="0.2">
      <c r="A167" s="15">
        <v>6</v>
      </c>
      <c r="B167" s="15">
        <v>3333</v>
      </c>
      <c r="C167" s="2" t="str">
        <f>VLOOKUP(B167,Hoja2!B:C,2,FALSE)</f>
        <v>MUSEO DE LA CIENCIA</v>
      </c>
      <c r="D167" s="3" t="str">
        <f t="shared" si="4"/>
        <v>2</v>
      </c>
      <c r="E167" s="3" t="str">
        <f t="shared" si="5"/>
        <v>22</v>
      </c>
      <c r="F167" s="14">
        <v>22602</v>
      </c>
      <c r="G167" s="16" t="s">
        <v>90</v>
      </c>
      <c r="H167" s="17">
        <v>5000</v>
      </c>
      <c r="I167" s="17">
        <v>0</v>
      </c>
      <c r="J167" s="17">
        <v>5000</v>
      </c>
      <c r="K167" s="17">
        <v>1248.48</v>
      </c>
      <c r="L167" s="17">
        <v>1248.48</v>
      </c>
      <c r="M167" s="17">
        <v>0</v>
      </c>
      <c r="N167" s="17">
        <v>0</v>
      </c>
    </row>
    <row r="168" spans="1:14" x14ac:dyDescent="0.2">
      <c r="A168" s="15">
        <v>6</v>
      </c>
      <c r="B168" s="15">
        <v>3333</v>
      </c>
      <c r="C168" s="2" t="str">
        <f>VLOOKUP(B168,Hoja2!B:C,2,FALSE)</f>
        <v>MUSEO DE LA CIENCIA</v>
      </c>
      <c r="D168" s="3" t="str">
        <f t="shared" si="4"/>
        <v>2</v>
      </c>
      <c r="E168" s="3" t="str">
        <f t="shared" si="5"/>
        <v>22</v>
      </c>
      <c r="F168" s="14">
        <v>22606</v>
      </c>
      <c r="G168" s="16" t="s">
        <v>105</v>
      </c>
      <c r="H168" s="17">
        <v>0</v>
      </c>
      <c r="I168" s="17">
        <v>0</v>
      </c>
      <c r="J168" s="17">
        <v>0</v>
      </c>
      <c r="K168" s="17">
        <v>1281.8399999999999</v>
      </c>
      <c r="L168" s="17">
        <v>1281.8399999999999</v>
      </c>
      <c r="M168" s="17">
        <v>617.64</v>
      </c>
      <c r="N168" s="17">
        <v>411.76</v>
      </c>
    </row>
    <row r="169" spans="1:14" x14ac:dyDescent="0.2">
      <c r="A169" s="15">
        <v>6</v>
      </c>
      <c r="B169" s="15">
        <v>3333</v>
      </c>
      <c r="C169" s="2" t="str">
        <f>VLOOKUP(B169,Hoja2!B:C,2,FALSE)</f>
        <v>MUSEO DE LA CIENCIA</v>
      </c>
      <c r="D169" s="3" t="str">
        <f t="shared" si="4"/>
        <v>2</v>
      </c>
      <c r="E169" s="3" t="str">
        <f t="shared" si="5"/>
        <v>22</v>
      </c>
      <c r="F169" s="14">
        <v>22609</v>
      </c>
      <c r="G169" s="16" t="s">
        <v>106</v>
      </c>
      <c r="H169" s="17">
        <v>98000</v>
      </c>
      <c r="I169" s="17">
        <v>0</v>
      </c>
      <c r="J169" s="17">
        <v>98000</v>
      </c>
      <c r="K169" s="17">
        <v>62070.14</v>
      </c>
      <c r="L169" s="17">
        <v>62070.14</v>
      </c>
      <c r="M169" s="17">
        <v>28062.38</v>
      </c>
      <c r="N169" s="17">
        <v>180</v>
      </c>
    </row>
    <row r="170" spans="1:14" x14ac:dyDescent="0.2">
      <c r="A170" s="15">
        <v>6</v>
      </c>
      <c r="B170" s="15">
        <v>3333</v>
      </c>
      <c r="C170" s="2" t="str">
        <f>VLOOKUP(B170,Hoja2!B:C,2,FALSE)</f>
        <v>MUSEO DE LA CIENCIA</v>
      </c>
      <c r="D170" s="3" t="str">
        <f t="shared" si="4"/>
        <v>2</v>
      </c>
      <c r="E170" s="3" t="str">
        <f t="shared" si="5"/>
        <v>22</v>
      </c>
      <c r="F170" s="14">
        <v>22699</v>
      </c>
      <c r="G170" s="16" t="s">
        <v>93</v>
      </c>
      <c r="H170" s="17">
        <v>6000</v>
      </c>
      <c r="I170" s="17">
        <v>0</v>
      </c>
      <c r="J170" s="17">
        <v>6000</v>
      </c>
      <c r="K170" s="17">
        <v>1450</v>
      </c>
      <c r="L170" s="17">
        <v>1450</v>
      </c>
      <c r="M170" s="17">
        <v>319.31</v>
      </c>
      <c r="N170" s="17">
        <v>151.03</v>
      </c>
    </row>
    <row r="171" spans="1:14" x14ac:dyDescent="0.2">
      <c r="A171" s="15">
        <v>6</v>
      </c>
      <c r="B171" s="15">
        <v>3333</v>
      </c>
      <c r="C171" s="2" t="str">
        <f>VLOOKUP(B171,Hoja2!B:C,2,FALSE)</f>
        <v>MUSEO DE LA CIENCIA</v>
      </c>
      <c r="D171" s="3" t="str">
        <f t="shared" si="4"/>
        <v>2</v>
      </c>
      <c r="E171" s="3" t="str">
        <f t="shared" si="5"/>
        <v>22</v>
      </c>
      <c r="F171" s="14">
        <v>22700</v>
      </c>
      <c r="G171" s="16" t="s">
        <v>94</v>
      </c>
      <c r="H171" s="17">
        <v>140328</v>
      </c>
      <c r="I171" s="17">
        <v>0</v>
      </c>
      <c r="J171" s="17">
        <v>140328</v>
      </c>
      <c r="K171" s="17">
        <v>141626.87</v>
      </c>
      <c r="L171" s="17">
        <v>141626.87</v>
      </c>
      <c r="M171" s="17">
        <v>32681.040000000001</v>
      </c>
      <c r="N171" s="17">
        <v>32681.040000000001</v>
      </c>
    </row>
    <row r="172" spans="1:14" x14ac:dyDescent="0.2">
      <c r="A172" s="15">
        <v>6</v>
      </c>
      <c r="B172" s="15">
        <v>3333</v>
      </c>
      <c r="C172" s="2" t="str">
        <f>VLOOKUP(B172,Hoja2!B:C,2,FALSE)</f>
        <v>MUSEO DE LA CIENCIA</v>
      </c>
      <c r="D172" s="3" t="str">
        <f t="shared" si="4"/>
        <v>2</v>
      </c>
      <c r="E172" s="3" t="str">
        <f t="shared" si="5"/>
        <v>22</v>
      </c>
      <c r="F172" s="14">
        <v>22701</v>
      </c>
      <c r="G172" s="16" t="s">
        <v>95</v>
      </c>
      <c r="H172" s="17">
        <v>420555</v>
      </c>
      <c r="I172" s="17">
        <v>0</v>
      </c>
      <c r="J172" s="17">
        <v>420555</v>
      </c>
      <c r="K172" s="17">
        <v>390149.37</v>
      </c>
      <c r="L172" s="17">
        <v>390149.37</v>
      </c>
      <c r="M172" s="17">
        <v>59061.75</v>
      </c>
      <c r="N172" s="17">
        <v>59061.75</v>
      </c>
    </row>
    <row r="173" spans="1:14" x14ac:dyDescent="0.2">
      <c r="A173" s="15">
        <v>6</v>
      </c>
      <c r="B173" s="15">
        <v>3333</v>
      </c>
      <c r="C173" s="2" t="str">
        <f>VLOOKUP(B173,Hoja2!B:C,2,FALSE)</f>
        <v>MUSEO DE LA CIENCIA</v>
      </c>
      <c r="D173" s="3" t="str">
        <f t="shared" si="4"/>
        <v>2</v>
      </c>
      <c r="E173" s="3" t="str">
        <f t="shared" si="5"/>
        <v>22</v>
      </c>
      <c r="F173" s="14">
        <v>22799</v>
      </c>
      <c r="G173" s="16" t="s">
        <v>97</v>
      </c>
      <c r="H173" s="17">
        <v>621107</v>
      </c>
      <c r="I173" s="17">
        <v>0</v>
      </c>
      <c r="J173" s="17">
        <v>621107</v>
      </c>
      <c r="K173" s="17">
        <v>464064.76</v>
      </c>
      <c r="L173" s="17">
        <v>464064.76</v>
      </c>
      <c r="M173" s="17">
        <v>93513.37</v>
      </c>
      <c r="N173" s="17">
        <v>93513.37</v>
      </c>
    </row>
    <row r="174" spans="1:14" x14ac:dyDescent="0.2">
      <c r="A174" s="15">
        <v>6</v>
      </c>
      <c r="B174" s="15">
        <v>3333</v>
      </c>
      <c r="C174" s="2" t="str">
        <f>VLOOKUP(B174,Hoja2!B:C,2,FALSE)</f>
        <v>MUSEO DE LA CIENCIA</v>
      </c>
      <c r="D174" s="3" t="str">
        <f t="shared" si="4"/>
        <v>2</v>
      </c>
      <c r="E174" s="3" t="str">
        <f t="shared" si="5"/>
        <v>23</v>
      </c>
      <c r="F174" s="14">
        <v>23020</v>
      </c>
      <c r="G174" s="16" t="s">
        <v>98</v>
      </c>
      <c r="H174" s="17">
        <v>300</v>
      </c>
      <c r="I174" s="17">
        <v>0</v>
      </c>
      <c r="J174" s="17">
        <v>300</v>
      </c>
      <c r="K174" s="17">
        <v>0</v>
      </c>
      <c r="L174" s="17">
        <v>0</v>
      </c>
      <c r="M174" s="17">
        <v>0</v>
      </c>
      <c r="N174" s="17">
        <v>0</v>
      </c>
    </row>
    <row r="175" spans="1:14" x14ac:dyDescent="0.2">
      <c r="A175" s="15">
        <v>6</v>
      </c>
      <c r="B175" s="15">
        <v>3333</v>
      </c>
      <c r="C175" s="2" t="str">
        <f>VLOOKUP(B175,Hoja2!B:C,2,FALSE)</f>
        <v>MUSEO DE LA CIENCIA</v>
      </c>
      <c r="D175" s="3" t="str">
        <f t="shared" si="4"/>
        <v>2</v>
      </c>
      <c r="E175" s="3" t="str">
        <f t="shared" si="5"/>
        <v>23</v>
      </c>
      <c r="F175" s="14">
        <v>23120</v>
      </c>
      <c r="G175" s="16" t="s">
        <v>99</v>
      </c>
      <c r="H175" s="17">
        <v>300</v>
      </c>
      <c r="I175" s="17">
        <v>0</v>
      </c>
      <c r="J175" s="17">
        <v>300</v>
      </c>
      <c r="K175" s="17">
        <v>0</v>
      </c>
      <c r="L175" s="17">
        <v>0</v>
      </c>
      <c r="M175" s="17">
        <v>0</v>
      </c>
      <c r="N175" s="17">
        <v>0</v>
      </c>
    </row>
    <row r="176" spans="1:14" x14ac:dyDescent="0.2">
      <c r="A176" s="15">
        <v>6</v>
      </c>
      <c r="B176" s="15">
        <v>3333</v>
      </c>
      <c r="C176" s="2" t="str">
        <f>VLOOKUP(B176,Hoja2!B:C,2,FALSE)</f>
        <v>MUSEO DE LA CIENCIA</v>
      </c>
      <c r="D176" s="3" t="str">
        <f t="shared" si="4"/>
        <v>6</v>
      </c>
      <c r="E176" s="3" t="str">
        <f t="shared" si="5"/>
        <v>63</v>
      </c>
      <c r="F176" s="14">
        <v>632</v>
      </c>
      <c r="G176" s="16" t="s">
        <v>100</v>
      </c>
      <c r="H176" s="17">
        <v>216893</v>
      </c>
      <c r="I176" s="17">
        <v>0</v>
      </c>
      <c r="J176" s="17">
        <v>216893</v>
      </c>
      <c r="K176" s="17">
        <v>216892.5</v>
      </c>
      <c r="L176" s="17">
        <v>216892.5</v>
      </c>
      <c r="M176" s="17">
        <v>0</v>
      </c>
      <c r="N176" s="17">
        <v>0</v>
      </c>
    </row>
    <row r="177" spans="1:14" x14ac:dyDescent="0.2">
      <c r="A177" s="15">
        <v>6</v>
      </c>
      <c r="B177" s="15">
        <v>3333</v>
      </c>
      <c r="C177" s="2" t="str">
        <f>VLOOKUP(B177,Hoja2!B:C,2,FALSE)</f>
        <v>MUSEO DE LA CIENCIA</v>
      </c>
      <c r="D177" s="3" t="str">
        <f t="shared" si="4"/>
        <v>6</v>
      </c>
      <c r="E177" s="3" t="str">
        <f t="shared" si="5"/>
        <v>63</v>
      </c>
      <c r="F177" s="14">
        <v>633</v>
      </c>
      <c r="G177" s="16" t="s">
        <v>114</v>
      </c>
      <c r="H177" s="17">
        <v>5000</v>
      </c>
      <c r="I177" s="17">
        <v>0</v>
      </c>
      <c r="J177" s="17">
        <v>5000</v>
      </c>
      <c r="K177" s="17">
        <v>0</v>
      </c>
      <c r="L177" s="17">
        <v>0</v>
      </c>
      <c r="M177" s="17">
        <v>0</v>
      </c>
      <c r="N177" s="17">
        <v>0</v>
      </c>
    </row>
    <row r="178" spans="1:14" x14ac:dyDescent="0.2">
      <c r="A178" s="15">
        <v>6</v>
      </c>
      <c r="B178" s="15">
        <v>3333</v>
      </c>
      <c r="C178" s="2" t="str">
        <f>VLOOKUP(B178,Hoja2!B:C,2,FALSE)</f>
        <v>MUSEO DE LA CIENCIA</v>
      </c>
      <c r="D178" s="3" t="str">
        <f t="shared" si="4"/>
        <v>6</v>
      </c>
      <c r="E178" s="3" t="str">
        <f t="shared" si="5"/>
        <v>63</v>
      </c>
      <c r="F178" s="14">
        <v>636</v>
      </c>
      <c r="G178" s="16" t="s">
        <v>73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</row>
    <row r="179" spans="1:14" x14ac:dyDescent="0.2">
      <c r="A179" s="15">
        <v>6</v>
      </c>
      <c r="B179" s="15">
        <v>3333</v>
      </c>
      <c r="C179" s="2" t="str">
        <f>VLOOKUP(B179,Hoja2!B:C,2,FALSE)</f>
        <v>MUSEO DE LA CIENCIA</v>
      </c>
      <c r="D179" s="3" t="str">
        <f t="shared" si="4"/>
        <v>6</v>
      </c>
      <c r="E179" s="3" t="str">
        <f t="shared" si="5"/>
        <v>63</v>
      </c>
      <c r="F179" s="14">
        <v>639</v>
      </c>
      <c r="G179" s="16" t="s">
        <v>111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7">
        <v>0</v>
      </c>
      <c r="N179" s="17">
        <v>0</v>
      </c>
    </row>
    <row r="180" spans="1:14" x14ac:dyDescent="0.2">
      <c r="A180" s="15">
        <v>6</v>
      </c>
      <c r="B180" s="15">
        <v>3342</v>
      </c>
      <c r="C180" s="2" t="str">
        <f>VLOOKUP(B180,Hoja2!B:C,2,FALSE)</f>
        <v>PROMOCIÓN CULTURAL Y ARTES ESCÉNICAS</v>
      </c>
      <c r="D180" s="3" t="str">
        <f t="shared" si="4"/>
        <v>1</v>
      </c>
      <c r="E180" s="3" t="str">
        <f t="shared" si="5"/>
        <v>12</v>
      </c>
      <c r="F180" s="14">
        <v>12004</v>
      </c>
      <c r="G180" s="16" t="s">
        <v>52</v>
      </c>
      <c r="H180" s="17">
        <v>0</v>
      </c>
      <c r="I180" s="17">
        <v>0</v>
      </c>
      <c r="J180" s="17">
        <v>0</v>
      </c>
      <c r="K180" s="17">
        <v>0</v>
      </c>
      <c r="L180" s="17">
        <v>0</v>
      </c>
      <c r="M180" s="17">
        <v>0</v>
      </c>
      <c r="N180" s="17">
        <v>0</v>
      </c>
    </row>
    <row r="181" spans="1:14" x14ac:dyDescent="0.2">
      <c r="A181" s="15">
        <v>6</v>
      </c>
      <c r="B181" s="15">
        <v>3342</v>
      </c>
      <c r="C181" s="2" t="str">
        <f>VLOOKUP(B181,Hoja2!B:C,2,FALSE)</f>
        <v>PROMOCIÓN CULTURAL Y ARTES ESCÉNICAS</v>
      </c>
      <c r="D181" s="3" t="str">
        <f t="shared" si="4"/>
        <v>1</v>
      </c>
      <c r="E181" s="3" t="str">
        <f t="shared" si="5"/>
        <v>12</v>
      </c>
      <c r="F181" s="14">
        <v>12006</v>
      </c>
      <c r="G181" s="16" t="s">
        <v>53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0</v>
      </c>
    </row>
    <row r="182" spans="1:14" x14ac:dyDescent="0.2">
      <c r="A182" s="15">
        <v>6</v>
      </c>
      <c r="B182" s="15">
        <v>3342</v>
      </c>
      <c r="C182" s="2" t="str">
        <f>VLOOKUP(B182,Hoja2!B:C,2,FALSE)</f>
        <v>PROMOCIÓN CULTURAL Y ARTES ESCÉNICAS</v>
      </c>
      <c r="D182" s="3" t="str">
        <f t="shared" si="4"/>
        <v>1</v>
      </c>
      <c r="E182" s="3" t="str">
        <f t="shared" si="5"/>
        <v>12</v>
      </c>
      <c r="F182" s="14">
        <v>12100</v>
      </c>
      <c r="G182" s="16" t="s">
        <v>54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</row>
    <row r="183" spans="1:14" x14ac:dyDescent="0.2">
      <c r="A183" s="15">
        <v>6</v>
      </c>
      <c r="B183" s="15">
        <v>3342</v>
      </c>
      <c r="C183" s="2" t="str">
        <f>VLOOKUP(B183,Hoja2!B:C,2,FALSE)</f>
        <v>PROMOCIÓN CULTURAL Y ARTES ESCÉNICAS</v>
      </c>
      <c r="D183" s="3" t="str">
        <f t="shared" si="4"/>
        <v>1</v>
      </c>
      <c r="E183" s="3" t="str">
        <f t="shared" si="5"/>
        <v>12</v>
      </c>
      <c r="F183" s="14">
        <v>12101</v>
      </c>
      <c r="G183" s="16" t="s">
        <v>55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</row>
    <row r="184" spans="1:14" x14ac:dyDescent="0.2">
      <c r="A184" s="15">
        <v>6</v>
      </c>
      <c r="B184" s="15">
        <v>3342</v>
      </c>
      <c r="C184" s="2" t="str">
        <f>VLOOKUP(B184,Hoja2!B:C,2,FALSE)</f>
        <v>PROMOCIÓN CULTURAL Y ARTES ESCÉNICAS</v>
      </c>
      <c r="D184" s="3" t="str">
        <f t="shared" si="4"/>
        <v>1</v>
      </c>
      <c r="E184" s="3" t="str">
        <f t="shared" si="5"/>
        <v>12</v>
      </c>
      <c r="F184" s="14">
        <v>12103</v>
      </c>
      <c r="G184" s="16" t="s">
        <v>56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</row>
    <row r="185" spans="1:14" x14ac:dyDescent="0.2">
      <c r="A185" s="15">
        <v>6</v>
      </c>
      <c r="B185" s="15">
        <v>3342</v>
      </c>
      <c r="C185" s="2" t="str">
        <f>VLOOKUP(B185,Hoja2!B:C,2,FALSE)</f>
        <v>PROMOCIÓN CULTURAL Y ARTES ESCÉNICAS</v>
      </c>
      <c r="D185" s="3" t="str">
        <f t="shared" si="4"/>
        <v>1</v>
      </c>
      <c r="E185" s="3" t="str">
        <f t="shared" si="5"/>
        <v>13</v>
      </c>
      <c r="F185" s="14">
        <v>13000</v>
      </c>
      <c r="G185" s="16" t="s">
        <v>57</v>
      </c>
      <c r="H185" s="17">
        <v>85051</v>
      </c>
      <c r="I185" s="17">
        <v>0</v>
      </c>
      <c r="J185" s="17">
        <v>85051</v>
      </c>
      <c r="K185" s="17">
        <v>88000</v>
      </c>
      <c r="L185" s="17">
        <v>88000</v>
      </c>
      <c r="M185" s="17">
        <v>18216.439999999999</v>
      </c>
      <c r="N185" s="17">
        <v>18216.439999999999</v>
      </c>
    </row>
    <row r="186" spans="1:14" x14ac:dyDescent="0.2">
      <c r="A186" s="15">
        <v>6</v>
      </c>
      <c r="B186" s="15">
        <v>3342</v>
      </c>
      <c r="C186" s="2" t="str">
        <f>VLOOKUP(B186,Hoja2!B:C,2,FALSE)</f>
        <v>PROMOCIÓN CULTURAL Y ARTES ESCÉNICAS</v>
      </c>
      <c r="D186" s="3" t="str">
        <f t="shared" si="4"/>
        <v>1</v>
      </c>
      <c r="E186" s="3" t="str">
        <f t="shared" si="5"/>
        <v>13</v>
      </c>
      <c r="F186" s="14">
        <v>13002</v>
      </c>
      <c r="G186" s="16" t="s">
        <v>58</v>
      </c>
      <c r="H186" s="17">
        <v>87073</v>
      </c>
      <c r="I186" s="17">
        <v>0</v>
      </c>
      <c r="J186" s="17">
        <v>87073</v>
      </c>
      <c r="K186" s="17">
        <v>88500</v>
      </c>
      <c r="L186" s="17">
        <v>88500</v>
      </c>
      <c r="M186" s="17">
        <v>20154.330000000002</v>
      </c>
      <c r="N186" s="17">
        <v>20154.330000000002</v>
      </c>
    </row>
    <row r="187" spans="1:14" x14ac:dyDescent="0.2">
      <c r="A187" s="15">
        <v>6</v>
      </c>
      <c r="B187" s="15">
        <v>3342</v>
      </c>
      <c r="C187" s="2" t="str">
        <f>VLOOKUP(B187,Hoja2!B:C,2,FALSE)</f>
        <v>PROMOCIÓN CULTURAL Y ARTES ESCÉNICAS</v>
      </c>
      <c r="D187" s="3" t="str">
        <f t="shared" si="4"/>
        <v>1</v>
      </c>
      <c r="E187" s="3" t="str">
        <f t="shared" si="5"/>
        <v>13</v>
      </c>
      <c r="F187" s="14">
        <v>131</v>
      </c>
      <c r="G187" s="16" t="s">
        <v>59</v>
      </c>
      <c r="H187" s="17">
        <v>46239</v>
      </c>
      <c r="I187" s="17">
        <v>0</v>
      </c>
      <c r="J187" s="17">
        <v>46239</v>
      </c>
      <c r="K187" s="17">
        <v>0</v>
      </c>
      <c r="L187" s="17">
        <v>0</v>
      </c>
      <c r="M187" s="17">
        <v>0</v>
      </c>
      <c r="N187" s="17">
        <v>0</v>
      </c>
    </row>
    <row r="188" spans="1:14" x14ac:dyDescent="0.2">
      <c r="A188" s="15">
        <v>6</v>
      </c>
      <c r="B188" s="15">
        <v>3342</v>
      </c>
      <c r="C188" s="2" t="str">
        <f>VLOOKUP(B188,Hoja2!B:C,2,FALSE)</f>
        <v>PROMOCIÓN CULTURAL Y ARTES ESCÉNICAS</v>
      </c>
      <c r="D188" s="3" t="str">
        <f t="shared" si="4"/>
        <v>1</v>
      </c>
      <c r="E188" s="3" t="str">
        <f t="shared" si="5"/>
        <v>15</v>
      </c>
      <c r="F188" s="14">
        <v>150</v>
      </c>
      <c r="G188" s="16" t="s">
        <v>60</v>
      </c>
      <c r="H188" s="17">
        <v>923</v>
      </c>
      <c r="I188" s="17">
        <v>0</v>
      </c>
      <c r="J188" s="17">
        <v>923</v>
      </c>
      <c r="K188" s="17">
        <v>923</v>
      </c>
      <c r="L188" s="17">
        <v>923</v>
      </c>
      <c r="M188" s="17">
        <v>900</v>
      </c>
      <c r="N188" s="17">
        <v>900</v>
      </c>
    </row>
    <row r="189" spans="1:14" x14ac:dyDescent="0.2">
      <c r="A189" s="15">
        <v>6</v>
      </c>
      <c r="B189" s="15">
        <v>3342</v>
      </c>
      <c r="C189" s="2" t="str">
        <f>VLOOKUP(B189,Hoja2!B:C,2,FALSE)</f>
        <v>PROMOCIÓN CULTURAL Y ARTES ESCÉNICAS</v>
      </c>
      <c r="D189" s="3" t="str">
        <f t="shared" si="4"/>
        <v>2</v>
      </c>
      <c r="E189" s="3" t="str">
        <f t="shared" si="5"/>
        <v>20</v>
      </c>
      <c r="F189" s="14">
        <v>203</v>
      </c>
      <c r="G189" s="16" t="s">
        <v>66</v>
      </c>
      <c r="H189" s="17">
        <v>279000</v>
      </c>
      <c r="I189" s="17">
        <v>0</v>
      </c>
      <c r="J189" s="17">
        <v>279000</v>
      </c>
      <c r="K189" s="17">
        <v>53476.87</v>
      </c>
      <c r="L189" s="17">
        <v>53476.87</v>
      </c>
      <c r="M189" s="17">
        <v>2360.48</v>
      </c>
      <c r="N189" s="17">
        <v>1663.77</v>
      </c>
    </row>
    <row r="190" spans="1:14" x14ac:dyDescent="0.2">
      <c r="A190" s="15">
        <v>6</v>
      </c>
      <c r="B190" s="15">
        <v>3342</v>
      </c>
      <c r="C190" s="2" t="str">
        <f>VLOOKUP(B190,Hoja2!B:C,2,FALSE)</f>
        <v>PROMOCIÓN CULTURAL Y ARTES ESCÉNICAS</v>
      </c>
      <c r="D190" s="3" t="str">
        <f t="shared" si="4"/>
        <v>2</v>
      </c>
      <c r="E190" s="3" t="str">
        <f t="shared" si="5"/>
        <v>20</v>
      </c>
      <c r="F190" s="14">
        <v>205</v>
      </c>
      <c r="G190" s="16" t="s">
        <v>67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  <c r="M190" s="17">
        <v>0</v>
      </c>
      <c r="N190" s="17">
        <v>0</v>
      </c>
    </row>
    <row r="191" spans="1:14" x14ac:dyDescent="0.2">
      <c r="A191" s="15">
        <v>6</v>
      </c>
      <c r="B191" s="15">
        <v>3342</v>
      </c>
      <c r="C191" s="2" t="str">
        <f>VLOOKUP(B191,Hoja2!B:C,2,FALSE)</f>
        <v>PROMOCIÓN CULTURAL Y ARTES ESCÉNICAS</v>
      </c>
      <c r="D191" s="3" t="str">
        <f t="shared" si="4"/>
        <v>2</v>
      </c>
      <c r="E191" s="3" t="str">
        <f t="shared" si="5"/>
        <v>21</v>
      </c>
      <c r="F191" s="14">
        <v>212</v>
      </c>
      <c r="G191" s="16" t="s">
        <v>69</v>
      </c>
      <c r="H191" s="17">
        <v>5000</v>
      </c>
      <c r="I191" s="17">
        <v>0</v>
      </c>
      <c r="J191" s="17">
        <v>5000</v>
      </c>
      <c r="K191" s="17">
        <v>0</v>
      </c>
      <c r="L191" s="17">
        <v>0</v>
      </c>
      <c r="M191" s="17">
        <v>0</v>
      </c>
      <c r="N191" s="17">
        <v>0</v>
      </c>
    </row>
    <row r="192" spans="1:14" x14ac:dyDescent="0.2">
      <c r="A192" s="15">
        <v>6</v>
      </c>
      <c r="B192" s="15">
        <v>3342</v>
      </c>
      <c r="C192" s="2" t="str">
        <f>VLOOKUP(B192,Hoja2!B:C,2,FALSE)</f>
        <v>PROMOCIÓN CULTURAL Y ARTES ESCÉNICAS</v>
      </c>
      <c r="D192" s="3" t="str">
        <f t="shared" si="4"/>
        <v>2</v>
      </c>
      <c r="E192" s="3" t="str">
        <f t="shared" si="5"/>
        <v>21</v>
      </c>
      <c r="F192" s="14">
        <v>213</v>
      </c>
      <c r="G192" s="16" t="s">
        <v>70</v>
      </c>
      <c r="H192" s="17">
        <v>1000</v>
      </c>
      <c r="I192" s="17">
        <v>0</v>
      </c>
      <c r="J192" s="17">
        <v>1000</v>
      </c>
      <c r="K192" s="17">
        <v>0</v>
      </c>
      <c r="L192" s="17">
        <v>0</v>
      </c>
      <c r="M192" s="17">
        <v>0</v>
      </c>
      <c r="N192" s="17">
        <v>0</v>
      </c>
    </row>
    <row r="193" spans="1:14" x14ac:dyDescent="0.2">
      <c r="A193" s="15">
        <v>6</v>
      </c>
      <c r="B193" s="15">
        <v>3342</v>
      </c>
      <c r="C193" s="2" t="str">
        <f>VLOOKUP(B193,Hoja2!B:C,2,FALSE)</f>
        <v>PROMOCIÓN CULTURAL Y ARTES ESCÉNICAS</v>
      </c>
      <c r="D193" s="3" t="str">
        <f t="shared" ref="D193:D229" si="6">LEFT(F193,1)</f>
        <v>2</v>
      </c>
      <c r="E193" s="3" t="str">
        <f t="shared" ref="E193:E229" si="7">LEFT(F193,2)</f>
        <v>22</v>
      </c>
      <c r="F193" s="14">
        <v>22100</v>
      </c>
      <c r="G193" s="16" t="s">
        <v>77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</row>
    <row r="194" spans="1:14" x14ac:dyDescent="0.2">
      <c r="A194" s="15">
        <v>6</v>
      </c>
      <c r="B194" s="15">
        <v>3342</v>
      </c>
      <c r="C194" s="2" t="str">
        <f>VLOOKUP(B194,Hoja2!B:C,2,FALSE)</f>
        <v>PROMOCIÓN CULTURAL Y ARTES ESCÉNICAS</v>
      </c>
      <c r="D194" s="3" t="str">
        <f t="shared" si="6"/>
        <v>2</v>
      </c>
      <c r="E194" s="3" t="str">
        <f t="shared" si="7"/>
        <v>22</v>
      </c>
      <c r="F194" s="14">
        <v>22199</v>
      </c>
      <c r="G194" s="16" t="s">
        <v>83</v>
      </c>
      <c r="H194" s="17">
        <v>8000</v>
      </c>
      <c r="I194" s="17">
        <v>0</v>
      </c>
      <c r="J194" s="17">
        <v>8000</v>
      </c>
      <c r="K194" s="17">
        <v>1647.84</v>
      </c>
      <c r="L194" s="17">
        <v>1647.84</v>
      </c>
      <c r="M194" s="17">
        <v>35.47</v>
      </c>
      <c r="N194" s="17">
        <v>35.47</v>
      </c>
    </row>
    <row r="195" spans="1:14" x14ac:dyDescent="0.2">
      <c r="A195" s="15">
        <v>6</v>
      </c>
      <c r="B195" s="15">
        <v>3342</v>
      </c>
      <c r="C195" s="2" t="str">
        <f>VLOOKUP(B195,Hoja2!B:C,2,FALSE)</f>
        <v>PROMOCIÓN CULTURAL Y ARTES ESCÉNICAS</v>
      </c>
      <c r="D195" s="3" t="str">
        <f t="shared" si="6"/>
        <v>2</v>
      </c>
      <c r="E195" s="3" t="str">
        <f t="shared" si="7"/>
        <v>22</v>
      </c>
      <c r="F195" s="14">
        <v>22200</v>
      </c>
      <c r="G195" s="16" t="s">
        <v>84</v>
      </c>
      <c r="H195" s="17">
        <v>3000</v>
      </c>
      <c r="I195" s="17">
        <v>0</v>
      </c>
      <c r="J195" s="17">
        <v>3000</v>
      </c>
      <c r="K195" s="17">
        <v>0</v>
      </c>
      <c r="L195" s="17">
        <v>0</v>
      </c>
      <c r="M195" s="17">
        <v>0</v>
      </c>
      <c r="N195" s="17">
        <v>0</v>
      </c>
    </row>
    <row r="196" spans="1:14" x14ac:dyDescent="0.2">
      <c r="A196" s="15">
        <v>6</v>
      </c>
      <c r="B196" s="15">
        <v>3342</v>
      </c>
      <c r="C196" s="2" t="str">
        <f>VLOOKUP(B196,Hoja2!B:C,2,FALSE)</f>
        <v>PROMOCIÓN CULTURAL Y ARTES ESCÉNICAS</v>
      </c>
      <c r="D196" s="3" t="str">
        <f t="shared" si="6"/>
        <v>2</v>
      </c>
      <c r="E196" s="3" t="str">
        <f t="shared" si="7"/>
        <v>22</v>
      </c>
      <c r="F196" s="14">
        <v>22203</v>
      </c>
      <c r="G196" s="16" t="s">
        <v>86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  <c r="M196" s="17">
        <v>0</v>
      </c>
      <c r="N196" s="17">
        <v>0</v>
      </c>
    </row>
    <row r="197" spans="1:14" x14ac:dyDescent="0.2">
      <c r="A197" s="15">
        <v>6</v>
      </c>
      <c r="B197" s="15">
        <v>3342</v>
      </c>
      <c r="C197" s="2" t="str">
        <f>VLOOKUP(B197,Hoja2!B:C,2,FALSE)</f>
        <v>PROMOCIÓN CULTURAL Y ARTES ESCÉNICAS</v>
      </c>
      <c r="D197" s="3" t="str">
        <f t="shared" si="6"/>
        <v>2</v>
      </c>
      <c r="E197" s="3" t="str">
        <f t="shared" si="7"/>
        <v>22</v>
      </c>
      <c r="F197" s="14">
        <v>223</v>
      </c>
      <c r="G197" s="16" t="s">
        <v>87</v>
      </c>
      <c r="H197" s="17">
        <v>2500</v>
      </c>
      <c r="I197" s="17">
        <v>0</v>
      </c>
      <c r="J197" s="17">
        <v>2500</v>
      </c>
      <c r="K197" s="17">
        <v>0</v>
      </c>
      <c r="L197" s="17">
        <v>0</v>
      </c>
      <c r="M197" s="17">
        <v>0</v>
      </c>
      <c r="N197" s="17">
        <v>0</v>
      </c>
    </row>
    <row r="198" spans="1:14" x14ac:dyDescent="0.2">
      <c r="A198" s="15">
        <v>6</v>
      </c>
      <c r="B198" s="15">
        <v>3342</v>
      </c>
      <c r="C198" s="2" t="str">
        <f>VLOOKUP(B198,Hoja2!B:C,2,FALSE)</f>
        <v>PROMOCIÓN CULTURAL Y ARTES ESCÉNICAS</v>
      </c>
      <c r="D198" s="3" t="str">
        <f t="shared" si="6"/>
        <v>2</v>
      </c>
      <c r="E198" s="3" t="str">
        <f t="shared" si="7"/>
        <v>22</v>
      </c>
      <c r="F198" s="14">
        <v>224</v>
      </c>
      <c r="G198" s="16" t="s">
        <v>88</v>
      </c>
      <c r="H198" s="17">
        <v>1000</v>
      </c>
      <c r="I198" s="17">
        <v>0</v>
      </c>
      <c r="J198" s="17">
        <v>1000</v>
      </c>
      <c r="K198" s="17">
        <v>0</v>
      </c>
      <c r="L198" s="17">
        <v>0</v>
      </c>
      <c r="M198" s="17">
        <v>0</v>
      </c>
      <c r="N198" s="17">
        <v>0</v>
      </c>
    </row>
    <row r="199" spans="1:14" x14ac:dyDescent="0.2">
      <c r="A199" s="15">
        <v>6</v>
      </c>
      <c r="B199" s="15">
        <v>3342</v>
      </c>
      <c r="C199" s="2" t="str">
        <f>VLOOKUP(B199,Hoja2!B:C,2,FALSE)</f>
        <v>PROMOCIÓN CULTURAL Y ARTES ESCÉNICAS</v>
      </c>
      <c r="D199" s="3" t="str">
        <f t="shared" si="6"/>
        <v>2</v>
      </c>
      <c r="E199" s="3" t="str">
        <f t="shared" si="7"/>
        <v>22</v>
      </c>
      <c r="F199" s="14">
        <v>22601</v>
      </c>
      <c r="G199" s="16" t="s">
        <v>89</v>
      </c>
      <c r="H199" s="17">
        <v>1000</v>
      </c>
      <c r="I199" s="17">
        <v>0</v>
      </c>
      <c r="J199" s="17">
        <v>1000</v>
      </c>
      <c r="K199" s="17">
        <v>0</v>
      </c>
      <c r="L199" s="17">
        <v>0</v>
      </c>
      <c r="M199" s="17">
        <v>0</v>
      </c>
      <c r="N199" s="17">
        <v>0</v>
      </c>
    </row>
    <row r="200" spans="1:14" x14ac:dyDescent="0.2">
      <c r="A200" s="15">
        <v>6</v>
      </c>
      <c r="B200" s="15">
        <v>3342</v>
      </c>
      <c r="C200" s="2" t="str">
        <f>VLOOKUP(B200,Hoja2!B:C,2,FALSE)</f>
        <v>PROMOCIÓN CULTURAL Y ARTES ESCÉNICAS</v>
      </c>
      <c r="D200" s="3" t="str">
        <f t="shared" si="6"/>
        <v>2</v>
      </c>
      <c r="E200" s="3" t="str">
        <f t="shared" si="7"/>
        <v>22</v>
      </c>
      <c r="F200" s="14">
        <v>22602</v>
      </c>
      <c r="G200" s="16" t="s">
        <v>90</v>
      </c>
      <c r="H200" s="17">
        <v>40000</v>
      </c>
      <c r="I200" s="17">
        <v>0</v>
      </c>
      <c r="J200" s="17">
        <v>40000</v>
      </c>
      <c r="K200" s="17">
        <v>4104.32</v>
      </c>
      <c r="L200" s="17">
        <v>4104.32</v>
      </c>
      <c r="M200" s="17">
        <v>1411.91</v>
      </c>
      <c r="N200" s="17">
        <v>1348.36</v>
      </c>
    </row>
    <row r="201" spans="1:14" x14ac:dyDescent="0.2">
      <c r="A201" s="15">
        <v>6</v>
      </c>
      <c r="B201" s="15">
        <v>3342</v>
      </c>
      <c r="C201" s="2" t="str">
        <f>VLOOKUP(B201,Hoja2!B:C,2,FALSE)</f>
        <v>PROMOCIÓN CULTURAL Y ARTES ESCÉNICAS</v>
      </c>
      <c r="D201" s="3" t="str">
        <f t="shared" si="6"/>
        <v>2</v>
      </c>
      <c r="E201" s="3" t="str">
        <f t="shared" si="7"/>
        <v>22</v>
      </c>
      <c r="F201" s="14">
        <v>22606</v>
      </c>
      <c r="G201" s="16" t="s">
        <v>105</v>
      </c>
      <c r="H201" s="17">
        <v>4000</v>
      </c>
      <c r="I201" s="17">
        <v>0</v>
      </c>
      <c r="J201" s="17">
        <v>4000</v>
      </c>
      <c r="K201" s="17">
        <v>8190</v>
      </c>
      <c r="L201" s="17">
        <v>8190</v>
      </c>
      <c r="M201" s="17">
        <v>2490</v>
      </c>
      <c r="N201" s="17">
        <v>2490</v>
      </c>
    </row>
    <row r="202" spans="1:14" x14ac:dyDescent="0.2">
      <c r="A202" s="15">
        <v>6</v>
      </c>
      <c r="B202" s="15">
        <v>3342</v>
      </c>
      <c r="C202" s="2" t="str">
        <f>VLOOKUP(B202,Hoja2!B:C,2,FALSE)</f>
        <v>PROMOCIÓN CULTURAL Y ARTES ESCÉNICAS</v>
      </c>
      <c r="D202" s="3" t="str">
        <f t="shared" si="6"/>
        <v>2</v>
      </c>
      <c r="E202" s="3" t="str">
        <f t="shared" si="7"/>
        <v>22</v>
      </c>
      <c r="F202" s="14">
        <v>22609</v>
      </c>
      <c r="G202" s="16" t="s">
        <v>106</v>
      </c>
      <c r="H202" s="17">
        <v>1192000</v>
      </c>
      <c r="I202" s="17">
        <v>0</v>
      </c>
      <c r="J202" s="17">
        <v>1192000</v>
      </c>
      <c r="K202" s="17">
        <v>629097.68999999994</v>
      </c>
      <c r="L202" s="17">
        <v>629097.68999999994</v>
      </c>
      <c r="M202" s="17">
        <v>152618.74</v>
      </c>
      <c r="N202" s="17">
        <v>124966.07</v>
      </c>
    </row>
    <row r="203" spans="1:14" x14ac:dyDescent="0.2">
      <c r="A203" s="15">
        <v>6</v>
      </c>
      <c r="B203" s="15">
        <v>3342</v>
      </c>
      <c r="C203" s="2" t="str">
        <f>VLOOKUP(B203,Hoja2!B:C,2,FALSE)</f>
        <v>PROMOCIÓN CULTURAL Y ARTES ESCÉNICAS</v>
      </c>
      <c r="D203" s="3" t="str">
        <f t="shared" si="6"/>
        <v>2</v>
      </c>
      <c r="E203" s="3" t="str">
        <f t="shared" si="7"/>
        <v>22</v>
      </c>
      <c r="F203" s="14">
        <v>22699</v>
      </c>
      <c r="G203" s="16" t="s">
        <v>93</v>
      </c>
      <c r="H203" s="17">
        <v>60000</v>
      </c>
      <c r="I203" s="17">
        <v>0</v>
      </c>
      <c r="J203" s="17">
        <v>60000</v>
      </c>
      <c r="K203" s="17">
        <v>16432.61</v>
      </c>
      <c r="L203" s="17">
        <v>16432.61</v>
      </c>
      <c r="M203" s="17">
        <v>10071.4</v>
      </c>
      <c r="N203" s="17">
        <v>4556.3500000000004</v>
      </c>
    </row>
    <row r="204" spans="1:14" x14ac:dyDescent="0.2">
      <c r="A204" s="15">
        <v>6</v>
      </c>
      <c r="B204" s="15">
        <v>3342</v>
      </c>
      <c r="C204" s="2" t="str">
        <f>VLOOKUP(B204,Hoja2!B:C,2,FALSE)</f>
        <v>PROMOCIÓN CULTURAL Y ARTES ESCÉNICAS</v>
      </c>
      <c r="D204" s="3" t="str">
        <f t="shared" si="6"/>
        <v>2</v>
      </c>
      <c r="E204" s="3" t="str">
        <f t="shared" si="7"/>
        <v>22</v>
      </c>
      <c r="F204" s="14">
        <v>22700</v>
      </c>
      <c r="G204" s="16" t="s">
        <v>94</v>
      </c>
      <c r="H204" s="17">
        <v>6000</v>
      </c>
      <c r="I204" s="17">
        <v>0</v>
      </c>
      <c r="J204" s="17">
        <v>6000</v>
      </c>
      <c r="K204" s="17">
        <v>0</v>
      </c>
      <c r="L204" s="17">
        <v>0</v>
      </c>
      <c r="M204" s="17">
        <v>0</v>
      </c>
      <c r="N204" s="17">
        <v>0</v>
      </c>
    </row>
    <row r="205" spans="1:14" x14ac:dyDescent="0.2">
      <c r="A205" s="15">
        <v>6</v>
      </c>
      <c r="B205" s="15">
        <v>3342</v>
      </c>
      <c r="C205" s="2" t="str">
        <f>VLOOKUP(B205,Hoja2!B:C,2,FALSE)</f>
        <v>PROMOCIÓN CULTURAL Y ARTES ESCÉNICAS</v>
      </c>
      <c r="D205" s="3" t="str">
        <f t="shared" si="6"/>
        <v>2</v>
      </c>
      <c r="E205" s="3" t="str">
        <f t="shared" si="7"/>
        <v>22</v>
      </c>
      <c r="F205" s="14">
        <v>22701</v>
      </c>
      <c r="G205" s="16" t="s">
        <v>95</v>
      </c>
      <c r="H205" s="17">
        <v>0</v>
      </c>
      <c r="I205" s="17">
        <v>0</v>
      </c>
      <c r="J205" s="17">
        <v>0</v>
      </c>
      <c r="K205" s="17">
        <v>0</v>
      </c>
      <c r="L205" s="17">
        <v>0</v>
      </c>
      <c r="M205" s="17">
        <v>0</v>
      </c>
      <c r="N205" s="17">
        <v>0</v>
      </c>
    </row>
    <row r="206" spans="1:14" x14ac:dyDescent="0.2">
      <c r="A206" s="15">
        <v>6</v>
      </c>
      <c r="B206" s="15">
        <v>3342</v>
      </c>
      <c r="C206" s="2" t="str">
        <f>VLOOKUP(B206,Hoja2!B:C,2,FALSE)</f>
        <v>PROMOCIÓN CULTURAL Y ARTES ESCÉNICAS</v>
      </c>
      <c r="D206" s="3" t="str">
        <f t="shared" si="6"/>
        <v>2</v>
      </c>
      <c r="E206" s="3" t="str">
        <f t="shared" si="7"/>
        <v>22</v>
      </c>
      <c r="F206" s="14">
        <v>22706</v>
      </c>
      <c r="G206" s="16" t="s">
        <v>96</v>
      </c>
      <c r="H206" s="17">
        <v>0</v>
      </c>
      <c r="I206" s="17">
        <v>0</v>
      </c>
      <c r="J206" s="17">
        <v>0</v>
      </c>
      <c r="K206" s="17">
        <v>713</v>
      </c>
      <c r="L206" s="17">
        <v>713</v>
      </c>
      <c r="M206" s="17">
        <v>346.62</v>
      </c>
      <c r="N206" s="17">
        <v>346.62</v>
      </c>
    </row>
    <row r="207" spans="1:14" x14ac:dyDescent="0.2">
      <c r="A207" s="15">
        <v>6</v>
      </c>
      <c r="B207" s="15">
        <v>3342</v>
      </c>
      <c r="C207" s="2" t="str">
        <f>VLOOKUP(B207,Hoja2!B:C,2,FALSE)</f>
        <v>PROMOCIÓN CULTURAL Y ARTES ESCÉNICAS</v>
      </c>
      <c r="D207" s="3" t="str">
        <f t="shared" si="6"/>
        <v>2</v>
      </c>
      <c r="E207" s="3" t="str">
        <f t="shared" si="7"/>
        <v>22</v>
      </c>
      <c r="F207" s="14">
        <v>22799</v>
      </c>
      <c r="G207" s="16" t="s">
        <v>97</v>
      </c>
      <c r="H207" s="17">
        <v>435505</v>
      </c>
      <c r="I207" s="17">
        <v>0</v>
      </c>
      <c r="J207" s="17">
        <v>435505</v>
      </c>
      <c r="K207" s="17">
        <v>372196.43</v>
      </c>
      <c r="L207" s="17">
        <v>372196.43</v>
      </c>
      <c r="M207" s="17">
        <v>50726.71</v>
      </c>
      <c r="N207" s="17">
        <v>50726.71</v>
      </c>
    </row>
    <row r="208" spans="1:14" x14ac:dyDescent="0.2">
      <c r="A208" s="15">
        <v>6</v>
      </c>
      <c r="B208" s="15">
        <v>3342</v>
      </c>
      <c r="C208" s="2" t="str">
        <f>VLOOKUP(B208,Hoja2!B:C,2,FALSE)</f>
        <v>PROMOCIÓN CULTURAL Y ARTES ESCÉNICAS</v>
      </c>
      <c r="D208" s="3" t="str">
        <f t="shared" si="6"/>
        <v>4</v>
      </c>
      <c r="E208" s="3" t="str">
        <f t="shared" si="7"/>
        <v>47</v>
      </c>
      <c r="F208" s="14">
        <v>479</v>
      </c>
      <c r="G208" s="16" t="s">
        <v>110</v>
      </c>
      <c r="H208" s="17">
        <v>30000</v>
      </c>
      <c r="I208" s="17">
        <v>0</v>
      </c>
      <c r="J208" s="17">
        <v>30000</v>
      </c>
      <c r="K208" s="17">
        <v>0</v>
      </c>
      <c r="L208" s="17">
        <v>0</v>
      </c>
      <c r="M208" s="17">
        <v>0</v>
      </c>
      <c r="N208" s="17">
        <v>0</v>
      </c>
    </row>
    <row r="209" spans="1:14" x14ac:dyDescent="0.2">
      <c r="A209" s="15">
        <v>6</v>
      </c>
      <c r="B209" s="15">
        <v>3342</v>
      </c>
      <c r="C209" s="2" t="str">
        <f>VLOOKUP(B209,Hoja2!B:C,2,FALSE)</f>
        <v>PROMOCIÓN CULTURAL Y ARTES ESCÉNICAS</v>
      </c>
      <c r="D209" s="3" t="str">
        <f t="shared" si="6"/>
        <v>4</v>
      </c>
      <c r="E209" s="3" t="str">
        <f t="shared" si="7"/>
        <v>48</v>
      </c>
      <c r="F209" s="14">
        <v>481</v>
      </c>
      <c r="G209" s="16" t="s">
        <v>107</v>
      </c>
      <c r="H209" s="17">
        <v>0</v>
      </c>
      <c r="I209" s="17">
        <v>0</v>
      </c>
      <c r="J209" s="17">
        <v>0</v>
      </c>
      <c r="K209" s="17">
        <v>0</v>
      </c>
      <c r="L209" s="17">
        <v>0</v>
      </c>
      <c r="M209" s="17">
        <v>0</v>
      </c>
      <c r="N209" s="17">
        <v>0</v>
      </c>
    </row>
    <row r="210" spans="1:14" x14ac:dyDescent="0.2">
      <c r="A210" s="15">
        <v>6</v>
      </c>
      <c r="B210" s="15">
        <v>3342</v>
      </c>
      <c r="C210" s="2" t="str">
        <f>VLOOKUP(B210,Hoja2!B:C,2,FALSE)</f>
        <v>PROMOCIÓN CULTURAL Y ARTES ESCÉNICAS</v>
      </c>
      <c r="D210" s="3" t="str">
        <f t="shared" si="6"/>
        <v>4</v>
      </c>
      <c r="E210" s="3" t="str">
        <f t="shared" si="7"/>
        <v>48</v>
      </c>
      <c r="F210" s="14">
        <v>482</v>
      </c>
      <c r="G210" s="16" t="s">
        <v>116</v>
      </c>
      <c r="H210" s="17">
        <v>37400</v>
      </c>
      <c r="I210" s="17">
        <v>1000</v>
      </c>
      <c r="J210" s="17">
        <v>38400</v>
      </c>
      <c r="K210" s="17">
        <v>0</v>
      </c>
      <c r="L210" s="17">
        <v>0</v>
      </c>
      <c r="M210" s="17">
        <v>0</v>
      </c>
      <c r="N210" s="17">
        <v>0</v>
      </c>
    </row>
    <row r="211" spans="1:14" x14ac:dyDescent="0.2">
      <c r="A211" s="15">
        <v>6</v>
      </c>
      <c r="B211" s="15">
        <v>3342</v>
      </c>
      <c r="C211" s="2" t="str">
        <f>VLOOKUP(B211,Hoja2!B:C,2,FALSE)</f>
        <v>PROMOCIÓN CULTURAL Y ARTES ESCÉNICAS</v>
      </c>
      <c r="D211" s="3" t="str">
        <f t="shared" si="6"/>
        <v>4</v>
      </c>
      <c r="E211" s="3" t="str">
        <f t="shared" si="7"/>
        <v>48</v>
      </c>
      <c r="F211" s="14">
        <v>489</v>
      </c>
      <c r="G211" s="16" t="s">
        <v>108</v>
      </c>
      <c r="H211" s="17">
        <v>164000</v>
      </c>
      <c r="I211" s="17">
        <v>0</v>
      </c>
      <c r="J211" s="17">
        <v>164000</v>
      </c>
      <c r="K211" s="17">
        <v>9000</v>
      </c>
      <c r="L211" s="17">
        <v>9000</v>
      </c>
      <c r="M211" s="17">
        <v>0</v>
      </c>
      <c r="N211" s="17">
        <v>0</v>
      </c>
    </row>
    <row r="212" spans="1:14" x14ac:dyDescent="0.2">
      <c r="A212" s="15">
        <v>6</v>
      </c>
      <c r="B212" s="15">
        <v>3342</v>
      </c>
      <c r="C212" s="2" t="str">
        <f>VLOOKUP(B212,Hoja2!B:C,2,FALSE)</f>
        <v>PROMOCIÓN CULTURAL Y ARTES ESCÉNICAS</v>
      </c>
      <c r="D212" s="3" t="str">
        <f t="shared" si="6"/>
        <v>6</v>
      </c>
      <c r="E212" s="3" t="str">
        <f t="shared" si="7"/>
        <v>63</v>
      </c>
      <c r="F212" s="14">
        <v>633</v>
      </c>
      <c r="G212" s="16" t="s">
        <v>114</v>
      </c>
      <c r="H212" s="17">
        <v>0</v>
      </c>
      <c r="I212" s="17">
        <v>40462.400000000001</v>
      </c>
      <c r="J212" s="17">
        <v>40462.400000000001</v>
      </c>
      <c r="K212" s="17">
        <v>40462.400000000001</v>
      </c>
      <c r="L212" s="17">
        <v>40462.400000000001</v>
      </c>
      <c r="M212" s="17">
        <v>0</v>
      </c>
      <c r="N212" s="17">
        <v>0</v>
      </c>
    </row>
    <row r="213" spans="1:14" x14ac:dyDescent="0.2">
      <c r="A213" s="15">
        <v>6</v>
      </c>
      <c r="B213" s="15">
        <v>3343</v>
      </c>
      <c r="C213" s="2" t="str">
        <f>VLOOKUP(B213,Hoja2!B:C,2,FALSE)</f>
        <v>SEMINCI</v>
      </c>
      <c r="D213" s="3" t="str">
        <f t="shared" si="6"/>
        <v>1</v>
      </c>
      <c r="E213" s="3" t="str">
        <f t="shared" si="7"/>
        <v>12</v>
      </c>
      <c r="F213" s="14">
        <v>12001</v>
      </c>
      <c r="G213" s="16" t="s">
        <v>117</v>
      </c>
      <c r="H213" s="17">
        <v>31776</v>
      </c>
      <c r="I213" s="17">
        <v>0</v>
      </c>
      <c r="J213" s="17">
        <v>31776</v>
      </c>
      <c r="K213" s="17">
        <v>33000</v>
      </c>
      <c r="L213" s="17">
        <v>33000</v>
      </c>
      <c r="M213" s="17">
        <v>7197.12</v>
      </c>
      <c r="N213" s="17">
        <v>7197.12</v>
      </c>
    </row>
    <row r="214" spans="1:14" x14ac:dyDescent="0.2">
      <c r="A214" s="15">
        <v>6</v>
      </c>
      <c r="B214" s="15">
        <v>3343</v>
      </c>
      <c r="C214" s="2" t="str">
        <f>VLOOKUP(B214,Hoja2!B:C,2,FALSE)</f>
        <v>SEMINCI</v>
      </c>
      <c r="D214" s="3" t="str">
        <f t="shared" si="6"/>
        <v>1</v>
      </c>
      <c r="E214" s="3" t="str">
        <f t="shared" si="7"/>
        <v>12</v>
      </c>
      <c r="F214" s="14">
        <v>12003</v>
      </c>
      <c r="G214" s="16" t="s">
        <v>51</v>
      </c>
      <c r="H214" s="17">
        <v>12183</v>
      </c>
      <c r="I214" s="17">
        <v>0</v>
      </c>
      <c r="J214" s="17">
        <v>12183</v>
      </c>
      <c r="K214" s="17">
        <v>13000</v>
      </c>
      <c r="L214" s="17">
        <v>13000</v>
      </c>
      <c r="M214" s="17">
        <v>2491.77</v>
      </c>
      <c r="N214" s="17">
        <v>2491.77</v>
      </c>
    </row>
    <row r="215" spans="1:14" x14ac:dyDescent="0.2">
      <c r="A215" s="15">
        <v>6</v>
      </c>
      <c r="B215" s="15">
        <v>3343</v>
      </c>
      <c r="C215" s="2" t="str">
        <f>VLOOKUP(B215,Hoja2!B:C,2,FALSE)</f>
        <v>SEMINCI</v>
      </c>
      <c r="D215" s="3" t="str">
        <f t="shared" si="6"/>
        <v>1</v>
      </c>
      <c r="E215" s="3" t="str">
        <f t="shared" si="7"/>
        <v>12</v>
      </c>
      <c r="F215" s="14">
        <v>12006</v>
      </c>
      <c r="G215" s="16" t="s">
        <v>53</v>
      </c>
      <c r="H215" s="17">
        <v>5480</v>
      </c>
      <c r="I215" s="17">
        <v>0</v>
      </c>
      <c r="J215" s="17">
        <v>5480</v>
      </c>
      <c r="K215" s="17">
        <v>5500</v>
      </c>
      <c r="L215" s="17">
        <v>5500</v>
      </c>
      <c r="M215" s="17">
        <v>977.82</v>
      </c>
      <c r="N215" s="17">
        <v>977.82</v>
      </c>
    </row>
    <row r="216" spans="1:14" x14ac:dyDescent="0.2">
      <c r="A216" s="15">
        <v>6</v>
      </c>
      <c r="B216" s="15">
        <v>3343</v>
      </c>
      <c r="C216" s="2" t="str">
        <f>VLOOKUP(B216,Hoja2!B:C,2,FALSE)</f>
        <v>SEMINCI</v>
      </c>
      <c r="D216" s="3" t="str">
        <f t="shared" si="6"/>
        <v>1</v>
      </c>
      <c r="E216" s="3" t="str">
        <f t="shared" si="7"/>
        <v>12</v>
      </c>
      <c r="F216" s="14">
        <v>12100</v>
      </c>
      <c r="G216" s="16" t="s">
        <v>54</v>
      </c>
      <c r="H216" s="17">
        <v>23969</v>
      </c>
      <c r="I216" s="17">
        <v>0</v>
      </c>
      <c r="J216" s="17">
        <v>23969</v>
      </c>
      <c r="K216" s="17">
        <v>25000</v>
      </c>
      <c r="L216" s="17">
        <v>25000</v>
      </c>
      <c r="M216" s="17">
        <v>5084.93</v>
      </c>
      <c r="N216" s="17">
        <v>5084.93</v>
      </c>
    </row>
    <row r="217" spans="1:14" x14ac:dyDescent="0.2">
      <c r="A217" s="15">
        <v>6</v>
      </c>
      <c r="B217" s="15">
        <v>3343</v>
      </c>
      <c r="C217" s="2" t="str">
        <f>VLOOKUP(B217,Hoja2!B:C,2,FALSE)</f>
        <v>SEMINCI</v>
      </c>
      <c r="D217" s="3" t="str">
        <f t="shared" si="6"/>
        <v>1</v>
      </c>
      <c r="E217" s="3" t="str">
        <f t="shared" si="7"/>
        <v>12</v>
      </c>
      <c r="F217" s="14">
        <v>12101</v>
      </c>
      <c r="G217" s="16" t="s">
        <v>55</v>
      </c>
      <c r="H217" s="17">
        <v>51761</v>
      </c>
      <c r="I217" s="17">
        <v>0</v>
      </c>
      <c r="J217" s="17">
        <v>51761</v>
      </c>
      <c r="K217" s="17">
        <v>38000</v>
      </c>
      <c r="L217" s="17">
        <v>38000</v>
      </c>
      <c r="M217" s="17">
        <v>11707.11</v>
      </c>
      <c r="N217" s="17">
        <v>11707.11</v>
      </c>
    </row>
    <row r="218" spans="1:14" x14ac:dyDescent="0.2">
      <c r="A218" s="15">
        <v>6</v>
      </c>
      <c r="B218" s="15">
        <v>3343</v>
      </c>
      <c r="C218" s="2" t="str">
        <f>VLOOKUP(B218,Hoja2!B:C,2,FALSE)</f>
        <v>SEMINCI</v>
      </c>
      <c r="D218" s="3" t="str">
        <f t="shared" si="6"/>
        <v>1</v>
      </c>
      <c r="E218" s="3" t="str">
        <f t="shared" si="7"/>
        <v>12</v>
      </c>
      <c r="F218" s="14">
        <v>12103</v>
      </c>
      <c r="G218" s="16" t="s">
        <v>56</v>
      </c>
      <c r="H218" s="17">
        <v>2688</v>
      </c>
      <c r="I218" s="17">
        <v>0</v>
      </c>
      <c r="J218" s="17">
        <v>2688</v>
      </c>
      <c r="K218" s="17">
        <v>3000</v>
      </c>
      <c r="L218" s="17">
        <v>3000</v>
      </c>
      <c r="M218" s="17">
        <v>565.96</v>
      </c>
      <c r="N218" s="17">
        <v>565.96</v>
      </c>
    </row>
    <row r="219" spans="1:14" x14ac:dyDescent="0.2">
      <c r="A219" s="15">
        <v>6</v>
      </c>
      <c r="B219" s="15">
        <v>3343</v>
      </c>
      <c r="C219" s="2" t="str">
        <f>VLOOKUP(B219,Hoja2!B:C,2,FALSE)</f>
        <v>SEMINCI</v>
      </c>
      <c r="D219" s="3" t="str">
        <f t="shared" si="6"/>
        <v>1</v>
      </c>
      <c r="E219" s="3" t="str">
        <f t="shared" si="7"/>
        <v>13</v>
      </c>
      <c r="F219" s="14">
        <v>13000</v>
      </c>
      <c r="G219" s="16" t="s">
        <v>57</v>
      </c>
      <c r="H219" s="17">
        <v>125125</v>
      </c>
      <c r="I219" s="17">
        <v>0</v>
      </c>
      <c r="J219" s="17">
        <v>125125</v>
      </c>
      <c r="K219" s="17">
        <v>70000</v>
      </c>
      <c r="L219" s="17">
        <v>70000</v>
      </c>
      <c r="M219" s="17">
        <v>13893.15</v>
      </c>
      <c r="N219" s="17">
        <v>13893.15</v>
      </c>
    </row>
    <row r="220" spans="1:14" x14ac:dyDescent="0.2">
      <c r="A220" s="15">
        <v>6</v>
      </c>
      <c r="B220" s="15">
        <v>3343</v>
      </c>
      <c r="C220" s="2" t="str">
        <f>VLOOKUP(B220,Hoja2!B:C,2,FALSE)</f>
        <v>SEMINCI</v>
      </c>
      <c r="D220" s="3" t="str">
        <f t="shared" si="6"/>
        <v>1</v>
      </c>
      <c r="E220" s="3" t="str">
        <f t="shared" si="7"/>
        <v>13</v>
      </c>
      <c r="F220" s="14">
        <v>13002</v>
      </c>
      <c r="G220" s="16" t="s">
        <v>58</v>
      </c>
      <c r="H220" s="17">
        <v>77524</v>
      </c>
      <c r="I220" s="17">
        <v>0</v>
      </c>
      <c r="J220" s="17">
        <v>77524</v>
      </c>
      <c r="K220" s="17">
        <v>59000</v>
      </c>
      <c r="L220" s="17">
        <v>59000</v>
      </c>
      <c r="M220" s="17">
        <v>12705.93</v>
      </c>
      <c r="N220" s="17">
        <v>12705.93</v>
      </c>
    </row>
    <row r="221" spans="1:14" x14ac:dyDescent="0.2">
      <c r="A221" s="15">
        <v>6</v>
      </c>
      <c r="B221" s="15">
        <v>3343</v>
      </c>
      <c r="C221" s="2" t="str">
        <f>VLOOKUP(B221,Hoja2!B:C,2,FALSE)</f>
        <v>SEMINCI</v>
      </c>
      <c r="D221" s="3" t="str">
        <f t="shared" si="6"/>
        <v>1</v>
      </c>
      <c r="E221" s="3" t="str">
        <f t="shared" si="7"/>
        <v>13</v>
      </c>
      <c r="F221" s="14">
        <v>131</v>
      </c>
      <c r="G221" s="16" t="s">
        <v>59</v>
      </c>
      <c r="H221" s="17">
        <v>0</v>
      </c>
      <c r="I221" s="17">
        <v>0</v>
      </c>
      <c r="J221" s="17">
        <v>0</v>
      </c>
      <c r="K221" s="17">
        <v>0</v>
      </c>
      <c r="L221" s="17">
        <v>0</v>
      </c>
      <c r="M221" s="17">
        <v>0</v>
      </c>
      <c r="N221" s="17">
        <v>0</v>
      </c>
    </row>
    <row r="222" spans="1:14" x14ac:dyDescent="0.2">
      <c r="A222" s="15">
        <v>6</v>
      </c>
      <c r="B222" s="15">
        <v>3343</v>
      </c>
      <c r="C222" s="2" t="str">
        <f>VLOOKUP(B222,Hoja2!B:C,2,FALSE)</f>
        <v>SEMINCI</v>
      </c>
      <c r="D222" s="3" t="str">
        <f t="shared" si="6"/>
        <v>1</v>
      </c>
      <c r="E222" s="3" t="str">
        <f t="shared" si="7"/>
        <v>15</v>
      </c>
      <c r="F222" s="14">
        <v>150</v>
      </c>
      <c r="G222" s="16" t="s">
        <v>60</v>
      </c>
      <c r="H222" s="17">
        <v>4056</v>
      </c>
      <c r="I222" s="17">
        <v>0</v>
      </c>
      <c r="J222" s="17">
        <v>4056</v>
      </c>
      <c r="K222" s="17">
        <v>1500</v>
      </c>
      <c r="L222" s="17">
        <v>1500</v>
      </c>
      <c r="M222" s="17">
        <v>1143.75</v>
      </c>
      <c r="N222" s="17">
        <v>1143.75</v>
      </c>
    </row>
    <row r="223" spans="1:14" x14ac:dyDescent="0.2">
      <c r="A223" s="15">
        <v>6</v>
      </c>
      <c r="B223" s="15">
        <v>3343</v>
      </c>
      <c r="C223" s="2" t="str">
        <f>VLOOKUP(B223,Hoja2!B:C,2,FALSE)</f>
        <v>SEMINCI</v>
      </c>
      <c r="D223" s="3" t="str">
        <f t="shared" si="6"/>
        <v>1</v>
      </c>
      <c r="E223" s="3" t="str">
        <f t="shared" si="7"/>
        <v>15</v>
      </c>
      <c r="F223" s="14">
        <v>151</v>
      </c>
      <c r="G223" s="16" t="s">
        <v>61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7">
        <v>0</v>
      </c>
      <c r="N223" s="17">
        <v>0</v>
      </c>
    </row>
    <row r="224" spans="1:14" x14ac:dyDescent="0.2">
      <c r="A224" s="15">
        <v>6</v>
      </c>
      <c r="B224" s="15">
        <v>3343</v>
      </c>
      <c r="C224" s="2" t="str">
        <f>VLOOKUP(B224,Hoja2!B:C,2,FALSE)</f>
        <v>SEMINCI</v>
      </c>
      <c r="D224" s="3" t="str">
        <f t="shared" si="6"/>
        <v>1</v>
      </c>
      <c r="E224" s="3" t="str">
        <f t="shared" si="7"/>
        <v>16</v>
      </c>
      <c r="F224" s="14">
        <v>16000</v>
      </c>
      <c r="G224" s="16" t="s">
        <v>62</v>
      </c>
      <c r="H224" s="17">
        <v>105000</v>
      </c>
      <c r="I224" s="17">
        <v>0</v>
      </c>
      <c r="J224" s="17">
        <v>105000</v>
      </c>
      <c r="K224" s="17">
        <v>23999.08</v>
      </c>
      <c r="L224" s="17">
        <v>23999.08</v>
      </c>
      <c r="M224" s="17">
        <v>23999.08</v>
      </c>
      <c r="N224" s="17">
        <v>23999.08</v>
      </c>
    </row>
    <row r="225" spans="1:14" x14ac:dyDescent="0.2">
      <c r="A225" s="15">
        <v>6</v>
      </c>
      <c r="B225" s="15">
        <v>3343</v>
      </c>
      <c r="C225" s="2" t="str">
        <f>VLOOKUP(B225,Hoja2!B:C,2,FALSE)</f>
        <v>SEMINCI</v>
      </c>
      <c r="D225" s="3" t="str">
        <f t="shared" si="6"/>
        <v>1</v>
      </c>
      <c r="E225" s="3" t="str">
        <f t="shared" si="7"/>
        <v>16</v>
      </c>
      <c r="F225" s="14">
        <v>16204</v>
      </c>
      <c r="G225" s="16" t="s">
        <v>64</v>
      </c>
      <c r="H225" s="17">
        <v>2500</v>
      </c>
      <c r="I225" s="17">
        <v>-2500</v>
      </c>
      <c r="J225" s="17">
        <v>0</v>
      </c>
      <c r="K225" s="17">
        <v>0</v>
      </c>
      <c r="L225" s="17">
        <v>0</v>
      </c>
      <c r="M225" s="17">
        <v>0</v>
      </c>
      <c r="N225" s="17">
        <v>0</v>
      </c>
    </row>
    <row r="226" spans="1:14" x14ac:dyDescent="0.2">
      <c r="A226" s="15">
        <v>6</v>
      </c>
      <c r="B226" s="15">
        <v>3343</v>
      </c>
      <c r="C226" s="2" t="str">
        <f>VLOOKUP(B226,Hoja2!B:C,2,FALSE)</f>
        <v>SEMINCI</v>
      </c>
      <c r="D226" s="3" t="str">
        <f t="shared" si="6"/>
        <v>2</v>
      </c>
      <c r="E226" s="3" t="str">
        <f t="shared" si="7"/>
        <v>20</v>
      </c>
      <c r="F226" s="14">
        <v>202</v>
      </c>
      <c r="G226" s="16" t="s">
        <v>65</v>
      </c>
      <c r="H226" s="17">
        <v>92000</v>
      </c>
      <c r="I226" s="17">
        <v>0</v>
      </c>
      <c r="J226" s="17">
        <v>92000</v>
      </c>
      <c r="K226" s="17">
        <v>0</v>
      </c>
      <c r="L226" s="17">
        <v>0</v>
      </c>
      <c r="M226" s="17">
        <v>0</v>
      </c>
      <c r="N226" s="17">
        <v>0</v>
      </c>
    </row>
    <row r="227" spans="1:14" x14ac:dyDescent="0.2">
      <c r="A227" s="15">
        <v>6</v>
      </c>
      <c r="B227" s="15">
        <v>3343</v>
      </c>
      <c r="C227" s="2" t="str">
        <f>VLOOKUP(B227,Hoja2!B:C,2,FALSE)</f>
        <v>SEMINCI</v>
      </c>
      <c r="D227" s="3" t="str">
        <f t="shared" si="6"/>
        <v>2</v>
      </c>
      <c r="E227" s="3" t="str">
        <f t="shared" si="7"/>
        <v>20</v>
      </c>
      <c r="F227" s="14">
        <v>208</v>
      </c>
      <c r="G227" s="16" t="s">
        <v>68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</row>
    <row r="228" spans="1:14" x14ac:dyDescent="0.2">
      <c r="A228" s="15">
        <v>6</v>
      </c>
      <c r="B228" s="15">
        <v>3343</v>
      </c>
      <c r="C228" s="2" t="str">
        <f>VLOOKUP(B228,Hoja2!B:C,2,FALSE)</f>
        <v>SEMINCI</v>
      </c>
      <c r="D228" s="3" t="str">
        <f t="shared" si="6"/>
        <v>2</v>
      </c>
      <c r="E228" s="3" t="str">
        <f t="shared" si="7"/>
        <v>21</v>
      </c>
      <c r="F228" s="14">
        <v>213</v>
      </c>
      <c r="G228" s="16" t="s">
        <v>70</v>
      </c>
      <c r="H228" s="17">
        <v>5000</v>
      </c>
      <c r="I228" s="17">
        <v>0</v>
      </c>
      <c r="J228" s="17">
        <v>5000</v>
      </c>
      <c r="K228" s="17">
        <v>362.25</v>
      </c>
      <c r="L228" s="17">
        <v>362.25</v>
      </c>
      <c r="M228" s="17">
        <v>0</v>
      </c>
      <c r="N228" s="17">
        <v>0</v>
      </c>
    </row>
    <row r="229" spans="1:14" x14ac:dyDescent="0.2">
      <c r="A229" s="15">
        <v>6</v>
      </c>
      <c r="B229" s="15">
        <v>3343</v>
      </c>
      <c r="C229" s="2" t="str">
        <f>VLOOKUP(B229,Hoja2!B:C,2,FALSE)</f>
        <v>SEMINCI</v>
      </c>
      <c r="D229" s="3" t="str">
        <f t="shared" si="6"/>
        <v>2</v>
      </c>
      <c r="E229" s="3" t="str">
        <f t="shared" si="7"/>
        <v>22</v>
      </c>
      <c r="F229" s="14">
        <v>22000</v>
      </c>
      <c r="G229" s="16" t="s">
        <v>74</v>
      </c>
      <c r="H229" s="17">
        <v>1000</v>
      </c>
      <c r="I229" s="17">
        <v>0</v>
      </c>
      <c r="J229" s="17">
        <v>1000</v>
      </c>
      <c r="K229" s="17">
        <v>0</v>
      </c>
      <c r="L229" s="17">
        <v>0</v>
      </c>
      <c r="M229" s="17">
        <v>0</v>
      </c>
      <c r="N229" s="17">
        <v>0</v>
      </c>
    </row>
    <row r="230" spans="1:14" x14ac:dyDescent="0.2">
      <c r="A230" s="1">
        <v>6</v>
      </c>
      <c r="B230" s="1">
        <v>3343</v>
      </c>
      <c r="C230" s="2" t="str">
        <f>VLOOKUP(B230,Hoja2!B:C,2,FALSE)</f>
        <v>SEMINCI</v>
      </c>
      <c r="D230" s="3" t="str">
        <f t="shared" ref="D230:D250" si="8">LEFT(F230,1)</f>
        <v>2</v>
      </c>
      <c r="E230" s="3" t="str">
        <f t="shared" ref="E230:E250" si="9">LEFT(F230,2)</f>
        <v>22</v>
      </c>
      <c r="F230" s="1">
        <v>22001</v>
      </c>
      <c r="G230" s="1" t="s">
        <v>75</v>
      </c>
      <c r="H230" s="18">
        <v>1000</v>
      </c>
      <c r="I230" s="1">
        <v>0</v>
      </c>
      <c r="J230" s="18">
        <v>1000</v>
      </c>
      <c r="K230" s="18">
        <v>906</v>
      </c>
      <c r="L230" s="18">
        <v>906</v>
      </c>
      <c r="M230" s="18">
        <v>807</v>
      </c>
      <c r="N230" s="1">
        <v>807</v>
      </c>
    </row>
    <row r="231" spans="1:14" x14ac:dyDescent="0.2">
      <c r="A231" s="1">
        <v>6</v>
      </c>
      <c r="B231" s="1">
        <v>3343</v>
      </c>
      <c r="C231" s="2" t="str">
        <f>VLOOKUP(B231,Hoja2!B:C,2,FALSE)</f>
        <v>SEMINCI</v>
      </c>
      <c r="D231" s="3" t="str">
        <f t="shared" si="8"/>
        <v>2</v>
      </c>
      <c r="E231" s="3" t="str">
        <f t="shared" si="9"/>
        <v>22</v>
      </c>
      <c r="F231" s="1">
        <v>22199</v>
      </c>
      <c r="G231" s="1" t="s">
        <v>83</v>
      </c>
      <c r="H231" s="18">
        <v>24000</v>
      </c>
      <c r="I231" s="1">
        <v>0</v>
      </c>
      <c r="J231" s="18">
        <v>24000</v>
      </c>
      <c r="K231" s="18">
        <v>10285</v>
      </c>
      <c r="L231" s="18">
        <v>10285</v>
      </c>
      <c r="M231" s="1">
        <v>47.41</v>
      </c>
      <c r="N231" s="1">
        <v>47.41</v>
      </c>
    </row>
    <row r="232" spans="1:14" x14ac:dyDescent="0.2">
      <c r="A232" s="1">
        <v>6</v>
      </c>
      <c r="B232" s="1">
        <v>3343</v>
      </c>
      <c r="C232" s="2" t="str">
        <f>VLOOKUP(B232,Hoja2!B:C,2,FALSE)</f>
        <v>SEMINCI</v>
      </c>
      <c r="D232" s="3" t="str">
        <f t="shared" si="8"/>
        <v>2</v>
      </c>
      <c r="E232" s="3" t="str">
        <f t="shared" si="9"/>
        <v>22</v>
      </c>
      <c r="F232" s="1">
        <v>22200</v>
      </c>
      <c r="G232" s="1" t="s">
        <v>84</v>
      </c>
      <c r="H232" s="1">
        <v>1000</v>
      </c>
      <c r="I232" s="1">
        <v>0</v>
      </c>
      <c r="J232" s="1">
        <v>1000</v>
      </c>
      <c r="K232" s="1">
        <v>0</v>
      </c>
      <c r="L232" s="1">
        <v>0</v>
      </c>
      <c r="M232" s="1">
        <v>0</v>
      </c>
      <c r="N232" s="1">
        <v>0</v>
      </c>
    </row>
    <row r="233" spans="1:14" x14ac:dyDescent="0.2">
      <c r="A233" s="1">
        <v>6</v>
      </c>
      <c r="B233" s="1">
        <v>3343</v>
      </c>
      <c r="C233" s="2" t="str">
        <f>VLOOKUP(B233,Hoja2!B:C,2,FALSE)</f>
        <v>SEMINCI</v>
      </c>
      <c r="D233" s="3" t="str">
        <f t="shared" si="8"/>
        <v>2</v>
      </c>
      <c r="E233" s="3" t="str">
        <f t="shared" si="9"/>
        <v>22</v>
      </c>
      <c r="F233" s="1">
        <v>22201</v>
      </c>
      <c r="G233" s="1" t="s">
        <v>85</v>
      </c>
      <c r="H233" s="18">
        <v>2000</v>
      </c>
      <c r="I233" s="1">
        <v>0</v>
      </c>
      <c r="J233" s="18">
        <v>2000</v>
      </c>
      <c r="K233" s="18">
        <v>5000</v>
      </c>
      <c r="L233" s="18">
        <v>5000</v>
      </c>
      <c r="M233" s="18">
        <v>264.77</v>
      </c>
      <c r="N233" s="18">
        <v>264.77</v>
      </c>
    </row>
    <row r="234" spans="1:14" x14ac:dyDescent="0.2">
      <c r="A234" s="1">
        <v>6</v>
      </c>
      <c r="B234" s="1">
        <v>3343</v>
      </c>
      <c r="C234" s="2" t="str">
        <f>VLOOKUP(B234,Hoja2!B:C,2,FALSE)</f>
        <v>SEMINCI</v>
      </c>
      <c r="D234" s="3" t="str">
        <f t="shared" si="8"/>
        <v>2</v>
      </c>
      <c r="E234" s="3" t="str">
        <f t="shared" si="9"/>
        <v>22</v>
      </c>
      <c r="F234" s="1">
        <v>22203</v>
      </c>
      <c r="G234" s="1" t="s">
        <v>86</v>
      </c>
      <c r="H234" s="18">
        <v>10000</v>
      </c>
      <c r="I234" s="1">
        <v>0</v>
      </c>
      <c r="J234" s="18">
        <v>10000</v>
      </c>
      <c r="K234" s="1">
        <v>7235.8</v>
      </c>
      <c r="L234" s="1">
        <v>7235.8</v>
      </c>
      <c r="M234" s="1">
        <v>2027.16</v>
      </c>
      <c r="N234" s="1">
        <v>2027.16</v>
      </c>
    </row>
    <row r="235" spans="1:14" x14ac:dyDescent="0.2">
      <c r="A235" s="1">
        <v>6</v>
      </c>
      <c r="B235" s="1">
        <v>3343</v>
      </c>
      <c r="C235" s="2" t="str">
        <f>VLOOKUP(B235,Hoja2!B:C,2,FALSE)</f>
        <v>SEMINCI</v>
      </c>
      <c r="D235" s="3" t="str">
        <f t="shared" si="8"/>
        <v>2</v>
      </c>
      <c r="E235" s="3" t="str">
        <f t="shared" si="9"/>
        <v>22</v>
      </c>
      <c r="F235" s="1">
        <v>223</v>
      </c>
      <c r="G235" s="1" t="s">
        <v>87</v>
      </c>
      <c r="H235" s="1">
        <v>1000</v>
      </c>
      <c r="I235" s="1">
        <v>0</v>
      </c>
      <c r="J235" s="1">
        <v>1000</v>
      </c>
      <c r="K235" s="1">
        <v>0</v>
      </c>
      <c r="L235" s="1">
        <v>0</v>
      </c>
      <c r="M235" s="1">
        <v>0</v>
      </c>
      <c r="N235" s="1">
        <v>0</v>
      </c>
    </row>
    <row r="236" spans="1:14" x14ac:dyDescent="0.2">
      <c r="A236" s="1">
        <v>6</v>
      </c>
      <c r="B236" s="1">
        <v>3343</v>
      </c>
      <c r="C236" s="2" t="str">
        <f>VLOOKUP(B236,Hoja2!B:C,2,FALSE)</f>
        <v>SEMINCI</v>
      </c>
      <c r="D236" s="3" t="str">
        <f t="shared" si="8"/>
        <v>2</v>
      </c>
      <c r="E236" s="3" t="str">
        <f t="shared" si="9"/>
        <v>22</v>
      </c>
      <c r="F236" s="1">
        <v>224</v>
      </c>
      <c r="G236" s="1" t="s">
        <v>88</v>
      </c>
      <c r="H236" s="18">
        <v>400</v>
      </c>
      <c r="I236" s="1">
        <v>0</v>
      </c>
      <c r="J236" s="18">
        <v>400</v>
      </c>
      <c r="K236" s="1">
        <v>0</v>
      </c>
      <c r="L236" s="1">
        <v>0</v>
      </c>
      <c r="M236" s="1">
        <v>0</v>
      </c>
      <c r="N236" s="1">
        <v>0</v>
      </c>
    </row>
    <row r="237" spans="1:14" x14ac:dyDescent="0.2">
      <c r="A237" s="1">
        <v>6</v>
      </c>
      <c r="B237" s="1">
        <v>3343</v>
      </c>
      <c r="C237" s="2" t="str">
        <f>VLOOKUP(B237,Hoja2!B:C,2,FALSE)</f>
        <v>SEMINCI</v>
      </c>
      <c r="D237" s="3" t="str">
        <f t="shared" si="8"/>
        <v>2</v>
      </c>
      <c r="E237" s="3" t="str">
        <f t="shared" si="9"/>
        <v>22</v>
      </c>
      <c r="F237" s="1">
        <v>22601</v>
      </c>
      <c r="G237" s="1" t="s">
        <v>89</v>
      </c>
      <c r="H237" s="18">
        <v>400500</v>
      </c>
      <c r="I237" s="1">
        <v>0</v>
      </c>
      <c r="J237" s="18">
        <v>400500</v>
      </c>
      <c r="K237" s="1">
        <v>342027.9</v>
      </c>
      <c r="L237" s="1">
        <v>342027.9</v>
      </c>
      <c r="M237" s="1">
        <v>482.9</v>
      </c>
      <c r="N237" s="1">
        <v>0</v>
      </c>
    </row>
    <row r="238" spans="1:14" x14ac:dyDescent="0.2">
      <c r="A238" s="1">
        <v>6</v>
      </c>
      <c r="B238" s="1">
        <v>3343</v>
      </c>
      <c r="C238" s="2" t="str">
        <f>VLOOKUP(B238,Hoja2!B:C,2,FALSE)</f>
        <v>SEMINCI</v>
      </c>
      <c r="D238" s="3" t="str">
        <f t="shared" si="8"/>
        <v>2</v>
      </c>
      <c r="E238" s="3" t="str">
        <f t="shared" si="9"/>
        <v>22</v>
      </c>
      <c r="F238" s="1">
        <v>22602</v>
      </c>
      <c r="G238" s="1" t="s">
        <v>90</v>
      </c>
      <c r="H238" s="18">
        <v>70000</v>
      </c>
      <c r="I238" s="1">
        <v>0</v>
      </c>
      <c r="J238" s="18">
        <v>70000</v>
      </c>
      <c r="K238" s="18">
        <v>0</v>
      </c>
      <c r="L238" s="18">
        <v>0</v>
      </c>
      <c r="M238" s="18">
        <v>0</v>
      </c>
      <c r="N238" s="18">
        <v>0</v>
      </c>
    </row>
    <row r="239" spans="1:14" x14ac:dyDescent="0.2">
      <c r="A239" s="1">
        <v>6</v>
      </c>
      <c r="B239" s="1">
        <v>3343</v>
      </c>
      <c r="C239" s="2" t="str">
        <f>VLOOKUP(B239,Hoja2!B:C,2,FALSE)</f>
        <v>SEMINCI</v>
      </c>
      <c r="D239" s="3" t="str">
        <f t="shared" si="8"/>
        <v>2</v>
      </c>
      <c r="E239" s="3" t="str">
        <f t="shared" si="9"/>
        <v>22</v>
      </c>
      <c r="F239" s="1">
        <v>22606</v>
      </c>
      <c r="G239" s="1" t="s">
        <v>105</v>
      </c>
      <c r="H239" s="18">
        <v>500</v>
      </c>
      <c r="I239" s="1">
        <v>0</v>
      </c>
      <c r="J239" s="18">
        <v>500</v>
      </c>
      <c r="K239" s="1">
        <v>0</v>
      </c>
      <c r="L239" s="1">
        <v>0</v>
      </c>
      <c r="M239" s="1">
        <v>0</v>
      </c>
      <c r="N239" s="1">
        <v>0</v>
      </c>
    </row>
    <row r="240" spans="1:14" x14ac:dyDescent="0.2">
      <c r="A240" s="1">
        <v>6</v>
      </c>
      <c r="B240" s="1">
        <v>3343</v>
      </c>
      <c r="C240" s="2" t="str">
        <f>VLOOKUP(B240,Hoja2!B:C,2,FALSE)</f>
        <v>SEMINCI</v>
      </c>
      <c r="D240" s="3" t="str">
        <f t="shared" si="8"/>
        <v>2</v>
      </c>
      <c r="E240" s="3" t="str">
        <f t="shared" si="9"/>
        <v>22</v>
      </c>
      <c r="F240" s="1">
        <v>22609</v>
      </c>
      <c r="G240" s="1" t="s">
        <v>106</v>
      </c>
      <c r="H240" s="18">
        <v>119200</v>
      </c>
      <c r="I240" s="18">
        <v>0</v>
      </c>
      <c r="J240" s="18">
        <v>119200</v>
      </c>
      <c r="K240" s="18">
        <v>104026.55</v>
      </c>
      <c r="L240" s="18">
        <v>104026.55</v>
      </c>
      <c r="M240" s="18">
        <v>7221.06</v>
      </c>
      <c r="N240" s="18">
        <v>5706.36</v>
      </c>
    </row>
    <row r="241" spans="1:14" x14ac:dyDescent="0.2">
      <c r="A241" s="1">
        <v>6</v>
      </c>
      <c r="B241" s="1">
        <v>3343</v>
      </c>
      <c r="C241" s="2" t="str">
        <f>VLOOKUP(B241,Hoja2!B:C,2,FALSE)</f>
        <v>SEMINCI</v>
      </c>
      <c r="D241" s="3" t="str">
        <f t="shared" si="8"/>
        <v>2</v>
      </c>
      <c r="E241" s="3" t="str">
        <f t="shared" si="9"/>
        <v>22</v>
      </c>
      <c r="F241" s="1">
        <v>22699</v>
      </c>
      <c r="G241" s="1" t="s">
        <v>93</v>
      </c>
      <c r="H241" s="1">
        <v>25000</v>
      </c>
      <c r="I241" s="1">
        <v>0</v>
      </c>
      <c r="J241" s="1">
        <v>25000</v>
      </c>
      <c r="K241" s="1">
        <v>10250.950000000001</v>
      </c>
      <c r="L241" s="1">
        <v>10250.950000000001</v>
      </c>
      <c r="M241" s="1">
        <v>3705.95</v>
      </c>
      <c r="N241" s="1">
        <v>3705.95</v>
      </c>
    </row>
    <row r="242" spans="1:14" x14ac:dyDescent="0.2">
      <c r="A242" s="1">
        <v>6</v>
      </c>
      <c r="B242" s="1">
        <v>3343</v>
      </c>
      <c r="C242" s="2" t="str">
        <f>VLOOKUP(B242,Hoja2!B:C,2,FALSE)</f>
        <v>SEMINCI</v>
      </c>
      <c r="D242" s="3" t="str">
        <f t="shared" si="8"/>
        <v>2</v>
      </c>
      <c r="E242" s="3" t="str">
        <f t="shared" si="9"/>
        <v>22</v>
      </c>
      <c r="F242" s="1">
        <v>22700</v>
      </c>
      <c r="G242" s="1" t="s">
        <v>94</v>
      </c>
      <c r="H242" s="18">
        <v>13000</v>
      </c>
      <c r="I242" s="1">
        <v>0</v>
      </c>
      <c r="J242" s="18">
        <v>13000</v>
      </c>
      <c r="K242" s="1">
        <v>11446.55</v>
      </c>
      <c r="L242" s="1">
        <v>11446.55</v>
      </c>
      <c r="M242" s="1">
        <v>1907.76</v>
      </c>
      <c r="N242" s="1">
        <v>1907.76</v>
      </c>
    </row>
    <row r="243" spans="1:14" x14ac:dyDescent="0.2">
      <c r="A243" s="1">
        <v>6</v>
      </c>
      <c r="B243" s="1">
        <v>3343</v>
      </c>
      <c r="C243" s="2" t="str">
        <f>VLOOKUP(B243,Hoja2!B:C,2,FALSE)</f>
        <v>SEMINCI</v>
      </c>
      <c r="D243" s="3" t="str">
        <f t="shared" si="8"/>
        <v>2</v>
      </c>
      <c r="E243" s="3" t="str">
        <f t="shared" si="9"/>
        <v>22</v>
      </c>
      <c r="F243" s="1">
        <v>22706</v>
      </c>
      <c r="G243" s="1" t="s">
        <v>96</v>
      </c>
      <c r="H243" s="18">
        <v>43584</v>
      </c>
      <c r="I243" s="1">
        <v>0</v>
      </c>
      <c r="J243" s="18">
        <v>43584</v>
      </c>
      <c r="K243" s="1">
        <v>12705</v>
      </c>
      <c r="L243" s="1">
        <v>12705</v>
      </c>
      <c r="M243" s="1">
        <v>0</v>
      </c>
      <c r="N243" s="1">
        <v>0</v>
      </c>
    </row>
    <row r="244" spans="1:14" x14ac:dyDescent="0.2">
      <c r="A244" s="1">
        <v>6</v>
      </c>
      <c r="B244" s="1">
        <v>3343</v>
      </c>
      <c r="C244" s="2" t="str">
        <f>VLOOKUP(B244,Hoja2!B:C,2,FALSE)</f>
        <v>SEMINCI</v>
      </c>
      <c r="D244" s="3" t="str">
        <f t="shared" si="8"/>
        <v>2</v>
      </c>
      <c r="E244" s="3" t="str">
        <f t="shared" si="9"/>
        <v>22</v>
      </c>
      <c r="F244" s="1">
        <v>22799</v>
      </c>
      <c r="G244" s="1" t="s">
        <v>97</v>
      </c>
      <c r="H244" s="18">
        <v>1907354</v>
      </c>
      <c r="I244" s="1">
        <v>0</v>
      </c>
      <c r="J244" s="18">
        <v>1907354</v>
      </c>
      <c r="K244" s="18">
        <v>1225331.3999999999</v>
      </c>
      <c r="L244" s="18">
        <v>1225331.3999999999</v>
      </c>
      <c r="M244" s="18">
        <v>17494.68</v>
      </c>
      <c r="N244" s="18">
        <v>5394.68</v>
      </c>
    </row>
    <row r="245" spans="1:14" x14ac:dyDescent="0.2">
      <c r="A245" s="1">
        <v>6</v>
      </c>
      <c r="B245" s="1">
        <v>3343</v>
      </c>
      <c r="C245" s="2" t="str">
        <f>VLOOKUP(B245,Hoja2!B:C,2,FALSE)</f>
        <v>SEMINCI</v>
      </c>
      <c r="D245" s="3" t="str">
        <f t="shared" si="8"/>
        <v>2</v>
      </c>
      <c r="E245" s="3" t="str">
        <f t="shared" si="9"/>
        <v>23</v>
      </c>
      <c r="F245" s="1">
        <v>23020</v>
      </c>
      <c r="G245" s="1" t="s">
        <v>98</v>
      </c>
      <c r="H245" s="1">
        <v>600</v>
      </c>
      <c r="I245" s="1">
        <v>0</v>
      </c>
      <c r="J245" s="1">
        <v>600</v>
      </c>
      <c r="K245" s="1">
        <v>0</v>
      </c>
      <c r="L245" s="1">
        <v>0</v>
      </c>
      <c r="M245" s="1">
        <v>0</v>
      </c>
      <c r="N245" s="1">
        <v>0</v>
      </c>
    </row>
    <row r="246" spans="1:14" x14ac:dyDescent="0.2">
      <c r="A246" s="1">
        <v>6</v>
      </c>
      <c r="B246" s="1">
        <v>3343</v>
      </c>
      <c r="C246" s="2" t="str">
        <f>VLOOKUP(B246,Hoja2!B:C,2,FALSE)</f>
        <v>SEMINCI</v>
      </c>
      <c r="D246" s="3" t="str">
        <f t="shared" si="8"/>
        <v>2</v>
      </c>
      <c r="E246" s="3" t="str">
        <f t="shared" si="9"/>
        <v>23</v>
      </c>
      <c r="F246" s="1">
        <v>23120</v>
      </c>
      <c r="G246" s="1" t="s">
        <v>99</v>
      </c>
      <c r="H246" s="1">
        <v>1200</v>
      </c>
      <c r="I246" s="1">
        <v>0</v>
      </c>
      <c r="J246" s="1">
        <v>1200</v>
      </c>
      <c r="K246" s="18">
        <v>0</v>
      </c>
      <c r="L246" s="18">
        <v>0</v>
      </c>
      <c r="M246" s="18">
        <v>0</v>
      </c>
      <c r="N246" s="18">
        <v>0</v>
      </c>
    </row>
    <row r="247" spans="1:14" x14ac:dyDescent="0.2">
      <c r="A247" s="1">
        <v>6</v>
      </c>
      <c r="B247" s="1">
        <v>3343</v>
      </c>
      <c r="C247" s="2" t="str">
        <f>VLOOKUP(B247,Hoja2!B:C,2,FALSE)</f>
        <v>SEMINCI</v>
      </c>
      <c r="D247" s="3" t="str">
        <f t="shared" si="8"/>
        <v>4</v>
      </c>
      <c r="E247" s="3" t="str">
        <f t="shared" si="9"/>
        <v>48</v>
      </c>
      <c r="F247" s="1">
        <v>481</v>
      </c>
      <c r="G247" s="1" t="s">
        <v>107</v>
      </c>
      <c r="H247" s="18">
        <v>229000</v>
      </c>
      <c r="I247" s="1">
        <v>0</v>
      </c>
      <c r="J247" s="18">
        <v>229000</v>
      </c>
      <c r="K247" s="18">
        <v>0</v>
      </c>
      <c r="L247" s="18">
        <v>0</v>
      </c>
      <c r="M247" s="18">
        <v>0</v>
      </c>
      <c r="N247" s="18">
        <v>0</v>
      </c>
    </row>
    <row r="248" spans="1:14" x14ac:dyDescent="0.2">
      <c r="A248" s="1">
        <v>6</v>
      </c>
      <c r="B248" s="1">
        <v>3343</v>
      </c>
      <c r="C248" s="2" t="str">
        <f>VLOOKUP(B248,Hoja2!B:C,2,FALSE)</f>
        <v>SEMINCI</v>
      </c>
      <c r="D248" s="3" t="str">
        <f t="shared" si="8"/>
        <v>6</v>
      </c>
      <c r="E248" s="3" t="str">
        <f t="shared" si="9"/>
        <v>63</v>
      </c>
      <c r="F248" s="1">
        <v>633</v>
      </c>
      <c r="G248" s="1" t="s">
        <v>114</v>
      </c>
      <c r="H248" s="18">
        <v>15000</v>
      </c>
      <c r="I248" s="1">
        <v>0</v>
      </c>
      <c r="J248" s="18">
        <v>15000</v>
      </c>
      <c r="K248" s="18">
        <v>0</v>
      </c>
      <c r="L248" s="18">
        <v>0</v>
      </c>
      <c r="M248" s="18">
        <v>0</v>
      </c>
      <c r="N248" s="18">
        <v>0</v>
      </c>
    </row>
    <row r="249" spans="1:14" x14ac:dyDescent="0.2">
      <c r="A249" s="1">
        <v>6</v>
      </c>
      <c r="B249" s="1">
        <v>3381</v>
      </c>
      <c r="C249" s="2" t="str">
        <f>VLOOKUP(B249,Hoja2!B:C,2,FALSE)</f>
        <v>FIESTAS POPULARES Y FESTEJOS</v>
      </c>
      <c r="D249" s="3" t="str">
        <f t="shared" si="8"/>
        <v>2</v>
      </c>
      <c r="E249" s="3" t="str">
        <f t="shared" si="9"/>
        <v>20</v>
      </c>
      <c r="F249" s="1">
        <v>203</v>
      </c>
      <c r="G249" s="1" t="s">
        <v>66</v>
      </c>
      <c r="H249" s="18">
        <v>41884</v>
      </c>
      <c r="I249" s="1">
        <v>0</v>
      </c>
      <c r="J249" s="18">
        <v>41884</v>
      </c>
      <c r="K249" s="1">
        <v>36883.879999999997</v>
      </c>
      <c r="L249" s="1">
        <v>36883.879999999997</v>
      </c>
      <c r="M249" s="1">
        <v>3390.18</v>
      </c>
      <c r="N249" s="1">
        <v>3390.18</v>
      </c>
    </row>
    <row r="250" spans="1:14" x14ac:dyDescent="0.2">
      <c r="A250" s="1">
        <v>6</v>
      </c>
      <c r="B250" s="1">
        <v>3381</v>
      </c>
      <c r="C250" s="2" t="str">
        <f>VLOOKUP(B250,Hoja2!B:C,2,FALSE)</f>
        <v>FIESTAS POPULARES Y FESTEJOS</v>
      </c>
      <c r="D250" s="3" t="str">
        <f t="shared" si="8"/>
        <v>2</v>
      </c>
      <c r="E250" s="3" t="str">
        <f t="shared" si="9"/>
        <v>21</v>
      </c>
      <c r="F250" s="1">
        <v>213</v>
      </c>
      <c r="G250" s="1" t="s">
        <v>70</v>
      </c>
      <c r="H250" s="18">
        <v>0</v>
      </c>
      <c r="I250" s="1">
        <v>0</v>
      </c>
      <c r="J250" s="18">
        <v>0</v>
      </c>
      <c r="K250" s="1">
        <v>0</v>
      </c>
      <c r="L250" s="1">
        <v>0</v>
      </c>
      <c r="M250" s="1">
        <v>0</v>
      </c>
      <c r="N250" s="1">
        <v>0</v>
      </c>
    </row>
    <row r="251" spans="1:14" x14ac:dyDescent="0.2">
      <c r="A251" s="1">
        <v>6</v>
      </c>
      <c r="B251" s="1">
        <v>3381</v>
      </c>
      <c r="C251" s="2" t="str">
        <f>VLOOKUP(B251,Hoja2!B:C,2,FALSE)</f>
        <v>FIESTAS POPULARES Y FESTEJOS</v>
      </c>
      <c r="D251" s="3" t="str">
        <f t="shared" ref="D251:D255" si="10">LEFT(F251,1)</f>
        <v>2</v>
      </c>
      <c r="E251" s="3" t="str">
        <f t="shared" ref="E251:E255" si="11">LEFT(F251,2)</f>
        <v>22</v>
      </c>
      <c r="F251" s="1">
        <v>22602</v>
      </c>
      <c r="G251" s="1" t="s">
        <v>90</v>
      </c>
      <c r="H251" s="1">
        <v>0</v>
      </c>
      <c r="I251" s="1">
        <v>0</v>
      </c>
      <c r="J251" s="1">
        <v>0</v>
      </c>
      <c r="K251" s="1">
        <v>1304.1099999999999</v>
      </c>
      <c r="L251" s="1">
        <v>1304.1099999999999</v>
      </c>
      <c r="M251" s="1">
        <v>1304.1099999999999</v>
      </c>
      <c r="N251" s="1">
        <v>1304.1099999999999</v>
      </c>
    </row>
    <row r="252" spans="1:14" x14ac:dyDescent="0.2">
      <c r="A252" s="1">
        <v>6</v>
      </c>
      <c r="B252" s="1">
        <v>3381</v>
      </c>
      <c r="C252" s="2" t="str">
        <f>VLOOKUP(B252,Hoja2!B:C,2,FALSE)</f>
        <v>FIESTAS POPULARES Y FESTEJOS</v>
      </c>
      <c r="D252" s="3" t="str">
        <f t="shared" si="10"/>
        <v>2</v>
      </c>
      <c r="E252" s="3" t="str">
        <f t="shared" si="11"/>
        <v>22</v>
      </c>
      <c r="F252" s="1">
        <v>22609</v>
      </c>
      <c r="G252" s="1" t="s">
        <v>106</v>
      </c>
      <c r="H252" s="1">
        <v>457000</v>
      </c>
      <c r="I252" s="1">
        <v>0</v>
      </c>
      <c r="J252" s="1">
        <v>457000</v>
      </c>
      <c r="K252" s="1">
        <v>374581.84</v>
      </c>
      <c r="L252" s="1">
        <v>374581.84</v>
      </c>
      <c r="M252" s="1">
        <v>181710.18</v>
      </c>
      <c r="N252" s="1">
        <v>181710.18</v>
      </c>
    </row>
    <row r="253" spans="1:14" x14ac:dyDescent="0.2">
      <c r="A253" s="1">
        <v>6</v>
      </c>
      <c r="B253" s="1">
        <v>3381</v>
      </c>
      <c r="C253" s="2" t="str">
        <f>VLOOKUP(B253,Hoja2!B:C,2,FALSE)</f>
        <v>FIESTAS POPULARES Y FESTEJOS</v>
      </c>
      <c r="D253" s="3" t="str">
        <f t="shared" si="10"/>
        <v>2</v>
      </c>
      <c r="E253" s="3" t="str">
        <f t="shared" si="11"/>
        <v>22</v>
      </c>
      <c r="F253" s="1">
        <v>22699</v>
      </c>
      <c r="G253" s="1" t="s">
        <v>93</v>
      </c>
      <c r="H253" s="1">
        <v>15000</v>
      </c>
      <c r="I253" s="1">
        <v>0</v>
      </c>
      <c r="J253" s="1">
        <v>15000</v>
      </c>
      <c r="K253" s="1">
        <v>4775</v>
      </c>
      <c r="L253" s="1">
        <v>4775</v>
      </c>
      <c r="M253" s="1">
        <v>4688</v>
      </c>
      <c r="N253" s="1">
        <v>4688</v>
      </c>
    </row>
    <row r="254" spans="1:14" x14ac:dyDescent="0.2">
      <c r="A254" s="1">
        <v>6</v>
      </c>
      <c r="B254" s="1">
        <v>3381</v>
      </c>
      <c r="C254" s="2" t="str">
        <f>VLOOKUP(B254,Hoja2!B:C,2,FALSE)</f>
        <v>FIESTAS POPULARES Y FESTEJOS</v>
      </c>
      <c r="D254" s="3" t="str">
        <f t="shared" si="10"/>
        <v>2</v>
      </c>
      <c r="E254" s="3" t="str">
        <f t="shared" si="11"/>
        <v>22</v>
      </c>
      <c r="F254" s="1">
        <v>22700</v>
      </c>
      <c r="G254" s="1" t="s">
        <v>94</v>
      </c>
      <c r="H254" s="1">
        <v>5000</v>
      </c>
      <c r="I254" s="1">
        <v>0</v>
      </c>
      <c r="J254" s="1">
        <v>5000</v>
      </c>
      <c r="K254" s="1">
        <v>1171.46</v>
      </c>
      <c r="L254" s="1">
        <v>1171.46</v>
      </c>
      <c r="M254" s="1">
        <v>1171.46</v>
      </c>
      <c r="N254" s="1">
        <v>1171.46</v>
      </c>
    </row>
    <row r="255" spans="1:14" x14ac:dyDescent="0.2">
      <c r="A255" s="1">
        <v>6</v>
      </c>
      <c r="B255" s="1">
        <v>3381</v>
      </c>
      <c r="C255" s="2" t="str">
        <f>VLOOKUP(B255,Hoja2!B:C,2,FALSE)</f>
        <v>FIESTAS POPULARES Y FESTEJOS</v>
      </c>
      <c r="D255" s="3" t="str">
        <f t="shared" si="10"/>
        <v>2</v>
      </c>
      <c r="E255" s="3" t="str">
        <f t="shared" si="11"/>
        <v>22</v>
      </c>
      <c r="F255" s="1">
        <v>22799</v>
      </c>
      <c r="G255" s="1" t="s">
        <v>97</v>
      </c>
      <c r="H255" s="1">
        <v>27616</v>
      </c>
      <c r="I255" s="1">
        <v>0</v>
      </c>
      <c r="J255" s="1">
        <v>27616</v>
      </c>
      <c r="K255" s="1">
        <v>1455.63</v>
      </c>
      <c r="L255" s="1">
        <v>1455.63</v>
      </c>
      <c r="M255" s="1">
        <v>1455.63</v>
      </c>
      <c r="N255" s="1">
        <v>1455.63</v>
      </c>
    </row>
  </sheetData>
  <autoFilter ref="A1:N229" xr:uid="{00000000-0009-0000-0000-000001000000}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A 31 DE MARZO DE 2026 DE LA FUNDACIÓN MUNICIPAL DE CULTURA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>
      <selection activeCell="A9" sqref="A9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9"/>
      <c r="B1" s="12">
        <v>3302</v>
      </c>
      <c r="C1" s="13" t="s">
        <v>25</v>
      </c>
    </row>
    <row r="2" spans="1:3" ht="15" x14ac:dyDescent="0.25">
      <c r="A2" s="9"/>
      <c r="B2" s="12">
        <v>3330</v>
      </c>
      <c r="C2" s="13" t="s">
        <v>26</v>
      </c>
    </row>
    <row r="3" spans="1:3" ht="15" x14ac:dyDescent="0.25">
      <c r="A3" s="9"/>
      <c r="B3" s="12">
        <v>3331</v>
      </c>
      <c r="C3" s="13" t="s">
        <v>27</v>
      </c>
    </row>
    <row r="4" spans="1:3" ht="15" x14ac:dyDescent="0.25">
      <c r="A4" s="9"/>
      <c r="B4" s="12">
        <v>3332</v>
      </c>
      <c r="C4" s="13" t="s">
        <v>28</v>
      </c>
    </row>
    <row r="5" spans="1:3" ht="15" x14ac:dyDescent="0.25">
      <c r="A5" s="9"/>
      <c r="B5" s="12">
        <v>3333</v>
      </c>
      <c r="C5" s="13" t="s">
        <v>29</v>
      </c>
    </row>
    <row r="6" spans="1:3" ht="15" x14ac:dyDescent="0.25">
      <c r="A6" s="9"/>
      <c r="B6" s="12">
        <v>3342</v>
      </c>
      <c r="C6" s="13" t="s">
        <v>30</v>
      </c>
    </row>
    <row r="7" spans="1:3" ht="15" x14ac:dyDescent="0.25">
      <c r="A7" s="9"/>
      <c r="B7" s="12">
        <v>3343</v>
      </c>
      <c r="C7" s="13" t="s">
        <v>31</v>
      </c>
    </row>
    <row r="8" spans="1:3" ht="15" x14ac:dyDescent="0.25">
      <c r="A8" s="9"/>
      <c r="B8" s="12">
        <v>3381</v>
      </c>
      <c r="C8" s="13" t="s">
        <v>32</v>
      </c>
    </row>
    <row r="9" spans="1:3" ht="15" x14ac:dyDescent="0.25">
      <c r="A9" s="9"/>
      <c r="B9" s="1">
        <v>9332</v>
      </c>
      <c r="C9" s="1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EJECUCION 1º TRIMESTE 26</vt:lpstr>
      <vt:lpstr>Ejecución 1º TRIMESTRE 2026</vt:lpstr>
      <vt:lpstr>Hoja2</vt:lpstr>
      <vt:lpstr>'TD EJECUCION 1º TRIMESTE 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2020-04-01T06:15:50Z</cp:lastPrinted>
  <dcterms:created xsi:type="dcterms:W3CDTF">2016-04-19T12:18:23Z</dcterms:created>
  <dcterms:modified xsi:type="dcterms:W3CDTF">2026-04-24T10:15:44Z</dcterms:modified>
</cp:coreProperties>
</file>