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to 2021\Listados de trabajo\Pto gasto\"/>
    </mc:Choice>
  </mc:AlternateContent>
  <bookViews>
    <workbookView xWindow="0" yWindow="0" windowWidth="19200" windowHeight="6770"/>
  </bookViews>
  <sheets>
    <sheet name="1501" sheetId="1" r:id="rId1"/>
    <sheet name="1511" sheetId="2" r:id="rId2"/>
    <sheet name="933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3" l="1"/>
  <c r="G35" i="3"/>
  <c r="E35" i="3"/>
  <c r="F34" i="3"/>
  <c r="G34" i="3"/>
  <c r="E34" i="3"/>
  <c r="F27" i="3"/>
  <c r="G27" i="3"/>
  <c r="E27" i="3"/>
  <c r="F14" i="3"/>
  <c r="G14" i="3"/>
  <c r="E14" i="3"/>
  <c r="F37" i="2"/>
  <c r="G37" i="2"/>
  <c r="E37" i="2"/>
  <c r="F34" i="2"/>
  <c r="G34" i="2"/>
  <c r="E34" i="2"/>
  <c r="F32" i="2"/>
  <c r="G32" i="2"/>
  <c r="E32" i="2"/>
  <c r="F22" i="2"/>
  <c r="G22" i="2"/>
  <c r="E22" i="2"/>
  <c r="E38" i="2" s="1"/>
  <c r="F20" i="2"/>
  <c r="G20" i="2"/>
  <c r="E20" i="2"/>
  <c r="F12" i="2"/>
  <c r="F38" i="2" s="1"/>
  <c r="G12" i="2"/>
  <c r="G38" i="2" s="1"/>
  <c r="E12" i="2"/>
  <c r="E38" i="1" l="1"/>
  <c r="F37" i="1"/>
  <c r="G37" i="1"/>
  <c r="E37" i="1"/>
  <c r="F33" i="1"/>
  <c r="G33" i="1"/>
  <c r="E33" i="1"/>
  <c r="F30" i="1"/>
  <c r="G30" i="1"/>
  <c r="E30" i="1"/>
  <c r="F27" i="1"/>
  <c r="G27" i="1"/>
  <c r="E27" i="1"/>
  <c r="F24" i="1"/>
  <c r="G24" i="1"/>
  <c r="E24" i="1"/>
  <c r="F22" i="1"/>
  <c r="G22" i="1"/>
  <c r="E22" i="1"/>
  <c r="F8" i="1"/>
  <c r="F38" i="1" s="1"/>
  <c r="G8" i="1"/>
  <c r="G38" i="1" s="1"/>
  <c r="E8" i="1"/>
</calcChain>
</file>

<file path=xl/sharedStrings.xml><?xml version="1.0" encoding="utf-8"?>
<sst xmlns="http://schemas.openxmlformats.org/spreadsheetml/2006/main" count="386" uniqueCount="124">
  <si>
    <t>ÁREA</t>
  </si>
  <si>
    <t>PROGRAMA</t>
  </si>
  <si>
    <t>APLICACIÓN</t>
  </si>
  <si>
    <t>DESCRIPCIÓN</t>
  </si>
  <si>
    <t>02</t>
  </si>
  <si>
    <t>1501</t>
  </si>
  <si>
    <t>12000</t>
  </si>
  <si>
    <t>Sueldos del Grupo A1.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</si>
  <si>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</si>
  <si>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</si>
  <si>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</si>
  <si>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</si>
  <si>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</si>
  <si>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</si>
  <si>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</si>
  <si>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</si>
  <si>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</si>
  <si>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</si>
  <si>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200</t>
  </si>
  <si>
    <t>Arrendamientos de terrenos y bienes naturales.</t>
  </si>
  <si>
    <t>202</t>
  </si>
  <si>
    <t>Arrendamientos de edificios y otras construcciones.</t>
  </si>
  <si>
    <t>203</t>
  </si>
  <si>
    <t>Arrendamientos de maquinaria, instalaciones y utillaje.</t>
  </si>
  <si>
    <t>22103</t>
  </si>
  <si>
    <t>Combustibles y carburantes.</t>
  </si>
  <si>
    <t>22104</t>
  </si>
  <si>
    <t>Vestuario.</t>
  </si>
  <si>
    <t>224</t>
  </si>
  <si>
    <t>Primas de seguros.</t>
  </si>
  <si>
    <t>22602</t>
  </si>
  <si>
    <t>Publicidad y propaganda.</t>
  </si>
  <si>
    <t>22699</t>
  </si>
  <si>
    <t>Otros gastos diversos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</si>
  <si>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</si>
  <si>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</si>
  <si>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</si>
  <si>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</si>
  <si>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</si>
  <si>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</si>
  <si>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</si>
  <si>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</si>
  <si>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233</t>
  </si>
  <si>
    <t>Otras indemnizaciones.</t>
  </si>
  <si>
    <t>352</t>
  </si>
  <si>
    <t>Intereses de demora.</t>
  </si>
  <si>
    <t>44905</t>
  </si>
  <si>
    <t>Transferencia corriente a VIVA</t>
  </si>
  <si>
    <t>44906</t>
  </si>
  <si>
    <t>Transferencia a VIVA para subvenciones para pago de alquiler</t>
  </si>
  <si>
    <t>619</t>
  </si>
  <si>
    <t>Otras inver de reposic en infraest y bienes dest al uso gral</t>
  </si>
  <si>
    <t>640</t>
  </si>
  <si>
    <t>Gastos en inversiones de carácter inmaterial.</t>
  </si>
  <si>
    <t>74905</t>
  </si>
  <si>
    <t>Transf de capital a VIVA</t>
  </si>
  <si>
    <t>74906</t>
  </si>
  <si>
    <t>82190</t>
  </si>
  <si>
    <t>Préstamo participativo a Sociedad Valladolid Alta Velocidad</t>
  </si>
  <si>
    <t>83000</t>
  </si>
  <si>
    <t>Anuncios por cuenta de particulares</t>
  </si>
  <si>
    <t>83100</t>
  </si>
  <si>
    <t>Obras por cuenta de particulares</t>
  </si>
  <si>
    <t>1511</t>
  </si>
  <si>
    <t>12001</t>
  </si>
  <si>
    <t>Sueldos del Grupo A2.</t>
  </si>
  <si>
    <t>12004</t>
  </si>
  <si>
    <t>Sueldos del Grupo C2.</t>
  </si>
  <si>
    <t>13000</t>
  </si>
  <si>
    <t>Retribuciones básicas.</t>
  </si>
  <si>
    <t>13002</t>
  </si>
  <si>
    <t>Otras remuneraciones.</t>
  </si>
  <si>
    <t>216</t>
  </si>
  <si>
    <t>Equipos para procesos de información.</t>
  </si>
  <si>
    <t>22606</t>
  </si>
  <si>
    <t>Reuniones, conferencias y cursos.</t>
  </si>
  <si>
    <t>600</t>
  </si>
  <si>
    <t>Inversiones en terrenos.</t>
  </si>
  <si>
    <t>609</t>
  </si>
  <si>
    <t>Otras invers nuevas en infraest y bienes dest al uso gral</t>
  </si>
  <si>
    <t>622</t>
  </si>
  <si>
    <t>Edificios y otras construcciones.</t>
  </si>
  <si>
    <t>623</t>
  </si>
  <si>
    <t>Maquinaria, instalaciones técnicas y utillaje.</t>
  </si>
  <si>
    <t>624</t>
  </si>
  <si>
    <t>Elementos de transporte.</t>
  </si>
  <si>
    <t>632</t>
  </si>
  <si>
    <t>633</t>
  </si>
  <si>
    <t>641</t>
  </si>
  <si>
    <t>Gastos en aplicaciones informáticas.</t>
  </si>
  <si>
    <t>83102</t>
  </si>
  <si>
    <t>Anticipo sistema de compensación Ariza</t>
  </si>
  <si>
    <t>9332</t>
  </si>
  <si>
    <t>13001</t>
  </si>
  <si>
    <t>Horas extraordinarias</t>
  </si>
  <si>
    <t>151</t>
  </si>
  <si>
    <t>Gratificaciones.</t>
  </si>
  <si>
    <t>204</t>
  </si>
  <si>
    <t>Arrendamientos de material de transporte.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</si>
  <si>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</si>
  <si>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</si>
  <si>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</si>
  <si>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</si>
  <si>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</si>
  <si>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</si>
  <si>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22100</t>
  </si>
  <si>
    <t>Energía eléctrica.</t>
  </si>
  <si>
    <t>22102</t>
  </si>
  <si>
    <t>Gas.</t>
  </si>
  <si>
    <t>22700</t>
  </si>
  <si>
    <t>Limpieza y aseo.</t>
  </si>
  <si>
    <t>610</t>
  </si>
  <si>
    <t>634</t>
  </si>
  <si>
    <t>CAPITULO I. GASTOS DE PERSONAL</t>
  </si>
  <si>
    <t>CAPITULO II. GASTOS CORRIENTES EN BIENES Y SERVICIOS</t>
  </si>
  <si>
    <t>CAPITULO III. GASTOS FINANCIEROS</t>
  </si>
  <si>
    <t>CAPITULO IV. TRANSFERENCIAS CORRIENTES</t>
  </si>
  <si>
    <t>CAPITULO VI. INVERSIONES REALES</t>
  </si>
  <si>
    <t>CAPITULO VII. TRANSFERENCIAS DE CAPITAL</t>
  </si>
  <si>
    <t>CAPITULO VIII. ACTIVOS FINANCIEROS</t>
  </si>
  <si>
    <t>DIFERENCIA</t>
  </si>
  <si>
    <t>TOTAL PROGRAMA PLANIFICACIÓN Y GESTIÓN DEL URBANISMO</t>
  </si>
  <si>
    <t>TOTAL PROGRAMA MANTENIMIENTO EDIFICIOS E INSTALACIONES MUNICIPALES</t>
  </si>
  <si>
    <t>TOTAL PROGRAMA DIRECCIÓN DEL ÁREA DE URBANISMO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</si>
</sst>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 applyFill="1" applyBorder="1" applyAlignment="1" applyProtection="1"/>
    <xf numFmtId="4" fontId="0" fillId="0" borderId="0" xfId="0" applyNumberFormat="1" applyFill="1" applyBorder="1" applyAlignment="1" applyProtection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workbookViewId="0">
      <selection activeCell="D10" sqref="D10"/>
    </sheetView>
  </sheetViews>
  <sheetFormatPr baseColWidth="10" defaultRowHeight="14.5" x14ac:dyDescent="0.35"/>
  <cols>
    <col min="1" max="1" width="5.26953125" bestFit="1" customWidth="1"/>
    <col min="4" max="4" width="40.81640625" bestFit="1" customWidth="1"/>
  </cols>
  <sheetData>
    <row r="1" spans="1:8" x14ac:dyDescent="0.35">
      <c r="A1" s="5" t="s">
        <v>0</v>
      </c>
      <c r="B1" s="5" t="s">
        <v>1</v>
      </c>
      <c r="C1" s="5" t="s">
        <v>2</v>
      </c>
      <c r="D1" s="5" t="s">
        <v>3</v>
      </c>
      <c r="E1" s="5">
        <v>2021</v>
      </c>
      <c r="F1" s="5">
        <v>2020</v>
      </c>
      <c r="G1" s="6" t="s">
        <v>120</v>
      </c>
      <c r="H1" s="1"/>
    </row>
    <row r="2" spans="1:8" x14ac:dyDescent="0.35">
      <c r="A2" s="3" t="s">
        <v>4</v>
      </c>
      <c r="B2" s="3" t="s">
        <v>5</v>
      </c>
      <c r="C2" s="3" t="s">
        <v>6</v>
      </c>
      <c r="D2" s="3" t="s">
        <v>7</v>
      </c>
      <c r="E2" s="4">
        <v>80357</v>
      </c>
      <c r="F2" s="4">
        <v>79641</v>
      </c>
      <c r="G2" s="4">
        <v>716</v>
      </c>
      <c r="H2" s="1"/>
    </row>
    <row r="3" spans="1:8" x14ac:dyDescent="0.35">
      <c r="A3" s="3" t="s">
        <v>4</v>
      </c>
      <c r="B3" s="3" t="s">
        <v>5</v>
      </c>
      <c r="C3" s="3" t="s">
        <v>8</v>
      </c>
      <c r="D3" s="3" t="s">
        <v>9</v>
      </c>
      <c r="E3" s="4">
        <v>32502</v>
      </c>
      <c r="F3" s="4">
        <v>42909</v>
      </c>
      <c r="G3" s="4">
        <v>-10407</v>
      </c>
      <c r="H3" s="1"/>
    </row>
    <row r="4" spans="1:8" x14ac:dyDescent="0.35">
      <c r="A4" s="3" t="s">
        <v>4</v>
      </c>
      <c r="B4" s="3" t="s">
        <v>5</v>
      </c>
      <c r="C4" s="3" t="s">
        <v>10</v>
      </c>
      <c r="D4" s="3" t="s">
        <v>11</v>
      </c>
      <c r="E4" s="4">
        <v>38699</v>
      </c>
      <c r="F4" s="4">
        <v>39795</v>
      </c>
      <c r="G4" s="4">
        <v>-1096</v>
      </c>
      <c r="H4" s="1"/>
    </row>
    <row r="5" spans="1:8" x14ac:dyDescent="0.35">
      <c r="A5" s="3" t="s">
        <v>4</v>
      </c>
      <c r="B5" s="3" t="s">
        <v>5</v>
      </c>
      <c r="C5" s="3" t="s">
        <v>12</v>
      </c>
      <c r="D5" s="3" t="s">
        <v>13</v>
      </c>
      <c r="E5" s="4">
        <v>83420</v>
      </c>
      <c r="F5" s="4">
        <v>88657</v>
      </c>
      <c r="G5" s="4">
        <v>-5237</v>
      </c>
      <c r="H5" s="1"/>
    </row>
    <row r="6" spans="1:8" x14ac:dyDescent="0.35">
      <c r="A6" s="3" t="s">
        <v>4</v>
      </c>
      <c r="B6" s="3" t="s">
        <v>5</v>
      </c>
      <c r="C6" s="3" t="s">
        <v>14</v>
      </c>
      <c r="D6" s="3" t="s">
        <v>15</v>
      </c>
      <c r="E6" s="4">
        <v>196935</v>
      </c>
      <c r="F6" s="4">
        <v>207510</v>
      </c>
      <c r="G6" s="4">
        <v>-10575</v>
      </c>
      <c r="H6" s="1"/>
    </row>
    <row r="7" spans="1:8" x14ac:dyDescent="0.35">
      <c r="A7" s="3" t="s">
        <v>4</v>
      </c>
      <c r="B7" s="3" t="s">
        <v>5</v>
      </c>
      <c r="C7" s="3" t="s">
        <v>16</v>
      </c>
      <c r="D7" s="3" t="s">
        <v>17</v>
      </c>
      <c r="E7" s="4">
        <v>19511</v>
      </c>
      <c r="F7" s="4">
        <v>20114</v>
      </c>
      <c r="G7" s="4">
        <v>-603</v>
      </c>
      <c r="H7" s="1"/>
    </row>
    <row r="8" spans="1:8" x14ac:dyDescent="0.35">
      <c r="A8" s="9" t="s">
        <v>113</v>
      </c>
      <c r="B8" s="9"/>
      <c r="C8" s="9"/>
      <c r="D8" s="9"/>
      <c r="E8" s="7">
        <f>SUM(E2:E7)</f>
        <v>451424</v>
      </c>
      <c r="F8" s="7">
        <f t="shared" ref="F8:G8" si="0">SUM(F2:F7)</f>
        <v>478626</v>
      </c>
      <c r="G8" s="7">
        <f t="shared" si="0"/>
        <v>-27202</v>
      </c>
      <c r="H8" s="1"/>
    </row>
    <row r="9" spans="1:8" x14ac:dyDescent="0.35">
      <c r="A9" s="3" t="s">
        <v>4</v>
      </c>
      <c r="B9" s="3" t="s">
        <v>5</v>
      </c>
      <c r="C9" s="3" t="s">
        <v>18</v>
      </c>
      <c r="D9" s="3" t="s">
        <v>19</v>
      </c>
      <c r="E9" s="2"/>
      <c r="F9" s="2"/>
      <c r="G9" s="2"/>
      <c r="H9" s="1"/>
    </row>
    <row r="10" spans="1:8" x14ac:dyDescent="0.35">
      <c r="A10" s="3" t="s">
        <v>4</v>
      </c>
      <c r="B10" s="3" t="s">
        <v>5</v>
      </c>
      <c r="C10" s="3" t="s">
        <v>20</v>
      </c>
      <c r="D10" s="3" t="s">
        <v>21</v>
      </c>
      <c r="E10" s="4">
        <v>30000</v>
      </c>
      <c r="F10" s="2"/>
      <c r="G10" s="4">
        <v>30000</v>
      </c>
      <c r="H10" s="1"/>
    </row>
    <row r="11" spans="1:8" x14ac:dyDescent="0.35">
      <c r="A11" s="3" t="s">
        <v>4</v>
      </c>
      <c r="B11" s="3" t="s">
        <v>5</v>
      </c>
      <c r="C11" s="3" t="s">
        <v>22</v>
      </c>
      <c r="D11" s="3" t="s">
        <v>23</v>
      </c>
      <c r="E11" s="4">
        <v>15000</v>
      </c>
      <c r="F11" s="4">
        <v>12000</v>
      </c>
      <c r="G11" s="4">
        <v>3000</v>
      </c>
      <c r="H11" s="1"/>
    </row>
    <row r="12" spans="1:8" x14ac:dyDescent="0.35">
      <c r="A12" s="3" t="s">
        <v>4</v>
      </c>
      <c r="B12" s="3" t="s">
        <v>5</v>
      </c>
      <c r="C12" s="3" t="s">
        <v>24</v>
      </c>
      <c r="D12" s="3" t="s">
        <v>25</v>
      </c>
      <c r="E12" s="2"/>
      <c r="F12" s="4">
        <v>7000</v>
      </c>
      <c r="G12" s="4">
        <v>-7000</v>
      </c>
      <c r="H12" s="1"/>
    </row>
    <row r="13" spans="1:8" x14ac:dyDescent="0.35">
      <c r="A13" s="3" t="s">
        <v>4</v>
      </c>
      <c r="B13" s="3" t="s">
        <v>5</v>
      </c>
      <c r="C13" s="3" t="s">
        <v>26</v>
      </c>
      <c r="D13" s="3" t="s">
        <v>27</v>
      </c>
      <c r="E13" s="2"/>
      <c r="F13" s="4">
        <v>46000</v>
      </c>
      <c r="G13" s="4">
        <v>-46000</v>
      </c>
      <c r="H13" s="1"/>
    </row>
    <row r="14" spans="1:8" x14ac:dyDescent="0.35">
      <c r="A14" s="3" t="s">
        <v>4</v>
      </c>
      <c r="B14" s="3" t="s">
        <v>5</v>
      </c>
      <c r="C14" s="3" t="s">
        <v>28</v>
      </c>
      <c r="D14" s="3" t="s">
        <v>29</v>
      </c>
      <c r="E14" s="4">
        <v>30000</v>
      </c>
      <c r="F14" s="2"/>
      <c r="G14" s="4">
        <v>30000</v>
      </c>
      <c r="H14" s="1"/>
    </row>
    <row r="15" spans="1:8" x14ac:dyDescent="0.35">
      <c r="A15" s="3" t="s">
        <v>4</v>
      </c>
      <c r="B15" s="3" t="s">
        <v>5</v>
      </c>
      <c r="C15" s="3" t="s">
        <v>30</v>
      </c>
      <c r="D15" s="3" t="s">
        <v>31</v>
      </c>
      <c r="E15" s="4">
        <v>2500</v>
      </c>
      <c r="F15" s="4">
        <v>2500</v>
      </c>
      <c r="G15" s="2"/>
      <c r="H15" s="1"/>
    </row>
    <row r="16" spans="1:8" x14ac:dyDescent="0.35">
      <c r="A16" s="3" t="s">
        <v>4</v>
      </c>
      <c r="B16" s="3" t="s">
        <v>5</v>
      </c>
      <c r="C16" s="3" t="s">
        <v>32</v>
      </c>
      <c r="D16" s="3" t="s">
        <v>33</v>
      </c>
      <c r="E16" s="4">
        <v>9000</v>
      </c>
      <c r="F16" s="4">
        <v>9000</v>
      </c>
      <c r="G16" s="2"/>
      <c r="H16" s="1"/>
    </row>
    <row r="17" spans="1:8" x14ac:dyDescent="0.35">
      <c r="A17" s="3" t="s">
        <v>4</v>
      </c>
      <c r="B17" s="3" t="s">
        <v>5</v>
      </c>
      <c r="C17" s="3" t="s">
        <v>34</v>
      </c>
      <c r="D17" s="3" t="s">
        <v>35</v>
      </c>
      <c r="E17" s="2"/>
      <c r="F17" s="4">
        <v>60000</v>
      </c>
      <c r="G17" s="4">
        <v>-60000</v>
      </c>
      <c r="H17" s="1"/>
    </row>
    <row r="18" spans="1:8" x14ac:dyDescent="0.35">
      <c r="A18" s="3" t="s">
        <v>4</v>
      </c>
      <c r="B18" s="3" t="s">
        <v>5</v>
      </c>
      <c r="C18" s="3" t="s">
        <v>36</v>
      </c>
      <c r="D18" s="3" t="s">
        <v>37</v>
      </c>
      <c r="E18" s="2"/>
      <c r="F18" s="2"/>
      <c r="G18" s="2"/>
      <c r="H18" s="1"/>
    </row>
    <row r="19" spans="1:8" x14ac:dyDescent="0.35">
      <c r="A19" s="3" t="s">
        <v>4</v>
      </c>
      <c r="B19" s="3" t="s">
        <v>5</v>
      </c>
      <c r="C19" s="3" t="s">
        <v>38</v>
      </c>
      <c r="D19" s="3" t="s">
        <v>39</v>
      </c>
      <c r="E19" s="4">
        <v>1000</v>
      </c>
      <c r="F19" s="4">
        <v>1000</v>
      </c>
      <c r="G19" s="2"/>
      <c r="H19" s="1"/>
    </row>
    <row r="20" spans="1:8" x14ac:dyDescent="0.35">
      <c r="A20" s="3" t="s">
        <v>4</v>
      </c>
      <c r="B20" s="3" t="s">
        <v>5</v>
      </c>
      <c r="C20" s="3" t="s">
        <v>40</v>
      </c>
      <c r="D20" s="3" t="s">
        <v>41</v>
      </c>
      <c r="E20" s="4">
        <v>1000</v>
      </c>
      <c r="F20" s="4">
        <v>1000</v>
      </c>
      <c r="G20" s="2"/>
      <c r="H20" s="1"/>
    </row>
    <row r="21" spans="1:8" x14ac:dyDescent="0.35">
      <c r="A21" s="3" t="s">
        <v>4</v>
      </c>
      <c r="B21" s="3" t="s">
        <v>5</v>
      </c>
      <c r="C21" s="3" t="s">
        <v>42</v>
      </c>
      <c r="D21" s="3" t="s">
        <v>43</v>
      </c>
      <c r="E21" s="4">
        <v>500</v>
      </c>
      <c r="F21" s="4">
        <v>500</v>
      </c>
      <c r="G21" s="2"/>
      <c r="H21" s="1"/>
    </row>
    <row r="22" spans="1:8" x14ac:dyDescent="0.35">
      <c r="A22" s="9" t="s">
        <v>114</v>
      </c>
      <c r="B22" s="9"/>
      <c r="C22" s="9"/>
      <c r="D22" s="9"/>
      <c r="E22" s="7">
        <f>SUM(E9:E21)</f>
        <v>89000</v>
      </c>
      <c r="F22" s="7">
        <f t="shared" ref="F22:G22" si="1">SUM(F9:F21)</f>
        <v>139000</v>
      </c>
      <c r="G22" s="7">
        <f t="shared" si="1"/>
        <v>-50000</v>
      </c>
      <c r="H22" s="1"/>
    </row>
    <row r="23" spans="1:8" x14ac:dyDescent="0.35">
      <c r="A23" s="3" t="s">
        <v>4</v>
      </c>
      <c r="B23" s="3" t="s">
        <v>5</v>
      </c>
      <c r="C23" s="3" t="s">
        <v>44</v>
      </c>
      <c r="D23" s="3" t="s">
        <v>45</v>
      </c>
      <c r="E23" s="2"/>
      <c r="F23" s="4">
        <v>500</v>
      </c>
      <c r="G23" s="4">
        <v>-500</v>
      </c>
      <c r="H23" s="1"/>
    </row>
    <row r="24" spans="1:8" x14ac:dyDescent="0.35">
      <c r="A24" s="9" t="s">
        <v>115</v>
      </c>
      <c r="B24" s="9"/>
      <c r="C24" s="9"/>
      <c r="D24" s="9"/>
      <c r="E24" s="7">
        <f>SUM(E23)</f>
        <v>0</v>
      </c>
      <c r="F24" s="7">
        <f t="shared" ref="F24:G24" si="2">SUM(F23)</f>
        <v>500</v>
      </c>
      <c r="G24" s="7">
        <f t="shared" si="2"/>
        <v>-500</v>
      </c>
      <c r="H24" s="1"/>
    </row>
    <row r="25" spans="1:8" x14ac:dyDescent="0.35">
      <c r="A25" s="3" t="s">
        <v>4</v>
      </c>
      <c r="B25" s="3" t="s">
        <v>5</v>
      </c>
      <c r="C25" s="3" t="s">
        <v>46</v>
      </c>
      <c r="D25" s="3" t="s">
        <v>47</v>
      </c>
      <c r="E25" s="4">
        <v>720000</v>
      </c>
      <c r="F25" s="4">
        <v>721000</v>
      </c>
      <c r="G25" s="4">
        <v>-1000</v>
      </c>
      <c r="H25" s="1"/>
    </row>
    <row r="26" spans="1:8" x14ac:dyDescent="0.35">
      <c r="A26" s="3" t="s">
        <v>4</v>
      </c>
      <c r="B26" s="3" t="s">
        <v>5</v>
      </c>
      <c r="C26" s="3" t="s">
        <v>48</v>
      </c>
      <c r="D26" s="3" t="s">
        <v>49</v>
      </c>
      <c r="E26" s="2"/>
      <c r="F26" s="2"/>
      <c r="G26" s="2"/>
      <c r="H26" s="1"/>
    </row>
    <row r="27" spans="1:8" x14ac:dyDescent="0.35">
      <c r="A27" s="9" t="s">
        <v>116</v>
      </c>
      <c r="B27" s="9"/>
      <c r="C27" s="9"/>
      <c r="D27" s="9"/>
      <c r="E27" s="7">
        <f>SUM(E25:E26)</f>
        <v>720000</v>
      </c>
      <c r="F27" s="7">
        <f t="shared" ref="F27:G27" si="3">SUM(F25:F26)</f>
        <v>721000</v>
      </c>
      <c r="G27" s="7">
        <f t="shared" si="3"/>
        <v>-1000</v>
      </c>
      <c r="H27" s="1"/>
    </row>
    <row r="28" spans="1:8" x14ac:dyDescent="0.35">
      <c r="A28" s="3" t="s">
        <v>4</v>
      </c>
      <c r="B28" s="3" t="s">
        <v>5</v>
      </c>
      <c r="C28" s="3" t="s">
        <v>50</v>
      </c>
      <c r="D28" s="3" t="s">
        <v>51</v>
      </c>
      <c r="E28" s="4">
        <v>125000</v>
      </c>
      <c r="F28" s="2"/>
      <c r="G28" s="4">
        <v>125000</v>
      </c>
      <c r="H28" s="1"/>
    </row>
    <row r="29" spans="1:8" x14ac:dyDescent="0.35">
      <c r="A29" s="3" t="s">
        <v>4</v>
      </c>
      <c r="B29" s="3" t="s">
        <v>5</v>
      </c>
      <c r="C29" s="3" t="s">
        <v>52</v>
      </c>
      <c r="D29" s="3" t="s">
        <v>53</v>
      </c>
      <c r="E29" s="2"/>
      <c r="F29" s="4">
        <v>69000</v>
      </c>
      <c r="G29" s="4">
        <v>-69000</v>
      </c>
      <c r="H29" s="1"/>
    </row>
    <row r="30" spans="1:8" x14ac:dyDescent="0.35">
      <c r="A30" s="9" t="s">
        <v>117</v>
      </c>
      <c r="B30" s="9"/>
      <c r="C30" s="9"/>
      <c r="D30" s="9"/>
      <c r="E30" s="7">
        <f>SUM(E28:E29)</f>
        <v>125000</v>
      </c>
      <c r="F30" s="7">
        <f t="shared" ref="F30:G30" si="4">SUM(F28:F29)</f>
        <v>69000</v>
      </c>
      <c r="G30" s="7">
        <f t="shared" si="4"/>
        <v>56000</v>
      </c>
      <c r="H30" s="1"/>
    </row>
    <row r="31" spans="1:8" x14ac:dyDescent="0.35">
      <c r="A31" s="3" t="s">
        <v>4</v>
      </c>
      <c r="B31" s="3" t="s">
        <v>5</v>
      </c>
      <c r="C31" s="3" t="s">
        <v>54</v>
      </c>
      <c r="D31" s="3" t="s">
        <v>55</v>
      </c>
      <c r="E31" s="4">
        <v>3000000</v>
      </c>
      <c r="F31" s="4">
        <v>3250000</v>
      </c>
      <c r="G31" s="4">
        <v>-250000</v>
      </c>
      <c r="H31" s="1"/>
    </row>
    <row r="32" spans="1:8" x14ac:dyDescent="0.35">
      <c r="A32" s="3" t="s">
        <v>4</v>
      </c>
      <c r="B32" s="3" t="s">
        <v>5</v>
      </c>
      <c r="C32" s="3" t="s">
        <v>56</v>
      </c>
      <c r="D32" s="3" t="s">
        <v>55</v>
      </c>
      <c r="E32" s="2"/>
      <c r="F32" s="2"/>
      <c r="G32" s="2"/>
      <c r="H32" s="1"/>
    </row>
    <row r="33" spans="1:8" x14ac:dyDescent="0.35">
      <c r="A33" s="9" t="s">
        <v>118</v>
      </c>
      <c r="B33" s="9"/>
      <c r="C33" s="9"/>
      <c r="D33" s="9"/>
      <c r="E33" s="7">
        <f>SUM(E31:E32)</f>
        <v>3000000</v>
      </c>
      <c r="F33" s="7">
        <f t="shared" ref="F33:G33" si="5">SUM(F31:F32)</f>
        <v>3250000</v>
      </c>
      <c r="G33" s="7">
        <f t="shared" si="5"/>
        <v>-250000</v>
      </c>
      <c r="H33" s="1"/>
    </row>
    <row r="34" spans="1:8" x14ac:dyDescent="0.35">
      <c r="A34" s="3" t="s">
        <v>4</v>
      </c>
      <c r="B34" s="3" t="s">
        <v>5</v>
      </c>
      <c r="C34" s="3" t="s">
        <v>57</v>
      </c>
      <c r="D34" s="3" t="s">
        <v>58</v>
      </c>
      <c r="E34" s="2"/>
      <c r="F34" s="4">
        <v>8667500</v>
      </c>
      <c r="G34" s="4">
        <v>-8667500</v>
      </c>
      <c r="H34" s="1"/>
    </row>
    <row r="35" spans="1:8" x14ac:dyDescent="0.35">
      <c r="A35" s="3" t="s">
        <v>4</v>
      </c>
      <c r="B35" s="3" t="s">
        <v>5</v>
      </c>
      <c r="C35" s="3" t="s">
        <v>59</v>
      </c>
      <c r="D35" s="3" t="s">
        <v>60</v>
      </c>
      <c r="E35" s="2"/>
      <c r="F35" s="4">
        <v>10000</v>
      </c>
      <c r="G35" s="4">
        <v>-10000</v>
      </c>
      <c r="H35" s="1"/>
    </row>
    <row r="36" spans="1:8" x14ac:dyDescent="0.35">
      <c r="A36" s="3" t="s">
        <v>4</v>
      </c>
      <c r="B36" s="3" t="s">
        <v>5</v>
      </c>
      <c r="C36" s="3" t="s">
        <v>61</v>
      </c>
      <c r="D36" s="3" t="s">
        <v>62</v>
      </c>
      <c r="E36" s="4">
        <v>10000</v>
      </c>
      <c r="F36" s="2"/>
      <c r="G36" s="4">
        <v>10000</v>
      </c>
      <c r="H36" s="1"/>
    </row>
    <row r="37" spans="1:8" x14ac:dyDescent="0.35">
      <c r="A37" s="9" t="s">
        <v>119</v>
      </c>
      <c r="B37" s="9"/>
      <c r="C37" s="9"/>
      <c r="D37" s="9"/>
      <c r="E37" s="7">
        <f>SUM(E34:E36)</f>
        <v>10000</v>
      </c>
      <c r="F37" s="7">
        <f t="shared" ref="F37:G37" si="6">SUM(F34:F36)</f>
        <v>8677500</v>
      </c>
      <c r="G37" s="7">
        <f t="shared" si="6"/>
        <v>-8667500</v>
      </c>
      <c r="H37" s="1"/>
    </row>
    <row r="38" spans="1:8" x14ac:dyDescent="0.35">
      <c r="A38" s="10" t="s">
        <v>123</v>
      </c>
      <c r="B38" s="10"/>
      <c r="C38" s="10"/>
      <c r="D38" s="10"/>
      <c r="E38" s="7">
        <f>E8+E22+E24+E27+E30+E33+E37</f>
        <v>4395424</v>
      </c>
      <c r="F38" s="7">
        <f t="shared" ref="F38:G38" si="7">F8+F22+F24+F27+F30+F33+F37</f>
        <v>13335626</v>
      </c>
      <c r="G38" s="7">
        <f t="shared" si="7"/>
        <v>-8940202</v>
      </c>
      <c r="H38" s="1"/>
    </row>
    <row r="39" spans="1:8" x14ac:dyDescent="0.35">
      <c r="A39" s="8"/>
      <c r="B39" s="8"/>
      <c r="C39" s="8"/>
      <c r="D39" s="8"/>
      <c r="E39" s="2"/>
      <c r="F39" s="2"/>
      <c r="G39" s="2"/>
      <c r="H39" s="1"/>
    </row>
    <row r="40" spans="1:8" x14ac:dyDescent="0.35">
      <c r="A40" s="3"/>
      <c r="B40" s="3"/>
      <c r="C40" s="3"/>
      <c r="D40" s="3"/>
      <c r="E40" s="2"/>
      <c r="F40" s="4"/>
      <c r="G40" s="4"/>
      <c r="H40" s="1"/>
    </row>
    <row r="41" spans="1:8" x14ac:dyDescent="0.35">
      <c r="A41" s="3"/>
      <c r="B41" s="3"/>
      <c r="C41" s="3"/>
      <c r="D41" s="3"/>
      <c r="E41" s="2"/>
      <c r="F41" s="4"/>
      <c r="G41" s="4"/>
      <c r="H41" s="1"/>
    </row>
    <row r="42" spans="1:8" x14ac:dyDescent="0.35">
      <c r="A42" s="3"/>
      <c r="B42" s="3"/>
      <c r="C42" s="3"/>
      <c r="D42" s="3"/>
      <c r="E42" s="4"/>
      <c r="F42" s="2"/>
      <c r="G42" s="4"/>
      <c r="H42" s="1"/>
    </row>
    <row r="43" spans="1:8" x14ac:dyDescent="0.35">
      <c r="A43" s="3"/>
      <c r="B43" s="3"/>
      <c r="C43" s="3"/>
      <c r="D43" s="3"/>
      <c r="E43" s="4"/>
      <c r="F43" s="4"/>
      <c r="G43" s="4"/>
      <c r="H43" s="1"/>
    </row>
    <row r="44" spans="1:8" x14ac:dyDescent="0.35">
      <c r="A44" s="3"/>
      <c r="B44" s="3"/>
      <c r="C44" s="3"/>
      <c r="D44" s="3"/>
      <c r="E44" s="4"/>
      <c r="F44" s="4"/>
      <c r="G44" s="4"/>
      <c r="H44" s="1"/>
    </row>
    <row r="45" spans="1:8" x14ac:dyDescent="0.35">
      <c r="A45" s="3"/>
      <c r="B45" s="3"/>
      <c r="C45" s="3"/>
      <c r="D45" s="3"/>
      <c r="E45" s="4"/>
      <c r="F45" s="4"/>
      <c r="G45" s="4"/>
      <c r="H45" s="1"/>
    </row>
    <row r="46" spans="1:8" x14ac:dyDescent="0.35">
      <c r="A46" s="3"/>
      <c r="B46" s="3"/>
      <c r="C46" s="3"/>
      <c r="D46" s="3"/>
      <c r="E46" s="4"/>
      <c r="F46" s="4"/>
      <c r="G46" s="4"/>
      <c r="H46" s="1"/>
    </row>
    <row r="47" spans="1:8" x14ac:dyDescent="0.35">
      <c r="A47" s="3"/>
      <c r="B47" s="3"/>
      <c r="C47" s="3"/>
      <c r="D47" s="3"/>
      <c r="E47" s="4"/>
      <c r="F47" s="4"/>
      <c r="G47" s="4"/>
      <c r="H47" s="1"/>
    </row>
    <row r="48" spans="1:8" x14ac:dyDescent="0.35">
      <c r="A48" s="3"/>
      <c r="B48" s="3"/>
      <c r="C48" s="3"/>
      <c r="D48" s="3"/>
      <c r="E48" s="4"/>
      <c r="F48" s="4"/>
      <c r="G48" s="4"/>
      <c r="H48" s="1"/>
    </row>
    <row r="49" spans="1:8" x14ac:dyDescent="0.35">
      <c r="A49" s="3"/>
      <c r="B49" s="3"/>
      <c r="C49" s="3"/>
      <c r="D49" s="3"/>
      <c r="E49" s="4"/>
      <c r="F49" s="4"/>
      <c r="G49" s="4"/>
      <c r="H49" s="1"/>
    </row>
    <row r="50" spans="1:8" x14ac:dyDescent="0.35">
      <c r="A50" s="3"/>
      <c r="B50" s="3"/>
      <c r="C50" s="3"/>
      <c r="D50" s="3"/>
      <c r="E50" s="4"/>
      <c r="F50" s="4"/>
      <c r="G50" s="4"/>
      <c r="H50" s="1"/>
    </row>
    <row r="51" spans="1:8" x14ac:dyDescent="0.35">
      <c r="A51" s="3"/>
      <c r="B51" s="3"/>
      <c r="C51" s="3"/>
      <c r="D51" s="3"/>
      <c r="E51" s="4"/>
      <c r="F51" s="4"/>
      <c r="G51" s="4"/>
      <c r="H51" s="1"/>
    </row>
    <row r="52" spans="1:8" x14ac:dyDescent="0.35">
      <c r="A52" s="3"/>
      <c r="B52" s="3"/>
      <c r="C52" s="3"/>
      <c r="D52" s="3"/>
      <c r="E52" s="4"/>
      <c r="F52" s="4"/>
      <c r="G52" s="4"/>
      <c r="H52" s="1"/>
    </row>
    <row r="53" spans="1:8" x14ac:dyDescent="0.35">
      <c r="A53" s="3"/>
      <c r="B53" s="3"/>
      <c r="C53" s="3"/>
      <c r="D53" s="3"/>
      <c r="E53" s="4"/>
      <c r="F53" s="2"/>
      <c r="G53" s="4"/>
      <c r="H53" s="1"/>
    </row>
    <row r="54" spans="1:8" x14ac:dyDescent="0.35">
      <c r="A54" s="3"/>
      <c r="B54" s="3"/>
      <c r="C54" s="3"/>
      <c r="D54" s="3"/>
      <c r="E54" s="2"/>
      <c r="F54" s="4"/>
      <c r="G54" s="4"/>
      <c r="H54" s="1"/>
    </row>
    <row r="55" spans="1:8" x14ac:dyDescent="0.35">
      <c r="A55" s="3"/>
      <c r="B55" s="3"/>
      <c r="C55" s="3"/>
      <c r="D55" s="3"/>
      <c r="E55" s="4"/>
      <c r="F55" s="4"/>
      <c r="G55" s="2"/>
      <c r="H55" s="1"/>
    </row>
    <row r="56" spans="1:8" x14ac:dyDescent="0.35">
      <c r="A56" s="3"/>
      <c r="B56" s="3"/>
      <c r="C56" s="3"/>
      <c r="D56" s="3"/>
      <c r="E56" s="4"/>
      <c r="F56" s="4"/>
      <c r="G56" s="4"/>
      <c r="H56" s="1"/>
    </row>
    <row r="57" spans="1:8" x14ac:dyDescent="0.35">
      <c r="A57" s="3"/>
      <c r="B57" s="3"/>
      <c r="C57" s="3"/>
      <c r="D57" s="3"/>
      <c r="E57" s="4"/>
      <c r="F57" s="4"/>
      <c r="G57" s="2"/>
      <c r="H57" s="1"/>
    </row>
    <row r="58" spans="1:8" x14ac:dyDescent="0.35">
      <c r="A58" s="3"/>
      <c r="B58" s="3"/>
      <c r="C58" s="3"/>
      <c r="D58" s="3"/>
      <c r="E58" s="4"/>
      <c r="F58" s="4"/>
      <c r="G58" s="4"/>
      <c r="H58" s="1"/>
    </row>
    <row r="59" spans="1:8" x14ac:dyDescent="0.35">
      <c r="A59" s="3"/>
      <c r="B59" s="3"/>
      <c r="C59" s="3"/>
      <c r="D59" s="3"/>
      <c r="E59" s="4"/>
      <c r="F59" s="4"/>
      <c r="G59" s="4"/>
      <c r="H59" s="1"/>
    </row>
    <row r="60" spans="1:8" x14ac:dyDescent="0.35">
      <c r="A60" s="3"/>
      <c r="B60" s="3"/>
      <c r="C60" s="3"/>
      <c r="D60" s="3"/>
      <c r="E60" s="4"/>
      <c r="F60" s="2"/>
      <c r="G60" s="4"/>
      <c r="H60" s="1"/>
    </row>
    <row r="61" spans="1:8" x14ac:dyDescent="0.35">
      <c r="A61" s="3"/>
      <c r="B61" s="3"/>
      <c r="C61" s="3"/>
      <c r="D61" s="3"/>
      <c r="E61" s="4"/>
      <c r="F61" s="4"/>
      <c r="G61" s="4"/>
      <c r="H61" s="1"/>
    </row>
    <row r="62" spans="1:8" x14ac:dyDescent="0.35">
      <c r="A62" s="3"/>
      <c r="B62" s="3"/>
      <c r="C62" s="3"/>
      <c r="D62" s="3"/>
      <c r="E62" s="4"/>
      <c r="F62" s="4"/>
      <c r="G62" s="4"/>
      <c r="H62" s="1"/>
    </row>
    <row r="63" spans="1:8" x14ac:dyDescent="0.35">
      <c r="A63" s="3"/>
      <c r="B63" s="3"/>
      <c r="C63" s="3"/>
      <c r="D63" s="3"/>
      <c r="E63" s="4"/>
      <c r="F63" s="4"/>
      <c r="G63" s="4"/>
      <c r="H63" s="1"/>
    </row>
    <row r="64" spans="1:8" x14ac:dyDescent="0.35">
      <c r="A64" s="3"/>
      <c r="B64" s="3"/>
      <c r="C64" s="3"/>
      <c r="D64" s="3"/>
      <c r="E64" s="2"/>
      <c r="F64" s="2"/>
      <c r="G64" s="2"/>
      <c r="H64" s="1"/>
    </row>
    <row r="65" spans="1:8" x14ac:dyDescent="0.35">
      <c r="A65" s="3"/>
      <c r="B65" s="3"/>
      <c r="C65" s="3"/>
      <c r="D65" s="3"/>
      <c r="E65" s="2"/>
      <c r="F65" s="4"/>
      <c r="G65" s="4"/>
      <c r="H65" s="1"/>
    </row>
    <row r="66" spans="1:8" x14ac:dyDescent="0.35">
      <c r="A66" s="3"/>
      <c r="B66" s="3"/>
      <c r="C66" s="3"/>
      <c r="D66" s="3"/>
      <c r="E66" s="2"/>
      <c r="F66" s="2"/>
      <c r="G66" s="2"/>
      <c r="H66" s="1"/>
    </row>
    <row r="67" spans="1:8" x14ac:dyDescent="0.35">
      <c r="A67" s="3"/>
      <c r="B67" s="3"/>
      <c r="C67" s="3"/>
      <c r="D67" s="3"/>
      <c r="E67" s="2"/>
      <c r="F67" s="2"/>
      <c r="G67" s="2"/>
      <c r="H67" s="1"/>
    </row>
    <row r="68" spans="1:8" x14ac:dyDescent="0.35">
      <c r="A68" s="3"/>
      <c r="B68" s="3"/>
      <c r="C68" s="3"/>
      <c r="D68" s="3"/>
      <c r="E68" s="2"/>
      <c r="F68" s="2"/>
      <c r="G68" s="2"/>
      <c r="H68" s="1"/>
    </row>
    <row r="69" spans="1:8" x14ac:dyDescent="0.35">
      <c r="A69" s="3"/>
      <c r="B69" s="3"/>
      <c r="C69" s="3"/>
      <c r="D69" s="3"/>
      <c r="E69" s="4"/>
      <c r="F69" s="2"/>
      <c r="G69" s="4"/>
      <c r="H69" s="1"/>
    </row>
    <row r="70" spans="1:8" x14ac:dyDescent="0.35">
      <c r="A70" s="3"/>
      <c r="B70" s="3"/>
      <c r="C70" s="3"/>
      <c r="D70" s="3"/>
      <c r="E70" s="2"/>
      <c r="F70" s="2"/>
      <c r="G70" s="2"/>
      <c r="H70" s="1"/>
    </row>
    <row r="71" spans="1:8" x14ac:dyDescent="0.35">
      <c r="A71" s="3"/>
      <c r="B71" s="3"/>
      <c r="C71" s="3"/>
      <c r="D71" s="3"/>
      <c r="E71" s="4"/>
      <c r="F71" s="4"/>
      <c r="G71" s="4"/>
      <c r="H71" s="1"/>
    </row>
    <row r="72" spans="1:8" x14ac:dyDescent="0.35">
      <c r="A72" s="3"/>
      <c r="B72" s="3"/>
      <c r="C72" s="3"/>
      <c r="D72" s="3"/>
      <c r="E72" s="2"/>
      <c r="F72" s="4"/>
      <c r="G72" s="4"/>
      <c r="H72" s="1"/>
    </row>
    <row r="73" spans="1:8" x14ac:dyDescent="0.35">
      <c r="A73" s="3"/>
      <c r="B73" s="3"/>
      <c r="C73" s="3"/>
      <c r="D73" s="3"/>
      <c r="E73" s="2"/>
      <c r="F73" s="2"/>
      <c r="G73" s="2"/>
      <c r="H73" s="1"/>
    </row>
    <row r="74" spans="1:8" x14ac:dyDescent="0.35">
      <c r="A74" s="3"/>
      <c r="B74" s="3"/>
      <c r="C74" s="3"/>
      <c r="D74" s="3"/>
      <c r="E74" s="4"/>
      <c r="F74" s="4"/>
      <c r="G74" s="4"/>
      <c r="H74" s="1"/>
    </row>
    <row r="75" spans="1:8" x14ac:dyDescent="0.35">
      <c r="A75" s="3"/>
      <c r="B75" s="3"/>
      <c r="C75" s="3"/>
      <c r="D75" s="3"/>
      <c r="E75" s="4"/>
      <c r="F75" s="4"/>
      <c r="G75" s="4"/>
      <c r="H75" s="1"/>
    </row>
    <row r="76" spans="1:8" x14ac:dyDescent="0.35">
      <c r="A76" s="3"/>
      <c r="B76" s="3"/>
      <c r="C76" s="3"/>
      <c r="D76" s="3"/>
      <c r="E76" s="4"/>
      <c r="F76" s="4"/>
      <c r="G76" s="4"/>
      <c r="H76" s="1"/>
    </row>
    <row r="77" spans="1:8" x14ac:dyDescent="0.35">
      <c r="A77" s="3"/>
      <c r="B77" s="3"/>
      <c r="C77" s="3"/>
      <c r="D77" s="3"/>
      <c r="E77" s="4"/>
      <c r="F77" s="4"/>
      <c r="G77" s="4"/>
      <c r="H77" s="1"/>
    </row>
    <row r="78" spans="1:8" x14ac:dyDescent="0.35">
      <c r="A78" s="3"/>
      <c r="B78" s="3"/>
      <c r="C78" s="3"/>
      <c r="D78" s="3"/>
      <c r="E78" s="4"/>
      <c r="F78" s="4"/>
      <c r="G78" s="4"/>
      <c r="H78" s="1"/>
    </row>
    <row r="79" spans="1:8" x14ac:dyDescent="0.35">
      <c r="A79" s="3"/>
      <c r="B79" s="3"/>
      <c r="C79" s="3"/>
      <c r="D79" s="3"/>
      <c r="E79" s="4"/>
      <c r="F79" s="4"/>
      <c r="G79" s="4"/>
      <c r="H79" s="1"/>
    </row>
    <row r="80" spans="1:8" x14ac:dyDescent="0.35">
      <c r="A80" s="3"/>
      <c r="B80" s="3"/>
      <c r="C80" s="3"/>
      <c r="D80" s="3"/>
      <c r="E80" s="4"/>
      <c r="F80" s="4"/>
      <c r="G80" s="4"/>
      <c r="H80" s="1"/>
    </row>
    <row r="81" spans="1:8" x14ac:dyDescent="0.35">
      <c r="A81" s="3"/>
      <c r="B81" s="3"/>
      <c r="C81" s="3"/>
      <c r="D81" s="3"/>
      <c r="E81" s="4"/>
      <c r="F81" s="4"/>
      <c r="G81" s="4"/>
      <c r="H81" s="1"/>
    </row>
    <row r="82" spans="1:8" x14ac:dyDescent="0.35">
      <c r="A82" s="3"/>
      <c r="B82" s="3"/>
      <c r="C82" s="3"/>
      <c r="D82" s="3"/>
      <c r="E82" s="2"/>
      <c r="F82" s="4"/>
      <c r="G82" s="4"/>
      <c r="H82" s="1"/>
    </row>
    <row r="83" spans="1:8" x14ac:dyDescent="0.35">
      <c r="A83" s="3"/>
      <c r="B83" s="3"/>
      <c r="C83" s="3"/>
      <c r="D83" s="3"/>
      <c r="E83" s="4"/>
      <c r="F83" s="4"/>
      <c r="G83" s="4"/>
      <c r="H83" s="1"/>
    </row>
    <row r="84" spans="1:8" x14ac:dyDescent="0.35">
      <c r="A84" s="3"/>
      <c r="B84" s="3"/>
      <c r="C84" s="3"/>
      <c r="D84" s="3"/>
      <c r="E84" s="2"/>
      <c r="F84" s="4"/>
      <c r="G84" s="4"/>
      <c r="H84" s="1"/>
    </row>
    <row r="85" spans="1:8" x14ac:dyDescent="0.35">
      <c r="A85" s="3"/>
      <c r="B85" s="3"/>
      <c r="C85" s="3"/>
      <c r="D85" s="3"/>
      <c r="E85" s="4"/>
      <c r="F85" s="4"/>
      <c r="G85" s="4"/>
      <c r="H85" s="1"/>
    </row>
    <row r="86" spans="1:8" x14ac:dyDescent="0.35">
      <c r="A86" s="3"/>
      <c r="B86" s="3"/>
      <c r="C86" s="3"/>
      <c r="D86" s="3"/>
      <c r="E86" s="4"/>
      <c r="F86" s="4"/>
      <c r="G86" s="2"/>
      <c r="H86" s="1"/>
    </row>
    <row r="87" spans="1:8" x14ac:dyDescent="0.35">
      <c r="A87" s="3"/>
      <c r="B87" s="3"/>
      <c r="C87" s="3"/>
      <c r="D87" s="3"/>
      <c r="E87" s="4"/>
      <c r="F87" s="4"/>
      <c r="G87" s="4"/>
      <c r="H87" s="1"/>
    </row>
    <row r="88" spans="1:8" x14ac:dyDescent="0.35">
      <c r="A88" s="3"/>
      <c r="B88" s="3"/>
      <c r="C88" s="3"/>
      <c r="D88" s="3"/>
      <c r="E88" s="4"/>
      <c r="F88" s="4"/>
      <c r="G88" s="2"/>
      <c r="H88" s="1"/>
    </row>
    <row r="89" spans="1:8" x14ac:dyDescent="0.35">
      <c r="A89" s="3"/>
      <c r="B89" s="3"/>
      <c r="C89" s="3"/>
      <c r="D89" s="3"/>
      <c r="E89" s="4"/>
      <c r="F89" s="4"/>
      <c r="G89" s="2"/>
      <c r="H89" s="1"/>
    </row>
    <row r="90" spans="1:8" x14ac:dyDescent="0.35">
      <c r="A90" s="3"/>
      <c r="B90" s="3"/>
      <c r="C90" s="3"/>
      <c r="D90" s="3"/>
      <c r="E90" s="4"/>
      <c r="F90" s="4"/>
      <c r="G90" s="4"/>
      <c r="H90" s="1"/>
    </row>
    <row r="91" spans="1:8" x14ac:dyDescent="0.35">
      <c r="A91" s="3"/>
      <c r="B91" s="3"/>
      <c r="C91" s="3"/>
      <c r="D91" s="3"/>
      <c r="E91" s="4"/>
      <c r="F91" s="4"/>
      <c r="G91" s="4"/>
      <c r="H91" s="1"/>
    </row>
    <row r="92" spans="1:8" x14ac:dyDescent="0.35">
      <c r="A92" s="3"/>
      <c r="B92" s="3"/>
      <c r="C92" s="3"/>
      <c r="D92" s="3"/>
      <c r="E92" s="4"/>
      <c r="F92" s="2"/>
      <c r="G92" s="4"/>
      <c r="H92" s="1"/>
    </row>
    <row r="93" spans="1:8" x14ac:dyDescent="0.35">
      <c r="A93" s="3"/>
      <c r="B93" s="3"/>
      <c r="C93" s="3"/>
      <c r="D93" s="3"/>
      <c r="E93" s="4"/>
      <c r="F93" s="2"/>
      <c r="G93" s="4"/>
      <c r="H93" s="1"/>
    </row>
    <row r="94" spans="1:8" x14ac:dyDescent="0.35">
      <c r="A94" s="3"/>
      <c r="B94" s="3"/>
      <c r="C94" s="3"/>
      <c r="D94" s="3"/>
      <c r="E94" s="4"/>
      <c r="F94" s="4"/>
      <c r="G94" s="4"/>
      <c r="H94" s="1"/>
    </row>
    <row r="95" spans="1:8" x14ac:dyDescent="0.35">
      <c r="A95" s="3"/>
      <c r="B95" s="3"/>
      <c r="C95" s="3"/>
      <c r="D95" s="3"/>
      <c r="E95" s="4"/>
      <c r="F95" s="4"/>
      <c r="G95" s="4"/>
      <c r="H95" s="1"/>
    </row>
    <row r="96" spans="1:8" x14ac:dyDescent="0.35">
      <c r="A96" s="3"/>
      <c r="B96" s="3"/>
      <c r="C96" s="3"/>
      <c r="D96" s="3"/>
      <c r="E96" s="4"/>
      <c r="F96" s="4"/>
      <c r="G96" s="4"/>
      <c r="H96" s="1"/>
    </row>
    <row r="97" spans="1:8" x14ac:dyDescent="0.35">
      <c r="A97" s="3"/>
      <c r="B97" s="3"/>
      <c r="C97" s="3"/>
      <c r="D97" s="3"/>
      <c r="E97" s="4"/>
      <c r="F97" s="2"/>
      <c r="G97" s="4"/>
      <c r="H97" s="1"/>
    </row>
    <row r="98" spans="1:8" x14ac:dyDescent="0.35">
      <c r="A98" s="3"/>
      <c r="B98" s="3"/>
      <c r="C98" s="3"/>
      <c r="D98" s="3"/>
      <c r="E98" s="4"/>
      <c r="F98" s="2"/>
      <c r="G98" s="4"/>
      <c r="H98" s="1"/>
    </row>
    <row r="99" spans="1:8" x14ac:dyDescent="0.35">
      <c r="A99" s="3"/>
      <c r="B99" s="3"/>
      <c r="C99" s="3"/>
      <c r="D99" s="3"/>
      <c r="E99" s="4"/>
      <c r="F99" s="2"/>
      <c r="G99" s="4"/>
      <c r="H99" s="1"/>
    </row>
    <row r="100" spans="1:8" x14ac:dyDescent="0.35">
      <c r="A100" s="3"/>
      <c r="B100" s="3"/>
      <c r="C100" s="3"/>
      <c r="D100" s="3"/>
      <c r="E100" s="4"/>
      <c r="F100" s="4"/>
      <c r="G100" s="4"/>
      <c r="H100" s="1"/>
    </row>
    <row r="101" spans="1:8" x14ac:dyDescent="0.35">
      <c r="A101" s="3"/>
      <c r="B101" s="3"/>
      <c r="C101" s="3"/>
      <c r="D101" s="3"/>
      <c r="E101" s="2"/>
      <c r="F101" s="2"/>
      <c r="G101" s="2"/>
      <c r="H101" s="1"/>
    </row>
    <row r="102" spans="1:8" x14ac:dyDescent="0.35">
      <c r="A102" s="3"/>
      <c r="B102" s="3"/>
      <c r="C102" s="3"/>
      <c r="D102" s="3"/>
      <c r="E102" s="2"/>
      <c r="F102" s="2"/>
      <c r="G102" s="2"/>
      <c r="H102" s="1"/>
    </row>
  </sheetData>
  <mergeCells count="9">
    <mergeCell ref="A39:D39"/>
    <mergeCell ref="A37:D37"/>
    <mergeCell ref="A33:D33"/>
    <mergeCell ref="A38:D38"/>
    <mergeCell ref="A8:D8"/>
    <mergeCell ref="A22:D22"/>
    <mergeCell ref="A24:D24"/>
    <mergeCell ref="A27:D27"/>
    <mergeCell ref="A30:D30"/>
  </mergeCells>
  <pageMargins left="0.70866141732283472" right="0.70866141732283472" top="0.19685039370078741" bottom="0.15748031496062992" header="0.31496062992125984" footer="0.31496062992125984"/>
  <pageSetup paperSize="9" orientation="landscape" r:id="rId1"/>
  <ignoredErrors>
    <ignoredError sqref="A2:D37 B38:D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0" workbookViewId="0">
      <selection activeCell="E6" sqref="E6"/>
    </sheetView>
  </sheetViews>
  <sheetFormatPr baseColWidth="10" defaultRowHeight="14.5" x14ac:dyDescent="0.35"/>
  <cols>
    <col min="1" max="1" width="5.26953125" bestFit="1" customWidth="1"/>
    <col min="4" max="4" width="37.54296875" bestFit="1" customWidth="1"/>
    <col min="5" max="5" width="11.453125" bestFit="1" customWidth="1"/>
  </cols>
  <sheetData>
    <row r="1" spans="1:8" x14ac:dyDescent="0.35">
      <c r="A1" s="5" t="s">
        <v>0</v>
      </c>
      <c r="B1" s="5" t="s">
        <v>1</v>
      </c>
      <c r="C1" s="5" t="s">
        <v>2</v>
      </c>
      <c r="D1" s="5" t="s">
        <v>3</v>
      </c>
      <c r="E1" s="5">
        <v>2021</v>
      </c>
      <c r="F1" s="5">
        <v>2020</v>
      </c>
      <c r="G1" s="6" t="s">
        <v>120</v>
      </c>
      <c r="H1" s="1"/>
    </row>
    <row r="2" spans="1:8" x14ac:dyDescent="0.35">
      <c r="A2" s="3" t="s">
        <v>4</v>
      </c>
      <c r="B2" s="3" t="s">
        <v>63</v>
      </c>
      <c r="C2" s="3" t="s">
        <v>6</v>
      </c>
      <c r="D2" s="3" t="s">
        <v>7</v>
      </c>
      <c r="E2" s="4">
        <v>241072</v>
      </c>
      <c r="F2" s="4">
        <v>199101</v>
      </c>
      <c r="G2" s="4">
        <v>41971</v>
      </c>
      <c r="H2" s="1"/>
    </row>
    <row r="3" spans="1:8" x14ac:dyDescent="0.35">
      <c r="A3" s="3" t="s">
        <v>4</v>
      </c>
      <c r="B3" s="3" t="s">
        <v>63</v>
      </c>
      <c r="C3" s="3" t="s">
        <v>64</v>
      </c>
      <c r="D3" s="3" t="s">
        <v>65</v>
      </c>
      <c r="E3" s="4">
        <v>42397</v>
      </c>
      <c r="F3" s="4">
        <v>21009</v>
      </c>
      <c r="G3" s="4">
        <v>21388</v>
      </c>
      <c r="H3" s="1"/>
    </row>
    <row r="4" spans="1:8" x14ac:dyDescent="0.35">
      <c r="A4" s="3" t="s">
        <v>4</v>
      </c>
      <c r="B4" s="3" t="s">
        <v>63</v>
      </c>
      <c r="C4" s="3" t="s">
        <v>8</v>
      </c>
      <c r="D4" s="3" t="s">
        <v>9</v>
      </c>
      <c r="E4" s="4">
        <v>151535</v>
      </c>
      <c r="F4" s="4">
        <v>150181</v>
      </c>
      <c r="G4" s="4">
        <v>1354</v>
      </c>
      <c r="H4" s="1"/>
    </row>
    <row r="5" spans="1:8" x14ac:dyDescent="0.35">
      <c r="A5" s="3" t="s">
        <v>4</v>
      </c>
      <c r="B5" s="3" t="s">
        <v>63</v>
      </c>
      <c r="C5" s="3" t="s">
        <v>66</v>
      </c>
      <c r="D5" s="3" t="s">
        <v>67</v>
      </c>
      <c r="E5" s="4">
        <v>45873</v>
      </c>
      <c r="F5" s="4">
        <v>45463</v>
      </c>
      <c r="G5" s="4">
        <v>410</v>
      </c>
      <c r="H5" s="1"/>
    </row>
    <row r="6" spans="1:8" x14ac:dyDescent="0.35">
      <c r="A6" s="3" t="s">
        <v>4</v>
      </c>
      <c r="B6" s="3" t="s">
        <v>63</v>
      </c>
      <c r="C6" s="3" t="s">
        <v>10</v>
      </c>
      <c r="D6" s="3" t="s">
        <v>11</v>
      </c>
      <c r="E6" s="4">
        <v>104397</v>
      </c>
      <c r="F6" s="4">
        <v>99137</v>
      </c>
      <c r="G6" s="4">
        <v>5260</v>
      </c>
      <c r="H6" s="1"/>
    </row>
    <row r="7" spans="1:8" x14ac:dyDescent="0.35">
      <c r="A7" s="3" t="s">
        <v>4</v>
      </c>
      <c r="B7" s="3" t="s">
        <v>63</v>
      </c>
      <c r="C7" s="3" t="s">
        <v>12</v>
      </c>
      <c r="D7" s="3" t="s">
        <v>13</v>
      </c>
      <c r="E7" s="4">
        <v>296199</v>
      </c>
      <c r="F7" s="4">
        <v>258600</v>
      </c>
      <c r="G7" s="4">
        <v>37599</v>
      </c>
      <c r="H7" s="1"/>
    </row>
    <row r="8" spans="1:8" x14ac:dyDescent="0.35">
      <c r="A8" s="3" t="s">
        <v>4</v>
      </c>
      <c r="B8" s="3" t="s">
        <v>63</v>
      </c>
      <c r="C8" s="3" t="s">
        <v>14</v>
      </c>
      <c r="D8" s="3" t="s">
        <v>15</v>
      </c>
      <c r="E8" s="4">
        <v>728984</v>
      </c>
      <c r="F8" s="4">
        <v>622800</v>
      </c>
      <c r="G8" s="4">
        <v>106184</v>
      </c>
      <c r="H8" s="1"/>
    </row>
    <row r="9" spans="1:8" x14ac:dyDescent="0.35">
      <c r="A9" s="3" t="s">
        <v>4</v>
      </c>
      <c r="B9" s="3" t="s">
        <v>63</v>
      </c>
      <c r="C9" s="3" t="s">
        <v>16</v>
      </c>
      <c r="D9" s="3" t="s">
        <v>17</v>
      </c>
      <c r="E9" s="4">
        <v>53396</v>
      </c>
      <c r="F9" s="4">
        <v>51004</v>
      </c>
      <c r="G9" s="4">
        <v>2392</v>
      </c>
      <c r="H9" s="1"/>
    </row>
    <row r="10" spans="1:8" x14ac:dyDescent="0.35">
      <c r="A10" s="3" t="s">
        <v>4</v>
      </c>
      <c r="B10" s="3" t="s">
        <v>63</v>
      </c>
      <c r="C10" s="3" t="s">
        <v>68</v>
      </c>
      <c r="D10" s="3" t="s">
        <v>69</v>
      </c>
      <c r="E10" s="4">
        <v>37698</v>
      </c>
      <c r="F10" s="4">
        <v>42621</v>
      </c>
      <c r="G10" s="4">
        <v>-4923</v>
      </c>
      <c r="H10" s="1"/>
    </row>
    <row r="11" spans="1:8" x14ac:dyDescent="0.35">
      <c r="A11" s="3" t="s">
        <v>4</v>
      </c>
      <c r="B11" s="3" t="s">
        <v>63</v>
      </c>
      <c r="C11" s="3" t="s">
        <v>70</v>
      </c>
      <c r="D11" s="3" t="s">
        <v>71</v>
      </c>
      <c r="E11" s="4">
        <v>40980</v>
      </c>
      <c r="F11" s="4">
        <v>40614</v>
      </c>
      <c r="G11" s="4">
        <v>366</v>
      </c>
      <c r="H11" s="1"/>
    </row>
    <row r="12" spans="1:8" x14ac:dyDescent="0.35">
      <c r="A12" s="9" t="s">
        <v>113</v>
      </c>
      <c r="B12" s="9"/>
      <c r="C12" s="9"/>
      <c r="D12" s="9"/>
      <c r="E12" s="7">
        <f>SUM(E2:E11)</f>
        <v>1742531</v>
      </c>
      <c r="F12" s="7">
        <f t="shared" ref="F12:G12" si="0">SUM(F2:F11)</f>
        <v>1530530</v>
      </c>
      <c r="G12" s="7">
        <f t="shared" si="0"/>
        <v>212001</v>
      </c>
      <c r="H12" s="1"/>
    </row>
    <row r="13" spans="1:8" x14ac:dyDescent="0.35">
      <c r="A13" s="3" t="s">
        <v>4</v>
      </c>
      <c r="B13" s="3" t="s">
        <v>63</v>
      </c>
      <c r="C13" s="3" t="s">
        <v>22</v>
      </c>
      <c r="D13" s="3" t="s">
        <v>23</v>
      </c>
      <c r="E13" s="4">
        <v>2250</v>
      </c>
      <c r="F13" s="2"/>
      <c r="G13" s="4">
        <v>2250</v>
      </c>
      <c r="H13" s="1"/>
    </row>
    <row r="14" spans="1:8" x14ac:dyDescent="0.35">
      <c r="A14" s="3" t="s">
        <v>4</v>
      </c>
      <c r="B14" s="3" t="s">
        <v>63</v>
      </c>
      <c r="C14" s="3" t="s">
        <v>72</v>
      </c>
      <c r="D14" s="3" t="s">
        <v>73</v>
      </c>
      <c r="E14" s="2"/>
      <c r="F14" s="4">
        <v>32000</v>
      </c>
      <c r="G14" s="4">
        <v>-32000</v>
      </c>
      <c r="H14" s="1"/>
    </row>
    <row r="15" spans="1:8" x14ac:dyDescent="0.35">
      <c r="A15" s="3" t="s">
        <v>4</v>
      </c>
      <c r="B15" s="3" t="s">
        <v>63</v>
      </c>
      <c r="C15" s="3" t="s">
        <v>30</v>
      </c>
      <c r="D15" s="3" t="s">
        <v>31</v>
      </c>
      <c r="E15" s="4">
        <v>1000</v>
      </c>
      <c r="F15" s="4">
        <v>1000</v>
      </c>
      <c r="G15" s="2"/>
      <c r="H15" s="1"/>
    </row>
    <row r="16" spans="1:8" x14ac:dyDescent="0.35">
      <c r="A16" s="3" t="s">
        <v>4</v>
      </c>
      <c r="B16" s="3" t="s">
        <v>63</v>
      </c>
      <c r="C16" s="3" t="s">
        <v>74</v>
      </c>
      <c r="D16" s="3" t="s">
        <v>75</v>
      </c>
      <c r="E16" s="4">
        <v>2000</v>
      </c>
      <c r="F16" s="4">
        <v>5000</v>
      </c>
      <c r="G16" s="4">
        <v>-3000</v>
      </c>
      <c r="H16" s="1"/>
    </row>
    <row r="17" spans="1:8" x14ac:dyDescent="0.35">
      <c r="A17" s="3" t="s">
        <v>4</v>
      </c>
      <c r="B17" s="3" t="s">
        <v>63</v>
      </c>
      <c r="C17" s="3" t="s">
        <v>32</v>
      </c>
      <c r="D17" s="3" t="s">
        <v>33</v>
      </c>
      <c r="E17" s="4">
        <v>2000</v>
      </c>
      <c r="F17" s="4">
        <v>2000</v>
      </c>
      <c r="G17" s="2"/>
      <c r="H17" s="1"/>
    </row>
    <row r="18" spans="1:8" x14ac:dyDescent="0.35">
      <c r="A18" s="3" t="s">
        <v>4</v>
      </c>
      <c r="B18" s="3" t="s">
        <v>63</v>
      </c>
      <c r="C18" s="3" t="s">
        <v>34</v>
      </c>
      <c r="D18" s="3" t="s">
        <v>35</v>
      </c>
      <c r="E18" s="4">
        <v>52750</v>
      </c>
      <c r="F18" s="4">
        <v>95000</v>
      </c>
      <c r="G18" s="4">
        <v>-42250</v>
      </c>
      <c r="H18" s="1"/>
    </row>
    <row r="19" spans="1:8" x14ac:dyDescent="0.35">
      <c r="A19" s="3" t="s">
        <v>4</v>
      </c>
      <c r="B19" s="3" t="s">
        <v>63</v>
      </c>
      <c r="C19" s="3" t="s">
        <v>36</v>
      </c>
      <c r="D19" s="3" t="s">
        <v>37</v>
      </c>
      <c r="E19" s="4">
        <v>7000</v>
      </c>
      <c r="F19" s="4">
        <v>49000</v>
      </c>
      <c r="G19" s="4">
        <v>-42000</v>
      </c>
      <c r="H19" s="1"/>
    </row>
    <row r="20" spans="1:8" x14ac:dyDescent="0.35">
      <c r="A20" s="9" t="s">
        <v>114</v>
      </c>
      <c r="B20" s="9"/>
      <c r="C20" s="9"/>
      <c r="D20" s="9"/>
      <c r="E20" s="7">
        <f>SUM(E13:E19)</f>
        <v>67000</v>
      </c>
      <c r="F20" s="7">
        <f t="shared" ref="F20:G20" si="1">SUM(F13:F19)</f>
        <v>184000</v>
      </c>
      <c r="G20" s="7">
        <f t="shared" si="1"/>
        <v>-117000</v>
      </c>
      <c r="H20" s="1"/>
    </row>
    <row r="21" spans="1:8" x14ac:dyDescent="0.35">
      <c r="A21" s="3" t="s">
        <v>4</v>
      </c>
      <c r="B21" s="3" t="s">
        <v>63</v>
      </c>
      <c r="C21" s="3" t="s">
        <v>44</v>
      </c>
      <c r="D21" s="3" t="s">
        <v>45</v>
      </c>
      <c r="E21" s="4">
        <v>5000</v>
      </c>
      <c r="F21" s="2"/>
      <c r="G21" s="4">
        <v>5000</v>
      </c>
      <c r="H21" s="1"/>
    </row>
    <row r="22" spans="1:8" x14ac:dyDescent="0.35">
      <c r="A22" s="9" t="s">
        <v>115</v>
      </c>
      <c r="B22" s="9"/>
      <c r="C22" s="9"/>
      <c r="D22" s="9"/>
      <c r="E22" s="7">
        <f>SUM(E21)</f>
        <v>5000</v>
      </c>
      <c r="F22" s="7">
        <f t="shared" ref="F22:G22" si="2">SUM(F21)</f>
        <v>0</v>
      </c>
      <c r="G22" s="7">
        <f t="shared" si="2"/>
        <v>5000</v>
      </c>
      <c r="H22" s="1"/>
    </row>
    <row r="23" spans="1:8" x14ac:dyDescent="0.35">
      <c r="A23" s="3" t="s">
        <v>4</v>
      </c>
      <c r="B23" s="3" t="s">
        <v>63</v>
      </c>
      <c r="C23" s="3" t="s">
        <v>76</v>
      </c>
      <c r="D23" s="3" t="s">
        <v>77</v>
      </c>
      <c r="E23" s="4">
        <v>1315000</v>
      </c>
      <c r="F23" s="4">
        <v>715000</v>
      </c>
      <c r="G23" s="4">
        <v>600000</v>
      </c>
      <c r="H23" s="1"/>
    </row>
    <row r="24" spans="1:8" x14ac:dyDescent="0.35">
      <c r="A24" s="3" t="s">
        <v>4</v>
      </c>
      <c r="B24" s="3" t="s">
        <v>63</v>
      </c>
      <c r="C24" s="3" t="s">
        <v>78</v>
      </c>
      <c r="D24" s="3" t="s">
        <v>79</v>
      </c>
      <c r="E24" s="4">
        <v>3500000</v>
      </c>
      <c r="F24" s="4">
        <v>2816675</v>
      </c>
      <c r="G24" s="4">
        <v>683325</v>
      </c>
      <c r="H24" s="1"/>
    </row>
    <row r="25" spans="1:8" x14ac:dyDescent="0.35">
      <c r="A25" s="3" t="s">
        <v>4</v>
      </c>
      <c r="B25" s="3" t="s">
        <v>63</v>
      </c>
      <c r="C25" s="3" t="s">
        <v>50</v>
      </c>
      <c r="D25" s="3" t="s">
        <v>51</v>
      </c>
      <c r="E25" s="4">
        <v>1220000</v>
      </c>
      <c r="F25" s="4">
        <v>1120000</v>
      </c>
      <c r="G25" s="4">
        <v>100000</v>
      </c>
      <c r="H25" s="1"/>
    </row>
    <row r="26" spans="1:8" x14ac:dyDescent="0.35">
      <c r="A26" s="3" t="s">
        <v>4</v>
      </c>
      <c r="B26" s="3" t="s">
        <v>63</v>
      </c>
      <c r="C26" s="3" t="s">
        <v>80</v>
      </c>
      <c r="D26" s="3" t="s">
        <v>81</v>
      </c>
      <c r="E26" s="2"/>
      <c r="F26" s="2"/>
      <c r="G26" s="2"/>
      <c r="H26" s="1"/>
    </row>
    <row r="27" spans="1:8" x14ac:dyDescent="0.35">
      <c r="A27" s="3" t="s">
        <v>4</v>
      </c>
      <c r="B27" s="3" t="s">
        <v>63</v>
      </c>
      <c r="C27" s="3" t="s">
        <v>82</v>
      </c>
      <c r="D27" s="3" t="s">
        <v>83</v>
      </c>
      <c r="E27" s="2"/>
      <c r="F27" s="4">
        <v>18000</v>
      </c>
      <c r="G27" s="4">
        <v>-18000</v>
      </c>
      <c r="H27" s="1"/>
    </row>
    <row r="28" spans="1:8" x14ac:dyDescent="0.35">
      <c r="A28" s="3" t="s">
        <v>4</v>
      </c>
      <c r="B28" s="3" t="s">
        <v>63</v>
      </c>
      <c r="C28" s="3" t="s">
        <v>84</v>
      </c>
      <c r="D28" s="3" t="s">
        <v>85</v>
      </c>
      <c r="E28" s="2"/>
      <c r="F28" s="2"/>
      <c r="G28" s="2"/>
      <c r="H28" s="1"/>
    </row>
    <row r="29" spans="1:8" x14ac:dyDescent="0.35">
      <c r="A29" s="3" t="s">
        <v>4</v>
      </c>
      <c r="B29" s="3" t="s">
        <v>63</v>
      </c>
      <c r="C29" s="3" t="s">
        <v>86</v>
      </c>
      <c r="D29" s="3" t="s">
        <v>81</v>
      </c>
      <c r="E29" s="2"/>
      <c r="F29" s="2"/>
      <c r="G29" s="2"/>
      <c r="H29" s="1"/>
    </row>
    <row r="30" spans="1:8" x14ac:dyDescent="0.35">
      <c r="A30" s="3" t="s">
        <v>4</v>
      </c>
      <c r="B30" s="3" t="s">
        <v>63</v>
      </c>
      <c r="C30" s="3" t="s">
        <v>87</v>
      </c>
      <c r="D30" s="3" t="s">
        <v>83</v>
      </c>
      <c r="E30" s="2"/>
      <c r="F30" s="2"/>
      <c r="G30" s="2"/>
      <c r="H30" s="1"/>
    </row>
    <row r="31" spans="1:8" x14ac:dyDescent="0.35">
      <c r="A31" s="3" t="s">
        <v>4</v>
      </c>
      <c r="B31" s="3" t="s">
        <v>63</v>
      </c>
      <c r="C31" s="3" t="s">
        <v>88</v>
      </c>
      <c r="D31" s="3" t="s">
        <v>89</v>
      </c>
      <c r="E31" s="4">
        <v>113500</v>
      </c>
      <c r="F31" s="2"/>
      <c r="G31" s="4">
        <v>113500</v>
      </c>
      <c r="H31" s="1"/>
    </row>
    <row r="32" spans="1:8" x14ac:dyDescent="0.35">
      <c r="A32" s="9" t="s">
        <v>117</v>
      </c>
      <c r="B32" s="9"/>
      <c r="C32" s="9"/>
      <c r="D32" s="9"/>
      <c r="E32" s="7">
        <f>SUM(E23:E31)</f>
        <v>6148500</v>
      </c>
      <c r="F32" s="7">
        <f t="shared" ref="F32:G32" si="3">SUM(F23:F31)</f>
        <v>4669675</v>
      </c>
      <c r="G32" s="7">
        <f t="shared" si="3"/>
        <v>1478825</v>
      </c>
      <c r="H32" s="1"/>
    </row>
    <row r="33" spans="1:8" x14ac:dyDescent="0.35">
      <c r="A33" s="3" t="s">
        <v>4</v>
      </c>
      <c r="B33" s="3" t="s">
        <v>63</v>
      </c>
      <c r="C33" s="3" t="s">
        <v>54</v>
      </c>
      <c r="D33" s="3" t="s">
        <v>55</v>
      </c>
      <c r="E33" s="2"/>
      <c r="F33" s="2"/>
      <c r="G33" s="2"/>
      <c r="H33" s="1"/>
    </row>
    <row r="34" spans="1:8" x14ac:dyDescent="0.35">
      <c r="A34" s="9" t="s">
        <v>118</v>
      </c>
      <c r="B34" s="9"/>
      <c r="C34" s="9"/>
      <c r="D34" s="9"/>
      <c r="E34" s="7">
        <f>E33</f>
        <v>0</v>
      </c>
      <c r="F34" s="7">
        <f t="shared" ref="F34:G34" si="4">F33</f>
        <v>0</v>
      </c>
      <c r="G34" s="7">
        <f t="shared" si="4"/>
        <v>0</v>
      </c>
      <c r="H34" s="1"/>
    </row>
    <row r="35" spans="1:8" x14ac:dyDescent="0.35">
      <c r="A35" s="3" t="s">
        <v>4</v>
      </c>
      <c r="B35" s="3" t="s">
        <v>63</v>
      </c>
      <c r="C35" s="3" t="s">
        <v>61</v>
      </c>
      <c r="D35" s="3" t="s">
        <v>62</v>
      </c>
      <c r="E35" s="4">
        <v>50000</v>
      </c>
      <c r="F35" s="4">
        <v>300000</v>
      </c>
      <c r="G35" s="4">
        <v>-250000</v>
      </c>
      <c r="H35" s="1"/>
    </row>
    <row r="36" spans="1:8" x14ac:dyDescent="0.35">
      <c r="A36" s="3" t="s">
        <v>4</v>
      </c>
      <c r="B36" s="3" t="s">
        <v>63</v>
      </c>
      <c r="C36" s="3" t="s">
        <v>90</v>
      </c>
      <c r="D36" s="3" t="s">
        <v>91</v>
      </c>
      <c r="E36" s="2"/>
      <c r="F36" s="4">
        <v>300000</v>
      </c>
      <c r="G36" s="4">
        <v>-300000</v>
      </c>
      <c r="H36" s="1"/>
    </row>
    <row r="37" spans="1:8" x14ac:dyDescent="0.35">
      <c r="A37" s="9" t="s">
        <v>119</v>
      </c>
      <c r="B37" s="9"/>
      <c r="C37" s="9"/>
      <c r="D37" s="9"/>
      <c r="E37" s="7">
        <f>SUM(E35:E36)</f>
        <v>50000</v>
      </c>
      <c r="F37" s="7">
        <f t="shared" ref="F37:G37" si="5">SUM(F35:F36)</f>
        <v>600000</v>
      </c>
      <c r="G37" s="7">
        <f t="shared" si="5"/>
        <v>-550000</v>
      </c>
    </row>
    <row r="38" spans="1:8" x14ac:dyDescent="0.35">
      <c r="A38" s="10" t="s">
        <v>121</v>
      </c>
      <c r="B38" s="10"/>
      <c r="C38" s="10"/>
      <c r="D38" s="10"/>
      <c r="E38" s="7">
        <f>E12+E20+E22+E32+E34+E37</f>
        <v>8013031</v>
      </c>
      <c r="F38" s="7">
        <f t="shared" ref="F38:G38" si="6">F12+F20+F22+F32+F34+F37</f>
        <v>6984205</v>
      </c>
      <c r="G38" s="7">
        <f t="shared" si="6"/>
        <v>1028826</v>
      </c>
    </row>
  </sheetData>
  <mergeCells count="7">
    <mergeCell ref="A20:D20"/>
    <mergeCell ref="A12:D12"/>
    <mergeCell ref="A38:D38"/>
    <mergeCell ref="A37:D37"/>
    <mergeCell ref="A34:D34"/>
    <mergeCell ref="A32:D32"/>
    <mergeCell ref="A22:D22"/>
  </mergeCells>
  <pageMargins left="0.70866141732283472" right="0.70866141732283472" top="0.19685039370078741" bottom="0.19685039370078741" header="0.31496062992125984" footer="0.31496062992125984"/>
  <pageSetup paperSize="9" orientation="landscape" r:id="rId1"/>
  <ignoredErrors>
    <ignoredError sqref="A2:D36" numberStoredAsText="1"/>
    <ignoredError sqref="E12:F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D24" sqref="D24"/>
    </sheetView>
  </sheetViews>
  <sheetFormatPr baseColWidth="10" defaultRowHeight="14.5" x14ac:dyDescent="0.35"/>
  <cols>
    <col min="1" max="1" width="5.26953125" bestFit="1" customWidth="1"/>
    <col min="4" max="4" width="38.453125" bestFit="1" customWidth="1"/>
    <col min="5" max="5" width="11.453125" bestFit="1" customWidth="1"/>
  </cols>
  <sheetData>
    <row r="2" spans="1:8" x14ac:dyDescent="0.35">
      <c r="A2" s="5" t="s">
        <v>0</v>
      </c>
      <c r="B2" s="5" t="s">
        <v>1</v>
      </c>
      <c r="C2" s="5" t="s">
        <v>2</v>
      </c>
      <c r="D2" s="5" t="s">
        <v>3</v>
      </c>
      <c r="E2" s="5">
        <v>2021</v>
      </c>
      <c r="F2" s="5">
        <v>2020</v>
      </c>
      <c r="G2" s="6" t="s">
        <v>120</v>
      </c>
      <c r="H2" s="1"/>
    </row>
    <row r="3" spans="1:8" x14ac:dyDescent="0.35">
      <c r="A3" s="3" t="s">
        <v>4</v>
      </c>
      <c r="B3" s="3" t="s">
        <v>92</v>
      </c>
      <c r="C3" s="3" t="s">
        <v>6</v>
      </c>
      <c r="D3" s="3" t="s">
        <v>7</v>
      </c>
      <c r="E3" s="4">
        <v>64286</v>
      </c>
      <c r="F3" s="4">
        <v>79641</v>
      </c>
      <c r="G3" s="4">
        <v>-15355</v>
      </c>
      <c r="H3" s="1"/>
    </row>
    <row r="4" spans="1:8" x14ac:dyDescent="0.35">
      <c r="A4" s="3" t="s">
        <v>4</v>
      </c>
      <c r="B4" s="3" t="s">
        <v>92</v>
      </c>
      <c r="C4" s="3" t="s">
        <v>64</v>
      </c>
      <c r="D4" s="3" t="s">
        <v>65</v>
      </c>
      <c r="E4" s="4">
        <v>42397</v>
      </c>
      <c r="F4" s="4">
        <v>42019</v>
      </c>
      <c r="G4" s="4">
        <v>378</v>
      </c>
      <c r="H4" s="1"/>
    </row>
    <row r="5" spans="1:8" x14ac:dyDescent="0.35">
      <c r="A5" s="3" t="s">
        <v>4</v>
      </c>
      <c r="B5" s="3" t="s">
        <v>92</v>
      </c>
      <c r="C5" s="3" t="s">
        <v>66</v>
      </c>
      <c r="D5" s="3" t="s">
        <v>67</v>
      </c>
      <c r="E5" s="4">
        <v>18349</v>
      </c>
      <c r="F5" s="4">
        <v>18185</v>
      </c>
      <c r="G5" s="4">
        <v>164</v>
      </c>
      <c r="H5" s="1"/>
    </row>
    <row r="6" spans="1:8" x14ac:dyDescent="0.35">
      <c r="A6" s="3" t="s">
        <v>4</v>
      </c>
      <c r="B6" s="3" t="s">
        <v>92</v>
      </c>
      <c r="C6" s="3" t="s">
        <v>10</v>
      </c>
      <c r="D6" s="3" t="s">
        <v>11</v>
      </c>
      <c r="E6" s="4">
        <v>8894</v>
      </c>
      <c r="F6" s="4">
        <v>26031</v>
      </c>
      <c r="G6" s="4">
        <v>-17137</v>
      </c>
      <c r="H6" s="1"/>
    </row>
    <row r="7" spans="1:8" x14ac:dyDescent="0.35">
      <c r="A7" s="3" t="s">
        <v>4</v>
      </c>
      <c r="B7" s="3" t="s">
        <v>92</v>
      </c>
      <c r="C7" s="3" t="s">
        <v>12</v>
      </c>
      <c r="D7" s="3" t="s">
        <v>13</v>
      </c>
      <c r="E7" s="4">
        <v>72923</v>
      </c>
      <c r="F7" s="4">
        <v>81770</v>
      </c>
      <c r="G7" s="4">
        <v>-8847</v>
      </c>
      <c r="H7" s="1"/>
    </row>
    <row r="8" spans="1:8" x14ac:dyDescent="0.35">
      <c r="A8" s="3" t="s">
        <v>4</v>
      </c>
      <c r="B8" s="3" t="s">
        <v>92</v>
      </c>
      <c r="C8" s="3" t="s">
        <v>14</v>
      </c>
      <c r="D8" s="3" t="s">
        <v>15</v>
      </c>
      <c r="E8" s="4">
        <v>182834</v>
      </c>
      <c r="F8" s="4">
        <v>202433</v>
      </c>
      <c r="G8" s="4">
        <v>-19599</v>
      </c>
      <c r="H8" s="1"/>
    </row>
    <row r="9" spans="1:8" x14ac:dyDescent="0.35">
      <c r="A9" s="3" t="s">
        <v>4</v>
      </c>
      <c r="B9" s="3" t="s">
        <v>92</v>
      </c>
      <c r="C9" s="3" t="s">
        <v>16</v>
      </c>
      <c r="D9" s="3" t="s">
        <v>17</v>
      </c>
      <c r="E9" s="4">
        <v>5816</v>
      </c>
      <c r="F9" s="4">
        <v>15433</v>
      </c>
      <c r="G9" s="4">
        <v>-9617</v>
      </c>
      <c r="H9" s="1"/>
    </row>
    <row r="10" spans="1:8" x14ac:dyDescent="0.35">
      <c r="A10" s="3" t="s">
        <v>4</v>
      </c>
      <c r="B10" s="3" t="s">
        <v>92</v>
      </c>
      <c r="C10" s="3" t="s">
        <v>68</v>
      </c>
      <c r="D10" s="3" t="s">
        <v>69</v>
      </c>
      <c r="E10" s="4">
        <v>810505</v>
      </c>
      <c r="F10" s="4">
        <v>769413</v>
      </c>
      <c r="G10" s="4">
        <v>41092</v>
      </c>
      <c r="H10" s="1"/>
    </row>
    <row r="11" spans="1:8" x14ac:dyDescent="0.35">
      <c r="A11" s="3" t="s">
        <v>4</v>
      </c>
      <c r="B11" s="3" t="s">
        <v>92</v>
      </c>
      <c r="C11" s="3" t="s">
        <v>93</v>
      </c>
      <c r="D11" s="3" t="s">
        <v>94</v>
      </c>
      <c r="E11" s="2"/>
      <c r="F11" s="4">
        <v>30000</v>
      </c>
      <c r="G11" s="4">
        <v>-30000</v>
      </c>
      <c r="H11" s="1"/>
    </row>
    <row r="12" spans="1:8" x14ac:dyDescent="0.35">
      <c r="A12" s="3" t="s">
        <v>4</v>
      </c>
      <c r="B12" s="3" t="s">
        <v>92</v>
      </c>
      <c r="C12" s="3" t="s">
        <v>70</v>
      </c>
      <c r="D12" s="3" t="s">
        <v>71</v>
      </c>
      <c r="E12" s="4">
        <v>797865</v>
      </c>
      <c r="F12" s="4">
        <v>789494</v>
      </c>
      <c r="G12" s="4">
        <v>8371</v>
      </c>
      <c r="H12" s="1"/>
    </row>
    <row r="13" spans="1:8" x14ac:dyDescent="0.35">
      <c r="A13" s="3" t="s">
        <v>4</v>
      </c>
      <c r="B13" s="3" t="s">
        <v>92</v>
      </c>
      <c r="C13" s="3" t="s">
        <v>95</v>
      </c>
      <c r="D13" s="3" t="s">
        <v>96</v>
      </c>
      <c r="E13" s="2"/>
      <c r="F13" s="4">
        <v>1000</v>
      </c>
      <c r="G13" s="4">
        <v>-1000</v>
      </c>
      <c r="H13" s="1"/>
    </row>
    <row r="14" spans="1:8" x14ac:dyDescent="0.35">
      <c r="A14" s="9" t="s">
        <v>113</v>
      </c>
      <c r="B14" s="9"/>
      <c r="C14" s="9"/>
      <c r="D14" s="9"/>
      <c r="E14" s="7">
        <f>SUM(E3:E13)</f>
        <v>2003869</v>
      </c>
      <c r="F14" s="7">
        <f t="shared" ref="F14:G14" si="0">SUM(F3:F13)</f>
        <v>2055419</v>
      </c>
      <c r="G14" s="7">
        <f t="shared" si="0"/>
        <v>-51550</v>
      </c>
      <c r="H14" s="1"/>
    </row>
    <row r="15" spans="1:8" x14ac:dyDescent="0.35">
      <c r="A15" s="3" t="s">
        <v>4</v>
      </c>
      <c r="B15" s="3" t="s">
        <v>92</v>
      </c>
      <c r="C15" s="3" t="s">
        <v>22</v>
      </c>
      <c r="D15" s="3" t="s">
        <v>23</v>
      </c>
      <c r="E15" s="4">
        <v>10000</v>
      </c>
      <c r="F15" s="4">
        <v>4000</v>
      </c>
      <c r="G15" s="4">
        <v>6000</v>
      </c>
      <c r="H15" s="1"/>
    </row>
    <row r="16" spans="1:8" x14ac:dyDescent="0.35">
      <c r="A16" s="3" t="s">
        <v>4</v>
      </c>
      <c r="B16" s="3" t="s">
        <v>92</v>
      </c>
      <c r="C16" s="3" t="s">
        <v>97</v>
      </c>
      <c r="D16" s="3" t="s">
        <v>98</v>
      </c>
      <c r="E16" s="4">
        <v>6000</v>
      </c>
      <c r="F16" s="4">
        <v>6000</v>
      </c>
      <c r="G16" s="2"/>
      <c r="H16" s="1"/>
    </row>
    <row r="17" spans="1:8" x14ac:dyDescent="0.35">
      <c r="A17" s="3" t="s">
        <v>4</v>
      </c>
      <c r="B17" s="3" t="s">
        <v>92</v>
      </c>
      <c r="C17" s="3" t="s">
        <v>99</v>
      </c>
      <c r="D17" s="3" t="s">
        <v>100</v>
      </c>
      <c r="E17" s="4">
        <v>70000</v>
      </c>
      <c r="F17" s="4">
        <v>50000</v>
      </c>
      <c r="G17" s="4">
        <v>20000</v>
      </c>
      <c r="H17" s="1"/>
    </row>
    <row r="18" spans="1:8" x14ac:dyDescent="0.35">
      <c r="A18" s="3" t="s">
        <v>4</v>
      </c>
      <c r="B18" s="3" t="s">
        <v>92</v>
      </c>
      <c r="C18" s="3" t="s">
        <v>101</v>
      </c>
      <c r="D18" s="3" t="s">
        <v>102</v>
      </c>
      <c r="E18" s="4">
        <v>50000</v>
      </c>
      <c r="F18" s="4">
        <v>50000</v>
      </c>
      <c r="G18" s="2"/>
      <c r="H18" s="1"/>
    </row>
    <row r="19" spans="1:8" x14ac:dyDescent="0.35">
      <c r="A19" s="3" t="s">
        <v>4</v>
      </c>
      <c r="B19" s="3" t="s">
        <v>92</v>
      </c>
      <c r="C19" s="3" t="s">
        <v>103</v>
      </c>
      <c r="D19" s="3" t="s">
        <v>104</v>
      </c>
      <c r="E19" s="4">
        <v>16000</v>
      </c>
      <c r="F19" s="4">
        <v>16000</v>
      </c>
      <c r="G19" s="2"/>
      <c r="H19" s="1"/>
    </row>
    <row r="20" spans="1:8" x14ac:dyDescent="0.35">
      <c r="A20" s="3" t="s">
        <v>4</v>
      </c>
      <c r="B20" s="3" t="s">
        <v>92</v>
      </c>
      <c r="C20" s="3" t="s">
        <v>105</v>
      </c>
      <c r="D20" s="3" t="s">
        <v>106</v>
      </c>
      <c r="E20" s="4">
        <v>200000</v>
      </c>
      <c r="F20" s="4">
        <v>180000</v>
      </c>
      <c r="G20" s="4">
        <v>20000</v>
      </c>
      <c r="H20" s="1"/>
    </row>
    <row r="21" spans="1:8" x14ac:dyDescent="0.35">
      <c r="A21" s="3" t="s">
        <v>4</v>
      </c>
      <c r="B21" s="3" t="s">
        <v>92</v>
      </c>
      <c r="C21" s="3" t="s">
        <v>107</v>
      </c>
      <c r="D21" s="3" t="s">
        <v>108</v>
      </c>
      <c r="E21" s="4">
        <v>95000</v>
      </c>
      <c r="F21" s="4">
        <v>90000</v>
      </c>
      <c r="G21" s="4">
        <v>5000</v>
      </c>
      <c r="H21" s="1"/>
    </row>
    <row r="22" spans="1:8" x14ac:dyDescent="0.35">
      <c r="A22" s="3" t="s">
        <v>4</v>
      </c>
      <c r="B22" s="3" t="s">
        <v>92</v>
      </c>
      <c r="C22" s="3" t="s">
        <v>24</v>
      </c>
      <c r="D22" s="3" t="s">
        <v>25</v>
      </c>
      <c r="E22" s="4">
        <v>20000</v>
      </c>
      <c r="F22" s="2"/>
      <c r="G22" s="4">
        <v>20000</v>
      </c>
      <c r="H22" s="1"/>
    </row>
    <row r="23" spans="1:8" x14ac:dyDescent="0.35">
      <c r="A23" s="3" t="s">
        <v>4</v>
      </c>
      <c r="B23" s="3" t="s">
        <v>92</v>
      </c>
      <c r="C23" s="3" t="s">
        <v>26</v>
      </c>
      <c r="D23" s="3" t="s">
        <v>27</v>
      </c>
      <c r="E23" s="4">
        <v>40000</v>
      </c>
      <c r="F23" s="2"/>
      <c r="G23" s="4">
        <v>40000</v>
      </c>
      <c r="H23" s="1"/>
    </row>
    <row r="24" spans="1:8" x14ac:dyDescent="0.35">
      <c r="A24" s="3" t="s">
        <v>4</v>
      </c>
      <c r="B24" s="3" t="s">
        <v>92</v>
      </c>
      <c r="C24" s="3" t="s">
        <v>32</v>
      </c>
      <c r="D24" s="3" t="s">
        <v>33</v>
      </c>
      <c r="E24" s="4">
        <v>5000</v>
      </c>
      <c r="F24" s="4">
        <v>4000</v>
      </c>
      <c r="G24" s="4">
        <v>1000</v>
      </c>
      <c r="H24" s="1"/>
    </row>
    <row r="25" spans="1:8" x14ac:dyDescent="0.35">
      <c r="A25" s="3" t="s">
        <v>4</v>
      </c>
      <c r="B25" s="3" t="s">
        <v>92</v>
      </c>
      <c r="C25" s="3" t="s">
        <v>109</v>
      </c>
      <c r="D25" s="3" t="s">
        <v>110</v>
      </c>
      <c r="E25" s="4">
        <v>335000</v>
      </c>
      <c r="F25" s="4">
        <v>300000</v>
      </c>
      <c r="G25" s="4">
        <v>35000</v>
      </c>
      <c r="H25" s="1"/>
    </row>
    <row r="26" spans="1:8" x14ac:dyDescent="0.35">
      <c r="A26" s="3" t="s">
        <v>4</v>
      </c>
      <c r="B26" s="3" t="s">
        <v>92</v>
      </c>
      <c r="C26" s="3" t="s">
        <v>36</v>
      </c>
      <c r="D26" s="3" t="s">
        <v>37</v>
      </c>
      <c r="E26" s="4">
        <v>70000</v>
      </c>
      <c r="F26" s="4">
        <v>50000</v>
      </c>
      <c r="G26" s="4">
        <v>20000</v>
      </c>
      <c r="H26" s="1"/>
    </row>
    <row r="27" spans="1:8" x14ac:dyDescent="0.35">
      <c r="A27" s="9" t="s">
        <v>114</v>
      </c>
      <c r="B27" s="9"/>
      <c r="C27" s="9"/>
      <c r="D27" s="9"/>
      <c r="E27" s="7">
        <f>SUM(E15:E26)</f>
        <v>917000</v>
      </c>
      <c r="F27" s="7">
        <f t="shared" ref="F27:G27" si="1">SUM(F15:F26)</f>
        <v>750000</v>
      </c>
      <c r="G27" s="7">
        <f t="shared" si="1"/>
        <v>167000</v>
      </c>
      <c r="H27" s="1"/>
    </row>
    <row r="28" spans="1:8" x14ac:dyDescent="0.35">
      <c r="A28" s="3" t="s">
        <v>4</v>
      </c>
      <c r="B28" s="3" t="s">
        <v>92</v>
      </c>
      <c r="C28" s="3" t="s">
        <v>111</v>
      </c>
      <c r="D28" s="3" t="s">
        <v>77</v>
      </c>
      <c r="E28" s="4">
        <v>172500</v>
      </c>
      <c r="F28" s="2"/>
      <c r="G28" s="4">
        <v>172500</v>
      </c>
      <c r="H28" s="1"/>
    </row>
    <row r="29" spans="1:8" x14ac:dyDescent="0.35">
      <c r="A29" s="3" t="s">
        <v>4</v>
      </c>
      <c r="B29" s="3" t="s">
        <v>92</v>
      </c>
      <c r="C29" s="3" t="s">
        <v>82</v>
      </c>
      <c r="D29" s="3" t="s">
        <v>83</v>
      </c>
      <c r="E29" s="4">
        <v>26200</v>
      </c>
      <c r="F29" s="2"/>
      <c r="G29" s="4">
        <v>26200</v>
      </c>
      <c r="H29" s="1"/>
    </row>
    <row r="30" spans="1:8" x14ac:dyDescent="0.35">
      <c r="A30" s="3" t="s">
        <v>4</v>
      </c>
      <c r="B30" s="3" t="s">
        <v>92</v>
      </c>
      <c r="C30" s="3" t="s">
        <v>84</v>
      </c>
      <c r="D30" s="3" t="s">
        <v>85</v>
      </c>
      <c r="E30" s="4">
        <v>167000</v>
      </c>
      <c r="F30" s="2"/>
      <c r="G30" s="4">
        <v>167000</v>
      </c>
      <c r="H30" s="1"/>
    </row>
    <row r="31" spans="1:8" x14ac:dyDescent="0.35">
      <c r="A31" s="3" t="s">
        <v>4</v>
      </c>
      <c r="B31" s="3" t="s">
        <v>92</v>
      </c>
      <c r="C31" s="3" t="s">
        <v>86</v>
      </c>
      <c r="D31" s="3" t="s">
        <v>81</v>
      </c>
      <c r="E31" s="4">
        <v>2025000</v>
      </c>
      <c r="F31" s="4">
        <v>872000</v>
      </c>
      <c r="G31" s="4">
        <v>1153000</v>
      </c>
      <c r="H31" s="1"/>
    </row>
    <row r="32" spans="1:8" x14ac:dyDescent="0.35">
      <c r="A32" s="3" t="s">
        <v>4</v>
      </c>
      <c r="B32" s="3" t="s">
        <v>92</v>
      </c>
      <c r="C32" s="3" t="s">
        <v>87</v>
      </c>
      <c r="D32" s="3" t="s">
        <v>83</v>
      </c>
      <c r="E32" s="2"/>
      <c r="F32" s="2"/>
      <c r="G32" s="2"/>
      <c r="H32" s="1"/>
    </row>
    <row r="33" spans="1:8" x14ac:dyDescent="0.35">
      <c r="A33" s="3" t="s">
        <v>4</v>
      </c>
      <c r="B33" s="3" t="s">
        <v>92</v>
      </c>
      <c r="C33" s="3" t="s">
        <v>112</v>
      </c>
      <c r="D33" s="3" t="s">
        <v>85</v>
      </c>
      <c r="E33" s="2"/>
      <c r="F33" s="2"/>
      <c r="G33" s="2"/>
      <c r="H33" s="1"/>
    </row>
    <row r="34" spans="1:8" x14ac:dyDescent="0.35">
      <c r="A34" s="9" t="s">
        <v>117</v>
      </c>
      <c r="B34" s="9"/>
      <c r="C34" s="9"/>
      <c r="D34" s="9"/>
      <c r="E34" s="7">
        <f>SUM(E28:E33)</f>
        <v>2390700</v>
      </c>
      <c r="F34" s="7">
        <f t="shared" ref="F34:G34" si="2">SUM(F28:F33)</f>
        <v>872000</v>
      </c>
      <c r="G34" s="7">
        <f t="shared" si="2"/>
        <v>1518700</v>
      </c>
    </row>
    <row r="35" spans="1:8" x14ac:dyDescent="0.35">
      <c r="A35" s="10" t="s">
        <v>122</v>
      </c>
      <c r="B35" s="10"/>
      <c r="C35" s="10"/>
      <c r="D35" s="10"/>
      <c r="E35" s="7">
        <f>E14+E27+E34</f>
        <v>5311569</v>
      </c>
      <c r="F35" s="7">
        <f t="shared" ref="F35:G35" si="3">F14+F27+F34</f>
        <v>3677419</v>
      </c>
      <c r="G35" s="7">
        <f t="shared" si="3"/>
        <v>1634150</v>
      </c>
    </row>
  </sheetData>
  <mergeCells count="4">
    <mergeCell ref="A34:D34"/>
    <mergeCell ref="A27:D27"/>
    <mergeCell ref="A14:D14"/>
    <mergeCell ref="A35:D35"/>
  </mergeCells>
  <pageMargins left="0.70866141732283472" right="0.70866141732283472" top="0.55118110236220474" bottom="0.55118110236220474" header="0.31496062992125984" footer="0.31496062992125984"/>
  <pageSetup paperSize="9" orientation="landscape" r:id="rId1"/>
  <ignoredErrors>
    <ignoredError sqref="A3:D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1501</vt:lpstr>
      <vt:lpstr>1511</vt:lpstr>
      <vt:lpstr>9332</vt:lpstr>
    </vt:vector>
  </TitlesOfParts>
  <Company>Ayuntamiento de Valladolid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sgay</dc:creator>
  <cp:lastModifiedBy>sgay</cp:lastModifiedBy>
  <cp:lastPrinted>2020-12-14T09:11:43Z</cp:lastPrinted>
  <dcterms:created xsi:type="dcterms:W3CDTF">2020-12-10T11:40:02Z</dcterms:created>
  <dcterms:modified xsi:type="dcterms:W3CDTF">2020-12-14T09:12:35Z</dcterms:modified>
</cp:coreProperties>
</file>