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to 2021\PRESUPUESTO 2021 COMPLETO\Listados de trabajo\Pto gasto\"/>
    </mc:Choice>
  </mc:AlternateContent>
  <bookViews>
    <workbookView xWindow="0" yWindow="0" windowWidth="19200" windowHeight="11540"/>
  </bookViews>
  <sheets>
    <sheet name="1302" sheetId="1" r:id="rId1"/>
    <sheet name="1321" sheetId="2" r:id="rId2"/>
    <sheet name="1351" sheetId="3" r:id="rId3"/>
    <sheet name="1361" sheetId="4" r:id="rId4"/>
    <sheet name="1621" sheetId="5" r:id="rId5"/>
    <sheet name="1631" sheetId="6" r:id="rId6"/>
    <sheet name="3111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7" l="1"/>
  <c r="F47" i="7"/>
  <c r="G47" i="7"/>
  <c r="E47" i="7"/>
  <c r="F44" i="7"/>
  <c r="G44" i="7"/>
  <c r="E44" i="7"/>
  <c r="F38" i="7"/>
  <c r="G38" i="7"/>
  <c r="E38" i="7"/>
  <c r="F16" i="7"/>
  <c r="G16" i="7"/>
  <c r="G48" i="7" s="1"/>
  <c r="E16" i="7"/>
  <c r="E48" i="7" s="1"/>
  <c r="E15" i="6"/>
  <c r="F35" i="6"/>
  <c r="G35" i="6"/>
  <c r="G36" i="6" s="1"/>
  <c r="E35" i="6"/>
  <c r="E36" i="6" s="1"/>
  <c r="F31" i="6"/>
  <c r="G31" i="6"/>
  <c r="E31" i="6"/>
  <c r="F15" i="6"/>
  <c r="F36" i="6" s="1"/>
  <c r="G15" i="6"/>
  <c r="E46" i="5"/>
  <c r="F45" i="5"/>
  <c r="G45" i="5"/>
  <c r="E45" i="5"/>
  <c r="F38" i="5"/>
  <c r="G38" i="5"/>
  <c r="E38" i="5"/>
  <c r="F16" i="5"/>
  <c r="F46" i="5" s="1"/>
  <c r="G16" i="5"/>
  <c r="G46" i="5" s="1"/>
  <c r="E16" i="5"/>
  <c r="E44" i="4"/>
  <c r="F43" i="4"/>
  <c r="G43" i="4"/>
  <c r="E43" i="4"/>
  <c r="F38" i="4"/>
  <c r="G38" i="4"/>
  <c r="E38" i="4"/>
  <c r="F13" i="4"/>
  <c r="F44" i="4" s="1"/>
  <c r="G13" i="4"/>
  <c r="G44" i="4" s="1"/>
  <c r="E13" i="4"/>
  <c r="E22" i="3"/>
  <c r="F21" i="3"/>
  <c r="G21" i="3"/>
  <c r="E21" i="3"/>
  <c r="F16" i="3"/>
  <c r="G16" i="3"/>
  <c r="E16" i="3"/>
  <c r="F9" i="3"/>
  <c r="F22" i="3" s="1"/>
  <c r="G9" i="3"/>
  <c r="G22" i="3" s="1"/>
  <c r="E9" i="3"/>
  <c r="E58" i="2"/>
  <c r="F57" i="2"/>
  <c r="G57" i="2"/>
  <c r="E57" i="2"/>
  <c r="F47" i="2"/>
  <c r="G47" i="2"/>
  <c r="E47" i="2"/>
  <c r="F17" i="2"/>
  <c r="F58" i="2" s="1"/>
  <c r="G17" i="2"/>
  <c r="G58" i="2" s="1"/>
  <c r="E17" i="2"/>
  <c r="E19" i="1"/>
  <c r="F18" i="1"/>
  <c r="G18" i="1"/>
  <c r="E18" i="1"/>
  <c r="F16" i="1"/>
  <c r="G16" i="1"/>
  <c r="E16" i="1"/>
  <c r="F9" i="1"/>
  <c r="F19" i="1" s="1"/>
  <c r="G9" i="1"/>
  <c r="G19" i="1" s="1"/>
  <c r="E9" i="1"/>
</calcChain>
</file>

<file path=xl/sharedStrings.xml><?xml version="1.0" encoding="utf-8"?>
<sst xmlns="http://schemas.openxmlformats.org/spreadsheetml/2006/main" count="984" uniqueCount="168">
  <si>
    <t>ÁREA</t>
  </si>
  <si>
    <t>PROGRAMA</t>
  </si>
  <si>
    <t>APLICACIÓN</t>
  </si>
  <si>
    <t>DESCRIPCIÓN</t>
  </si>
  <si>
    <t>11</t>
  </si>
  <si>
    <t>1302</t>
  </si>
  <si>
    <t>12000</t>
  </si>
  <si>
    <t>Sueldos del Grupo A1.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</si>
  <si>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</si>
  <si>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</si>
  <si>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</si>
  <si>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</si>
  <si>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</si>
  <si>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</si>
  <si>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</si>
  <si>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</si>
  <si>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</si>
  <si>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</si>
  <si>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203</t>
  </si>
  <si>
    <t>Arrendamientos de maquinaria, instalaciones y utillaje.</t>
  </si>
  <si>
    <t>213</t>
  </si>
  <si>
    <t>Reparación de maquinaria, instalaciones técnicas y utillaje.</t>
  </si>
  <si>
    <t>22602</t>
  </si>
  <si>
    <t>Publicidad y propaganda.</t>
  </si>
  <si>
    <t>22699</t>
  </si>
  <si>
    <t>Otros gastos diversos</t>
  </si>
  <si>
    <t>23020</t>
  </si>
  <si>
    <t>Dietas del personal no directivo</t>
  </si>
  <si>
    <t>23120</t>
  </si>
  <si>
    <t>Locomoción del personal no directivo.</t>
  </si>
  <si>
    <t>83000</t>
  </si>
  <si>
    <t>Anuncios por cuenta de particulares</t>
  </si>
  <si>
    <t>DIFERENCIA</t>
  </si>
  <si>
    <t>CAPITULO I. GASTOS DE PERSONAL</t>
  </si>
  <si>
    <t>CAPITULO II. GASTOS CORRIENTES EN BIENES Y SERVICIOS</t>
  </si>
  <si>
    <t>CAPITULO VIII. ACTIVOS FINANCIEROS</t>
  </si>
  <si>
    <t>1321</t>
  </si>
  <si>
    <t>12001</t>
  </si>
  <si>
    <t>Sueldos del Grupo A2.</t>
  </si>
  <si>
    <t>12004</t>
  </si>
  <si>
    <t>Sueldos del Grupo C2.</t>
  </si>
  <si>
    <t>124</t>
  </si>
  <si>
    <t>Retrib. de funcionarios en prácticas.</t>
  </si>
  <si>
    <t>13000</t>
  </si>
  <si>
    <t>Retribuciones básicas.</t>
  </si>
  <si>
    <t>13001</t>
  </si>
  <si>
    <t>Horas extraordinarias</t>
  </si>
  <si>
    <t>13002</t>
  </si>
  <si>
    <t>Otras remuneraciones.</t>
  </si>
  <si>
    <t>150</t>
  </si>
  <si>
    <t>Productividad.</t>
  </si>
  <si>
    <t>151</t>
  </si>
  <si>
    <t>Gratificaciones.</t>
  </si>
  <si>
    <t>16200</t>
  </si>
  <si>
    <t>Formación y perfeccionamiento del personal.</t>
  </si>
  <si>
    <t>202</t>
  </si>
  <si>
    <t>Arrendamientos de edificios y otras construcciones.</t>
  </si>
  <si>
    <t>204</t>
  </si>
  <si>
    <t>Arrendamientos de material de transporte.</t>
  </si>
  <si>
    <t>212</t>
  </si>
  <si>
    <t>Reparación de edificios y otras construcciones.</t>
  </si>
  <si>
    <t>214</t>
  </si>
  <si>
    <t>Reparación de elementos de transporte.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</si>
  <si>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</si>
  <si>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</si>
  <si>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</si>
  <si>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</si>
  <si>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</si>
  <si>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</si>
  <si>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</si>
  <si>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</si>
  <si>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22104</t>
  </si>
  <si>
    <t>Vestuario.</t>
  </si>
  <si>
    <t>22106</t>
  </si>
  <si>
    <t>Productos farmacéuticos y material sanitario.</t>
  </si>
  <si>
    <t>22110</t>
  </si>
  <si>
    <t>Productos de limpieza y aseo.</t>
  </si>
  <si>
    <t>22199</t>
  </si>
  <si>
    <t>Otros suministros.</t>
  </si>
  <si>
    <t>22200</t>
  </si>
  <si>
    <t>Servicios de Telecomunicaciones.</t>
  </si>
  <si>
    <t>223</t>
  </si>
  <si>
    <t>Transportes.</t>
  </si>
  <si>
    <t>224</t>
  </si>
  <si>
    <t>Primas de seguros.</t>
  </si>
  <si>
    <t>225</t>
  </si>
  <si>
    <t>Tributos.</t>
  </si>
  <si>
    <t>22601</t>
  </si>
  <si>
    <t>Atenciones protocolarias y representativas.</t>
  </si>
  <si>
    <t>22604</t>
  </si>
  <si>
    <t>Jurídicos, contenciosos.</t>
  </si>
  <si>
    <t>22700</t>
  </si>
  <si>
    <t>Limpieza y aseo.</t>
  </si>
  <si>
    <t>22701</t>
  </si>
  <si>
    <t>Seguridad.</t>
  </si>
  <si>
    <t>22706</t>
  </si>
  <si>
    <t>Estudios y trabajos técnicos.</t>
  </si>
  <si>
    <t>22799</t>
  </si>
  <si>
    <t>Otros trabajos realizados por otras empresas y profes.</t>
  </si>
  <si>
    <t>233</t>
  </si>
  <si>
    <t>Otras indemnizaciones.</t>
  </si>
  <si>
    <t>609</t>
  </si>
  <si>
    <t>Otras invers nuevas en infraest y bienes dest al uso gral</t>
  </si>
  <si>
    <t>619</t>
  </si>
  <si>
    <t>Otras inver de reposic en infraest y bienes dest al uso gral</t>
  </si>
  <si>
    <t>623</t>
  </si>
  <si>
    <t>Maquinaria, instalaciones técnicas y utillaje.</t>
  </si>
  <si>
    <t>624</t>
  </si>
  <si>
    <t>Elementos de transporte.</t>
  </si>
  <si>
    <t>625</t>
  </si>
  <si>
    <t>Mobiliario.</t>
  </si>
  <si>
    <t>626</t>
  </si>
  <si>
    <t>Equipos para procesos de información.</t>
  </si>
  <si>
    <t>629</t>
  </si>
  <si>
    <t>Otras inv nuevas asoc al funcionam operativo de los serv</t>
  </si>
  <si>
    <t>632</t>
  </si>
  <si>
    <t>Edificios y otras construcciones.</t>
  </si>
  <si>
    <t>641</t>
  </si>
  <si>
    <t>Gastos en aplicaciones informáticas.</t>
  </si>
  <si>
    <t>CAPITULO VI. INVERSIONES REALES</t>
  </si>
  <si>
    <t>TOTAL PROGRAMA POLICIA MUNICIPAL</t>
  </si>
  <si>
    <t>1351</t>
  </si>
  <si>
    <t>489</t>
  </si>
  <si>
    <t>Otras transf. a Familias e Instituciones sin fines de lucro.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</si>
  <si>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</si>
  <si>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</si>
  <si>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</si>
  <si>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</si>
  <si>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</si>
  <si>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</si>
  <si>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TOTAL PROGRAMA PROTECCIÓN CIVIL</t>
  </si>
  <si>
    <t>CAPITULO IV. TRANSFERENCIAS CORRIENTES</t>
  </si>
  <si>
    <t>1361</t>
  </si>
  <si>
    <t>22001</t>
  </si>
  <si>
    <t>Prensa, revistas, libros y otras publicaciones.</t>
  </si>
  <si>
    <t>22105</t>
  </si>
  <si>
    <t>Productos alimenticios.</t>
  </si>
  <si>
    <t>22609</t>
  </si>
  <si>
    <t>Actividades culturales y deportivas</t>
  </si>
  <si>
    <t>633</t>
  </si>
  <si>
    <t>TOTAL PROGRAMA PREVENCION Y EXTINCION DE INCENDIOS</t>
  </si>
  <si>
    <t>1621</t>
  </si>
  <si>
    <t>131</t>
  </si>
  <si>
    <t>Laboral temporal.</t>
  </si>
  <si>
    <t>219</t>
  </si>
  <si>
    <t>Otro inmovilizado material.</t>
  </si>
  <si>
    <t>622</t>
  </si>
  <si>
    <t>634</t>
  </si>
  <si>
    <t>640</t>
  </si>
  <si>
    <t>Gastos en inversiones de carácter inmaterial.</t>
  </si>
  <si>
    <t>TOTAL PROGRAMA RECOGIDA DE RESIDUOS</t>
  </si>
  <si>
    <t>1631</t>
  </si>
  <si>
    <t>TOTAL PROGRAMA LIMPIEZA VIARIA</t>
  </si>
  <si>
    <t>3111</t>
  </si>
  <si>
    <t>22113</t>
  </si>
  <si>
    <t>Manutención de animales.</t>
  </si>
  <si>
    <t>22606</t>
  </si>
  <si>
    <t>Reuniones, conferencias y cursos.</t>
  </si>
  <si>
    <t>466</t>
  </si>
  <si>
    <t>A otras Entidades que agrupen municipios.</t>
  </si>
  <si>
    <t>48900</t>
  </si>
  <si>
    <t>48989</t>
  </si>
  <si>
    <t>Transf. Colegio Oficial de Veterinarios de Vallladolid</t>
  </si>
  <si>
    <t>48990</t>
  </si>
  <si>
    <t>Transf. Hermandad de Donantes de Sangre</t>
  </si>
  <si>
    <t>48999</t>
  </si>
  <si>
    <t>TOTAL PROGRAMA PROTECCION DE LA SALUBRIDAD PUBLICA</t>
  </si>
  <si>
    <t>TOTAL PROGRAMA DIRECCIÓN DE ÁREA DE SALUD Y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</si>
</sst>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 applyFill="1" applyBorder="1" applyAlignment="1" applyProtection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workbookViewId="0">
      <selection activeCell="D17" sqref="D17"/>
    </sheetView>
  </sheetViews>
  <sheetFormatPr baseColWidth="10" defaultRowHeight="14.5" x14ac:dyDescent="0.35"/>
  <cols>
    <col min="1" max="1" width="5.7265625" bestFit="1" customWidth="1"/>
    <col min="4" max="4" width="42.179687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32</v>
      </c>
    </row>
    <row r="3" spans="1:7" x14ac:dyDescent="0.35">
      <c r="A3" s="2" t="s">
        <v>4</v>
      </c>
      <c r="B3" s="2" t="s">
        <v>5</v>
      </c>
      <c r="C3" s="2" t="s">
        <v>6</v>
      </c>
      <c r="D3" s="2" t="s">
        <v>7</v>
      </c>
      <c r="E3" s="3">
        <v>96429</v>
      </c>
      <c r="F3" s="3">
        <v>63712</v>
      </c>
      <c r="G3" s="3">
        <v>32717</v>
      </c>
    </row>
    <row r="4" spans="1:7" x14ac:dyDescent="0.35">
      <c r="A4" s="2" t="s">
        <v>4</v>
      </c>
      <c r="B4" s="2" t="s">
        <v>5</v>
      </c>
      <c r="C4" s="2" t="s">
        <v>8</v>
      </c>
      <c r="D4" s="2" t="s">
        <v>9</v>
      </c>
      <c r="E4" s="3">
        <v>21678</v>
      </c>
      <c r="F4" s="3">
        <v>21454</v>
      </c>
      <c r="G4" s="3">
        <v>224</v>
      </c>
    </row>
    <row r="5" spans="1:7" x14ac:dyDescent="0.35">
      <c r="A5" s="2" t="s">
        <v>4</v>
      </c>
      <c r="B5" s="2" t="s">
        <v>5</v>
      </c>
      <c r="C5" s="2" t="s">
        <v>10</v>
      </c>
      <c r="D5" s="2" t="s">
        <v>11</v>
      </c>
      <c r="E5" s="3">
        <v>22357</v>
      </c>
      <c r="F5" s="3">
        <v>29129</v>
      </c>
      <c r="G5" s="3">
        <v>-6772</v>
      </c>
    </row>
    <row r="6" spans="1:7" x14ac:dyDescent="0.35">
      <c r="A6" s="2" t="s">
        <v>4</v>
      </c>
      <c r="B6" s="2" t="s">
        <v>5</v>
      </c>
      <c r="C6" s="2" t="s">
        <v>12</v>
      </c>
      <c r="D6" s="2" t="s">
        <v>13</v>
      </c>
      <c r="E6" s="3">
        <v>80348</v>
      </c>
      <c r="F6" s="3">
        <v>61942</v>
      </c>
      <c r="G6" s="3">
        <v>18406</v>
      </c>
    </row>
    <row r="7" spans="1:7" x14ac:dyDescent="0.35">
      <c r="A7" s="2" t="s">
        <v>4</v>
      </c>
      <c r="B7" s="2" t="s">
        <v>5</v>
      </c>
      <c r="C7" s="2" t="s">
        <v>14</v>
      </c>
      <c r="D7" s="2" t="s">
        <v>15</v>
      </c>
      <c r="E7" s="3">
        <v>203552</v>
      </c>
      <c r="F7" s="3">
        <v>151668</v>
      </c>
      <c r="G7" s="3">
        <v>51884</v>
      </c>
    </row>
    <row r="8" spans="1:7" x14ac:dyDescent="0.35">
      <c r="A8" s="2" t="s">
        <v>4</v>
      </c>
      <c r="B8" s="2" t="s">
        <v>5</v>
      </c>
      <c r="C8" s="2" t="s">
        <v>16</v>
      </c>
      <c r="D8" s="2" t="s">
        <v>17</v>
      </c>
      <c r="E8" s="3">
        <v>8663</v>
      </c>
      <c r="F8" s="3">
        <v>14771</v>
      </c>
      <c r="G8" s="3">
        <v>-6108</v>
      </c>
    </row>
    <row r="9" spans="1:7" x14ac:dyDescent="0.35">
      <c r="A9" s="7" t="s">
        <v>33</v>
      </c>
      <c r="B9" s="7"/>
      <c r="C9" s="7"/>
      <c r="D9" s="7"/>
      <c r="E9" s="6">
        <f>SUM(E3:E8)</f>
        <v>433027</v>
      </c>
      <c r="F9" s="6">
        <f t="shared" ref="F9:G9" si="0">SUM(F3:F8)</f>
        <v>342676</v>
      </c>
      <c r="G9" s="6">
        <f t="shared" si="0"/>
        <v>90351</v>
      </c>
    </row>
    <row r="10" spans="1:7" x14ac:dyDescent="0.35">
      <c r="A10" s="2" t="s">
        <v>4</v>
      </c>
      <c r="B10" s="2" t="s">
        <v>5</v>
      </c>
      <c r="C10" s="2" t="s">
        <v>18</v>
      </c>
      <c r="D10" s="2" t="s">
        <v>19</v>
      </c>
      <c r="E10" s="3">
        <v>1500</v>
      </c>
      <c r="F10" s="3">
        <v>1500</v>
      </c>
      <c r="G10" s="1"/>
    </row>
    <row r="11" spans="1:7" x14ac:dyDescent="0.35">
      <c r="A11" s="2" t="s">
        <v>4</v>
      </c>
      <c r="B11" s="2" t="s">
        <v>5</v>
      </c>
      <c r="C11" s="2" t="s">
        <v>20</v>
      </c>
      <c r="D11" s="2" t="s">
        <v>21</v>
      </c>
      <c r="E11" s="3">
        <v>1000</v>
      </c>
      <c r="F11" s="3">
        <v>1000</v>
      </c>
      <c r="G11" s="1"/>
    </row>
    <row r="12" spans="1:7" x14ac:dyDescent="0.35">
      <c r="A12" s="2" t="s">
        <v>4</v>
      </c>
      <c r="B12" s="2" t="s">
        <v>5</v>
      </c>
      <c r="C12" s="2" t="s">
        <v>22</v>
      </c>
      <c r="D12" s="2" t="s">
        <v>23</v>
      </c>
      <c r="E12" s="3">
        <v>10000</v>
      </c>
      <c r="F12" s="3">
        <v>10000</v>
      </c>
      <c r="G12" s="1"/>
    </row>
    <row r="13" spans="1:7" x14ac:dyDescent="0.35">
      <c r="A13" s="2" t="s">
        <v>4</v>
      </c>
      <c r="B13" s="2" t="s">
        <v>5</v>
      </c>
      <c r="C13" s="2" t="s">
        <v>24</v>
      </c>
      <c r="D13" s="2" t="s">
        <v>25</v>
      </c>
      <c r="E13" s="1"/>
      <c r="F13" s="1"/>
      <c r="G13" s="1"/>
    </row>
    <row r="14" spans="1:7" x14ac:dyDescent="0.35">
      <c r="A14" s="2" t="s">
        <v>4</v>
      </c>
      <c r="B14" s="2" t="s">
        <v>5</v>
      </c>
      <c r="C14" s="2" t="s">
        <v>26</v>
      </c>
      <c r="D14" s="2" t="s">
        <v>27</v>
      </c>
      <c r="E14" s="3">
        <v>1000</v>
      </c>
      <c r="F14" s="3">
        <v>1000</v>
      </c>
      <c r="G14" s="1"/>
    </row>
    <row r="15" spans="1:7" x14ac:dyDescent="0.35">
      <c r="A15" s="2" t="s">
        <v>4</v>
      </c>
      <c r="B15" s="2" t="s">
        <v>5</v>
      </c>
      <c r="C15" s="2" t="s">
        <v>28</v>
      </c>
      <c r="D15" s="2" t="s">
        <v>29</v>
      </c>
      <c r="E15" s="3">
        <v>1000</v>
      </c>
      <c r="F15" s="3">
        <v>1000</v>
      </c>
      <c r="G15" s="1"/>
    </row>
    <row r="16" spans="1:7" x14ac:dyDescent="0.35">
      <c r="A16" s="7" t="s">
        <v>34</v>
      </c>
      <c r="B16" s="7"/>
      <c r="C16" s="7"/>
      <c r="D16" s="7"/>
      <c r="E16" s="6">
        <f>SUM(E10:E15)</f>
        <v>14500</v>
      </c>
      <c r="F16" s="6">
        <f t="shared" ref="F16:G16" si="1">SUM(F10:F15)</f>
        <v>14500</v>
      </c>
      <c r="G16" s="6">
        <f t="shared" si="1"/>
        <v>0</v>
      </c>
    </row>
    <row r="17" spans="1:7" x14ac:dyDescent="0.35">
      <c r="A17" s="2" t="s">
        <v>4</v>
      </c>
      <c r="B17" s="2" t="s">
        <v>5</v>
      </c>
      <c r="C17" s="2" t="s">
        <v>30</v>
      </c>
      <c r="D17" s="2" t="s">
        <v>31</v>
      </c>
      <c r="E17" s="3">
        <v>1000</v>
      </c>
      <c r="F17" s="3">
        <v>15000</v>
      </c>
      <c r="G17" s="3">
        <v>-14000</v>
      </c>
    </row>
    <row r="18" spans="1:7" x14ac:dyDescent="0.35">
      <c r="A18" s="7" t="s">
        <v>35</v>
      </c>
      <c r="B18" s="7"/>
      <c r="C18" s="7"/>
      <c r="D18" s="7"/>
      <c r="E18" s="6">
        <f>SUM(E17)</f>
        <v>1000</v>
      </c>
      <c r="F18" s="6">
        <f t="shared" ref="F18:G18" si="2">SUM(F17)</f>
        <v>15000</v>
      </c>
      <c r="G18" s="6">
        <f t="shared" si="2"/>
        <v>-14000</v>
      </c>
    </row>
    <row r="19" spans="1:7" x14ac:dyDescent="0.35">
      <c r="A19" s="8" t="s">
        <v>167</v>
      </c>
      <c r="B19" s="8"/>
      <c r="C19" s="8"/>
      <c r="D19" s="8"/>
      <c r="E19" s="6">
        <f>E9+E16+E18</f>
        <v>448527</v>
      </c>
      <c r="F19" s="6">
        <f t="shared" ref="F19:G19" si="3">F9+F16+F18</f>
        <v>372176</v>
      </c>
      <c r="G19" s="6">
        <f t="shared" si="3"/>
        <v>76351</v>
      </c>
    </row>
  </sheetData>
  <mergeCells count="4">
    <mergeCell ref="A9:D9"/>
    <mergeCell ref="A16:D16"/>
    <mergeCell ref="A18:D18"/>
    <mergeCell ref="A19:D19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8 A10:G15 A9:D9 A17:G17 A16:D16 A20:G20 A18:D18 B19:D19" numberStoredAsText="1"/>
    <ignoredError sqref="E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8"/>
  <sheetViews>
    <sheetView workbookViewId="0">
      <selection activeCell="D3" sqref="D3"/>
    </sheetView>
  </sheetViews>
  <sheetFormatPr baseColWidth="10" defaultRowHeight="14.5" x14ac:dyDescent="0.35"/>
  <cols>
    <col min="1" max="1" width="5.7265625" bestFit="1" customWidth="1"/>
    <col min="4" max="4" width="42.453125" bestFit="1" customWidth="1"/>
    <col min="5" max="5" width="12.72656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32</v>
      </c>
    </row>
    <row r="3" spans="1:7" x14ac:dyDescent="0.35">
      <c r="A3" s="2" t="s">
        <v>4</v>
      </c>
      <c r="B3" s="2" t="s">
        <v>36</v>
      </c>
      <c r="C3" s="2" t="s">
        <v>6</v>
      </c>
      <c r="D3" s="2" t="s">
        <v>7</v>
      </c>
      <c r="E3" s="3">
        <v>96429</v>
      </c>
      <c r="F3" s="3">
        <v>82295</v>
      </c>
      <c r="G3" s="3">
        <v>14134</v>
      </c>
    </row>
    <row r="4" spans="1:7" x14ac:dyDescent="0.35">
      <c r="A4" s="2" t="s">
        <v>4</v>
      </c>
      <c r="B4" s="2" t="s">
        <v>36</v>
      </c>
      <c r="C4" s="2" t="s">
        <v>37</v>
      </c>
      <c r="D4" s="2" t="s">
        <v>38</v>
      </c>
      <c r="E4" s="3">
        <v>272393</v>
      </c>
      <c r="F4" s="3">
        <v>212576</v>
      </c>
      <c r="G4" s="3">
        <v>59817</v>
      </c>
    </row>
    <row r="5" spans="1:7" x14ac:dyDescent="0.35">
      <c r="A5" s="2" t="s">
        <v>4</v>
      </c>
      <c r="B5" s="2" t="s">
        <v>36</v>
      </c>
      <c r="C5" s="2" t="s">
        <v>8</v>
      </c>
      <c r="D5" s="2" t="s">
        <v>9</v>
      </c>
      <c r="E5" s="3">
        <v>4906549</v>
      </c>
      <c r="F5" s="3">
        <v>5126449</v>
      </c>
      <c r="G5" s="3">
        <v>-219900</v>
      </c>
    </row>
    <row r="6" spans="1:7" x14ac:dyDescent="0.35">
      <c r="A6" s="2" t="s">
        <v>4</v>
      </c>
      <c r="B6" s="2" t="s">
        <v>36</v>
      </c>
      <c r="C6" s="2" t="s">
        <v>39</v>
      </c>
      <c r="D6" s="2" t="s">
        <v>40</v>
      </c>
      <c r="E6" s="3">
        <v>73396</v>
      </c>
      <c r="F6" s="3">
        <v>72741</v>
      </c>
      <c r="G6" s="3">
        <v>655</v>
      </c>
    </row>
    <row r="7" spans="1:7" x14ac:dyDescent="0.35">
      <c r="A7" s="2" t="s">
        <v>4</v>
      </c>
      <c r="B7" s="2" t="s">
        <v>36</v>
      </c>
      <c r="C7" s="2" t="s">
        <v>10</v>
      </c>
      <c r="D7" s="2" t="s">
        <v>11</v>
      </c>
      <c r="E7" s="3">
        <v>1025113</v>
      </c>
      <c r="F7" s="3">
        <v>1129791</v>
      </c>
      <c r="G7" s="3">
        <v>-104678</v>
      </c>
    </row>
    <row r="8" spans="1:7" x14ac:dyDescent="0.35">
      <c r="A8" s="2" t="s">
        <v>4</v>
      </c>
      <c r="B8" s="2" t="s">
        <v>36</v>
      </c>
      <c r="C8" s="2" t="s">
        <v>12</v>
      </c>
      <c r="D8" s="2" t="s">
        <v>13</v>
      </c>
      <c r="E8" s="3">
        <v>2589937</v>
      </c>
      <c r="F8" s="3">
        <v>2668820</v>
      </c>
      <c r="G8" s="3">
        <v>-78883</v>
      </c>
    </row>
    <row r="9" spans="1:7" x14ac:dyDescent="0.35">
      <c r="A9" s="2" t="s">
        <v>4</v>
      </c>
      <c r="B9" s="2" t="s">
        <v>36</v>
      </c>
      <c r="C9" s="2" t="s">
        <v>14</v>
      </c>
      <c r="D9" s="2" t="s">
        <v>15</v>
      </c>
      <c r="E9" s="3">
        <v>9521683</v>
      </c>
      <c r="F9" s="3">
        <v>9805260</v>
      </c>
      <c r="G9" s="3">
        <v>-283577</v>
      </c>
    </row>
    <row r="10" spans="1:7" x14ac:dyDescent="0.35">
      <c r="A10" s="2" t="s">
        <v>4</v>
      </c>
      <c r="B10" s="2" t="s">
        <v>36</v>
      </c>
      <c r="C10" s="2" t="s">
        <v>16</v>
      </c>
      <c r="D10" s="2" t="s">
        <v>17</v>
      </c>
      <c r="E10" s="3">
        <v>461737</v>
      </c>
      <c r="F10" s="3">
        <v>523362</v>
      </c>
      <c r="G10" s="3">
        <v>-61625</v>
      </c>
    </row>
    <row r="11" spans="1:7" x14ac:dyDescent="0.35">
      <c r="A11" s="2" t="s">
        <v>4</v>
      </c>
      <c r="B11" s="2" t="s">
        <v>36</v>
      </c>
      <c r="C11" s="2" t="s">
        <v>41</v>
      </c>
      <c r="D11" s="2" t="s">
        <v>42</v>
      </c>
      <c r="E11" s="1"/>
      <c r="F11" s="3">
        <v>64363</v>
      </c>
      <c r="G11" s="3">
        <v>-64363</v>
      </c>
    </row>
    <row r="12" spans="1:7" x14ac:dyDescent="0.35">
      <c r="A12" s="2" t="s">
        <v>4</v>
      </c>
      <c r="B12" s="2" t="s">
        <v>36</v>
      </c>
      <c r="C12" s="2" t="s">
        <v>43</v>
      </c>
      <c r="D12" s="2" t="s">
        <v>44</v>
      </c>
      <c r="E12" s="3">
        <v>396886</v>
      </c>
      <c r="F12" s="3">
        <v>420610</v>
      </c>
      <c r="G12" s="3">
        <v>-23724</v>
      </c>
    </row>
    <row r="13" spans="1:7" x14ac:dyDescent="0.35">
      <c r="A13" s="2" t="s">
        <v>4</v>
      </c>
      <c r="B13" s="2" t="s">
        <v>36</v>
      </c>
      <c r="C13" s="2" t="s">
        <v>45</v>
      </c>
      <c r="D13" s="2" t="s">
        <v>46</v>
      </c>
      <c r="E13" s="3">
        <v>35000</v>
      </c>
      <c r="F13" s="3">
        <v>35000</v>
      </c>
      <c r="G13" s="1"/>
    </row>
    <row r="14" spans="1:7" x14ac:dyDescent="0.35">
      <c r="A14" s="2" t="s">
        <v>4</v>
      </c>
      <c r="B14" s="2" t="s">
        <v>36</v>
      </c>
      <c r="C14" s="2" t="s">
        <v>47</v>
      </c>
      <c r="D14" s="2" t="s">
        <v>48</v>
      </c>
      <c r="E14" s="3">
        <v>413744</v>
      </c>
      <c r="F14" s="3">
        <v>434560</v>
      </c>
      <c r="G14" s="3">
        <v>-20816</v>
      </c>
    </row>
    <row r="15" spans="1:7" x14ac:dyDescent="0.35">
      <c r="A15" s="2" t="s">
        <v>4</v>
      </c>
      <c r="B15" s="2" t="s">
        <v>36</v>
      </c>
      <c r="C15" s="2" t="s">
        <v>49</v>
      </c>
      <c r="D15" s="2" t="s">
        <v>50</v>
      </c>
      <c r="E15" s="3">
        <v>400000</v>
      </c>
      <c r="F15" s="3">
        <v>400000</v>
      </c>
      <c r="G15" s="1"/>
    </row>
    <row r="16" spans="1:7" x14ac:dyDescent="0.35">
      <c r="A16" s="2" t="s">
        <v>4</v>
      </c>
      <c r="B16" s="2" t="s">
        <v>36</v>
      </c>
      <c r="C16" s="2" t="s">
        <v>51</v>
      </c>
      <c r="D16" s="2" t="s">
        <v>52</v>
      </c>
      <c r="E16" s="3">
        <v>580000</v>
      </c>
      <c r="F16" s="3">
        <v>580000</v>
      </c>
      <c r="G16" s="1"/>
    </row>
    <row r="17" spans="1:7" x14ac:dyDescent="0.35">
      <c r="A17" s="7" t="s">
        <v>33</v>
      </c>
      <c r="B17" s="7"/>
      <c r="C17" s="7"/>
      <c r="D17" s="7"/>
      <c r="E17" s="6">
        <f>SUM(E3:E16)</f>
        <v>20772867</v>
      </c>
      <c r="F17" s="6">
        <f t="shared" ref="F17:G17" si="0">SUM(F3:F16)</f>
        <v>21555827</v>
      </c>
      <c r="G17" s="6">
        <f t="shared" si="0"/>
        <v>-782960</v>
      </c>
    </row>
    <row r="18" spans="1:7" x14ac:dyDescent="0.35">
      <c r="A18" s="2" t="s">
        <v>4</v>
      </c>
      <c r="B18" s="2" t="s">
        <v>36</v>
      </c>
      <c r="C18" s="2" t="s">
        <v>53</v>
      </c>
      <c r="D18" s="2" t="s">
        <v>54</v>
      </c>
      <c r="E18" s="3">
        <v>150000</v>
      </c>
      <c r="F18" s="3">
        <v>150000</v>
      </c>
      <c r="G18" s="1"/>
    </row>
    <row r="19" spans="1:7" x14ac:dyDescent="0.35">
      <c r="A19" s="2" t="s">
        <v>4</v>
      </c>
      <c r="B19" s="2" t="s">
        <v>36</v>
      </c>
      <c r="C19" s="2" t="s">
        <v>55</v>
      </c>
      <c r="D19" s="2" t="s">
        <v>56</v>
      </c>
      <c r="E19" s="3">
        <v>3500</v>
      </c>
      <c r="F19" s="3">
        <v>3500</v>
      </c>
      <c r="G19" s="1"/>
    </row>
    <row r="20" spans="1:7" x14ac:dyDescent="0.35">
      <c r="A20" s="2" t="s">
        <v>4</v>
      </c>
      <c r="B20" s="2" t="s">
        <v>36</v>
      </c>
      <c r="C20" s="2" t="s">
        <v>57</v>
      </c>
      <c r="D20" s="2" t="s">
        <v>58</v>
      </c>
      <c r="E20" s="3">
        <v>160000</v>
      </c>
      <c r="F20" s="3">
        <v>160000</v>
      </c>
      <c r="G20" s="1"/>
    </row>
    <row r="21" spans="1:7" x14ac:dyDescent="0.35">
      <c r="A21" s="2" t="s">
        <v>4</v>
      </c>
      <c r="B21" s="2" t="s">
        <v>36</v>
      </c>
      <c r="C21" s="2" t="s">
        <v>59</v>
      </c>
      <c r="D21" s="2" t="s">
        <v>60</v>
      </c>
      <c r="E21" s="3">
        <v>15000</v>
      </c>
      <c r="F21" s="3">
        <v>15000</v>
      </c>
      <c r="G21" s="1"/>
    </row>
    <row r="22" spans="1:7" x14ac:dyDescent="0.35">
      <c r="A22" s="2" t="s">
        <v>4</v>
      </c>
      <c r="B22" s="2" t="s">
        <v>36</v>
      </c>
      <c r="C22" s="2" t="s">
        <v>20</v>
      </c>
      <c r="D22" s="2" t="s">
        <v>21</v>
      </c>
      <c r="E22" s="3">
        <v>120000</v>
      </c>
      <c r="F22" s="3">
        <v>120000</v>
      </c>
      <c r="G22" s="1"/>
    </row>
    <row r="23" spans="1:7" x14ac:dyDescent="0.35">
      <c r="A23" s="2" t="s">
        <v>4</v>
      </c>
      <c r="B23" s="2" t="s">
        <v>36</v>
      </c>
      <c r="C23" s="2" t="s">
        <v>61</v>
      </c>
      <c r="D23" s="2" t="s">
        <v>62</v>
      </c>
      <c r="E23" s="3">
        <v>110000</v>
      </c>
      <c r="F23" s="3">
        <v>110000</v>
      </c>
      <c r="G23" s="1"/>
    </row>
    <row r="24" spans="1:7" x14ac:dyDescent="0.35">
      <c r="A24" s="2" t="s">
        <v>4</v>
      </c>
      <c r="B24" s="2" t="s">
        <v>36</v>
      </c>
      <c r="C24" s="2" t="s">
        <v>63</v>
      </c>
      <c r="D24" s="2" t="s">
        <v>64</v>
      </c>
      <c r="E24" s="3">
        <v>100000</v>
      </c>
      <c r="F24" s="3">
        <v>100000</v>
      </c>
      <c r="G24" s="1"/>
    </row>
    <row r="25" spans="1:7" x14ac:dyDescent="0.35">
      <c r="A25" s="2" t="s">
        <v>4</v>
      </c>
      <c r="B25" s="2" t="s">
        <v>36</v>
      </c>
      <c r="C25" s="2" t="s">
        <v>65</v>
      </c>
      <c r="D25" s="2" t="s">
        <v>66</v>
      </c>
      <c r="E25" s="1"/>
      <c r="F25" s="1"/>
      <c r="G25" s="1"/>
    </row>
    <row r="26" spans="1:7" x14ac:dyDescent="0.35">
      <c r="A26" s="2" t="s">
        <v>4</v>
      </c>
      <c r="B26" s="2" t="s">
        <v>36</v>
      </c>
      <c r="C26" s="2" t="s">
        <v>67</v>
      </c>
      <c r="D26" s="2" t="s">
        <v>68</v>
      </c>
      <c r="E26" s="3">
        <v>75000</v>
      </c>
      <c r="F26" s="3">
        <v>75000</v>
      </c>
      <c r="G26" s="1"/>
    </row>
    <row r="27" spans="1:7" x14ac:dyDescent="0.35">
      <c r="A27" s="2" t="s">
        <v>4</v>
      </c>
      <c r="B27" s="2" t="s">
        <v>36</v>
      </c>
      <c r="C27" s="2" t="s">
        <v>69</v>
      </c>
      <c r="D27" s="2" t="s">
        <v>70</v>
      </c>
      <c r="E27" s="3">
        <v>160000</v>
      </c>
      <c r="F27" s="3">
        <v>160000</v>
      </c>
      <c r="G27" s="1"/>
    </row>
    <row r="28" spans="1:7" x14ac:dyDescent="0.35">
      <c r="A28" s="2" t="s">
        <v>4</v>
      </c>
      <c r="B28" s="2" t="s">
        <v>36</v>
      </c>
      <c r="C28" s="2" t="s">
        <v>71</v>
      </c>
      <c r="D28" s="2" t="s">
        <v>72</v>
      </c>
      <c r="E28" s="3">
        <v>340000</v>
      </c>
      <c r="F28" s="3">
        <v>340000</v>
      </c>
      <c r="G28" s="1"/>
    </row>
    <row r="29" spans="1:7" x14ac:dyDescent="0.35">
      <c r="A29" s="2" t="s">
        <v>4</v>
      </c>
      <c r="B29" s="2" t="s">
        <v>36</v>
      </c>
      <c r="C29" s="2" t="s">
        <v>73</v>
      </c>
      <c r="D29" s="2" t="s">
        <v>74</v>
      </c>
      <c r="E29" s="3">
        <v>3000</v>
      </c>
      <c r="F29" s="3">
        <v>3000</v>
      </c>
      <c r="G29" s="1"/>
    </row>
    <row r="30" spans="1:7" x14ac:dyDescent="0.35">
      <c r="A30" s="2" t="s">
        <v>4</v>
      </c>
      <c r="B30" s="2" t="s">
        <v>36</v>
      </c>
      <c r="C30" s="2" t="s">
        <v>75</v>
      </c>
      <c r="D30" s="2" t="s">
        <v>76</v>
      </c>
      <c r="E30" s="3">
        <v>1000</v>
      </c>
      <c r="F30" s="3">
        <v>1000</v>
      </c>
      <c r="G30" s="1"/>
    </row>
    <row r="31" spans="1:7" x14ac:dyDescent="0.35">
      <c r="A31" s="2" t="s">
        <v>4</v>
      </c>
      <c r="B31" s="2" t="s">
        <v>36</v>
      </c>
      <c r="C31" s="2" t="s">
        <v>77</v>
      </c>
      <c r="D31" s="2" t="s">
        <v>78</v>
      </c>
      <c r="E31" s="3">
        <v>75000</v>
      </c>
      <c r="F31" s="3">
        <v>75000</v>
      </c>
      <c r="G31" s="1"/>
    </row>
    <row r="32" spans="1:7" x14ac:dyDescent="0.35">
      <c r="A32" s="2" t="s">
        <v>4</v>
      </c>
      <c r="B32" s="2" t="s">
        <v>36</v>
      </c>
      <c r="C32" s="2" t="s">
        <v>79</v>
      </c>
      <c r="D32" s="2" t="s">
        <v>80</v>
      </c>
      <c r="E32" s="3">
        <v>17000</v>
      </c>
      <c r="F32" s="3">
        <v>17000</v>
      </c>
      <c r="G32" s="1"/>
    </row>
    <row r="33" spans="1:7" x14ac:dyDescent="0.35">
      <c r="A33" s="2" t="s">
        <v>4</v>
      </c>
      <c r="B33" s="2" t="s">
        <v>36</v>
      </c>
      <c r="C33" s="2" t="s">
        <v>81</v>
      </c>
      <c r="D33" s="2" t="s">
        <v>82</v>
      </c>
      <c r="E33" s="3">
        <v>3000</v>
      </c>
      <c r="F33" s="3">
        <v>3000</v>
      </c>
      <c r="G33" s="1"/>
    </row>
    <row r="34" spans="1:7" x14ac:dyDescent="0.35">
      <c r="A34" s="2" t="s">
        <v>4</v>
      </c>
      <c r="B34" s="2" t="s">
        <v>36</v>
      </c>
      <c r="C34" s="2" t="s">
        <v>83</v>
      </c>
      <c r="D34" s="2" t="s">
        <v>84</v>
      </c>
      <c r="E34" s="3">
        <v>3000</v>
      </c>
      <c r="F34" s="3">
        <v>3000</v>
      </c>
      <c r="G34" s="1"/>
    </row>
    <row r="35" spans="1:7" x14ac:dyDescent="0.35">
      <c r="A35" s="2" t="s">
        <v>4</v>
      </c>
      <c r="B35" s="2" t="s">
        <v>36</v>
      </c>
      <c r="C35" s="2" t="s">
        <v>85</v>
      </c>
      <c r="D35" s="2" t="s">
        <v>86</v>
      </c>
      <c r="E35" s="3">
        <v>15000</v>
      </c>
      <c r="F35" s="3">
        <v>15000</v>
      </c>
      <c r="G35" s="1"/>
    </row>
    <row r="36" spans="1:7" x14ac:dyDescent="0.35">
      <c r="A36" s="2" t="s">
        <v>4</v>
      </c>
      <c r="B36" s="2" t="s">
        <v>36</v>
      </c>
      <c r="C36" s="2" t="s">
        <v>87</v>
      </c>
      <c r="D36" s="2" t="s">
        <v>88</v>
      </c>
      <c r="E36" s="3">
        <v>10000</v>
      </c>
      <c r="F36" s="3">
        <v>10000</v>
      </c>
      <c r="G36" s="1"/>
    </row>
    <row r="37" spans="1:7" x14ac:dyDescent="0.35">
      <c r="A37" s="2" t="s">
        <v>4</v>
      </c>
      <c r="B37" s="2" t="s">
        <v>36</v>
      </c>
      <c r="C37" s="2" t="s">
        <v>22</v>
      </c>
      <c r="D37" s="2" t="s">
        <v>23</v>
      </c>
      <c r="E37" s="3">
        <v>30000</v>
      </c>
      <c r="F37" s="3">
        <v>30000</v>
      </c>
      <c r="G37" s="1"/>
    </row>
    <row r="38" spans="1:7" x14ac:dyDescent="0.35">
      <c r="A38" s="2" t="s">
        <v>4</v>
      </c>
      <c r="B38" s="2" t="s">
        <v>36</v>
      </c>
      <c r="C38" s="2" t="s">
        <v>89</v>
      </c>
      <c r="D38" s="2" t="s">
        <v>90</v>
      </c>
      <c r="E38" s="3">
        <v>2000</v>
      </c>
      <c r="F38" s="3">
        <v>2000</v>
      </c>
      <c r="G38" s="1"/>
    </row>
    <row r="39" spans="1:7" x14ac:dyDescent="0.35">
      <c r="A39" s="2" t="s">
        <v>4</v>
      </c>
      <c r="B39" s="2" t="s">
        <v>36</v>
      </c>
      <c r="C39" s="2" t="s">
        <v>24</v>
      </c>
      <c r="D39" s="2" t="s">
        <v>25</v>
      </c>
      <c r="E39" s="3">
        <v>25000</v>
      </c>
      <c r="F39" s="3">
        <v>25000</v>
      </c>
      <c r="G39" s="1"/>
    </row>
    <row r="40" spans="1:7" x14ac:dyDescent="0.35">
      <c r="A40" s="2" t="s">
        <v>4</v>
      </c>
      <c r="B40" s="2" t="s">
        <v>36</v>
      </c>
      <c r="C40" s="2" t="s">
        <v>91</v>
      </c>
      <c r="D40" s="2" t="s">
        <v>92</v>
      </c>
      <c r="E40" s="3">
        <v>171000</v>
      </c>
      <c r="F40" s="3">
        <v>171000</v>
      </c>
      <c r="G40" s="1"/>
    </row>
    <row r="41" spans="1:7" x14ac:dyDescent="0.35">
      <c r="A41" s="2" t="s">
        <v>4</v>
      </c>
      <c r="B41" s="2" t="s">
        <v>36</v>
      </c>
      <c r="C41" s="2" t="s">
        <v>93</v>
      </c>
      <c r="D41" s="2" t="s">
        <v>94</v>
      </c>
      <c r="E41" s="3">
        <v>771000</v>
      </c>
      <c r="F41" s="3">
        <v>771000</v>
      </c>
      <c r="G41" s="1"/>
    </row>
    <row r="42" spans="1:7" x14ac:dyDescent="0.35">
      <c r="A42" s="2" t="s">
        <v>4</v>
      </c>
      <c r="B42" s="2" t="s">
        <v>36</v>
      </c>
      <c r="C42" s="2" t="s">
        <v>95</v>
      </c>
      <c r="D42" s="2" t="s">
        <v>96</v>
      </c>
      <c r="E42" s="3">
        <v>40000</v>
      </c>
      <c r="F42" s="3">
        <v>40000</v>
      </c>
      <c r="G42" s="1"/>
    </row>
    <row r="43" spans="1:7" x14ac:dyDescent="0.35">
      <c r="A43" s="2" t="s">
        <v>4</v>
      </c>
      <c r="B43" s="2" t="s">
        <v>36</v>
      </c>
      <c r="C43" s="2" t="s">
        <v>97</v>
      </c>
      <c r="D43" s="2" t="s">
        <v>98</v>
      </c>
      <c r="E43" s="3">
        <v>779336</v>
      </c>
      <c r="F43" s="3">
        <v>447558</v>
      </c>
      <c r="G43" s="3">
        <v>331778</v>
      </c>
    </row>
    <row r="44" spans="1:7" x14ac:dyDescent="0.35">
      <c r="A44" s="2" t="s">
        <v>4</v>
      </c>
      <c r="B44" s="2" t="s">
        <v>36</v>
      </c>
      <c r="C44" s="2" t="s">
        <v>26</v>
      </c>
      <c r="D44" s="2" t="s">
        <v>27</v>
      </c>
      <c r="E44" s="3">
        <v>6000</v>
      </c>
      <c r="F44" s="3">
        <v>6000</v>
      </c>
      <c r="G44" s="1"/>
    </row>
    <row r="45" spans="1:7" x14ac:dyDescent="0.35">
      <c r="A45" s="2" t="s">
        <v>4</v>
      </c>
      <c r="B45" s="2" t="s">
        <v>36</v>
      </c>
      <c r="C45" s="2" t="s">
        <v>28</v>
      </c>
      <c r="D45" s="2" t="s">
        <v>29</v>
      </c>
      <c r="E45" s="3">
        <v>1500</v>
      </c>
      <c r="F45" s="3">
        <v>1500</v>
      </c>
      <c r="G45" s="1"/>
    </row>
    <row r="46" spans="1:7" x14ac:dyDescent="0.35">
      <c r="A46" s="2" t="s">
        <v>4</v>
      </c>
      <c r="B46" s="2" t="s">
        <v>36</v>
      </c>
      <c r="C46" s="2" t="s">
        <v>99</v>
      </c>
      <c r="D46" s="2" t="s">
        <v>100</v>
      </c>
      <c r="E46" s="1"/>
      <c r="F46" s="1"/>
      <c r="G46" s="1"/>
    </row>
    <row r="47" spans="1:7" x14ac:dyDescent="0.35">
      <c r="A47" s="7" t="s">
        <v>34</v>
      </c>
      <c r="B47" s="7"/>
      <c r="C47" s="7"/>
      <c r="D47" s="7"/>
      <c r="E47" s="6">
        <f>SUM(E18:E46)</f>
        <v>3186336</v>
      </c>
      <c r="F47" s="6">
        <f t="shared" ref="F47:G47" si="1">SUM(F18:F46)</f>
        <v>2854558</v>
      </c>
      <c r="G47" s="6">
        <f t="shared" si="1"/>
        <v>331778</v>
      </c>
    </row>
    <row r="48" spans="1:7" x14ac:dyDescent="0.35">
      <c r="A48" s="2" t="s">
        <v>4</v>
      </c>
      <c r="B48" s="2" t="s">
        <v>36</v>
      </c>
      <c r="C48" s="2" t="s">
        <v>101</v>
      </c>
      <c r="D48" s="2" t="s">
        <v>102</v>
      </c>
      <c r="E48" s="3">
        <v>25000</v>
      </c>
      <c r="F48" s="1"/>
      <c r="G48" s="3">
        <v>25000</v>
      </c>
    </row>
    <row r="49" spans="1:7" x14ac:dyDescent="0.35">
      <c r="A49" s="2" t="s">
        <v>4</v>
      </c>
      <c r="B49" s="2" t="s">
        <v>36</v>
      </c>
      <c r="C49" s="2" t="s">
        <v>103</v>
      </c>
      <c r="D49" s="2" t="s">
        <v>104</v>
      </c>
      <c r="E49" s="1"/>
      <c r="F49" s="3">
        <v>210250</v>
      </c>
      <c r="G49" s="3">
        <v>-210250</v>
      </c>
    </row>
    <row r="50" spans="1:7" x14ac:dyDescent="0.35">
      <c r="A50" s="2" t="s">
        <v>4</v>
      </c>
      <c r="B50" s="2" t="s">
        <v>36</v>
      </c>
      <c r="C50" s="2" t="s">
        <v>105</v>
      </c>
      <c r="D50" s="2" t="s">
        <v>106</v>
      </c>
      <c r="E50" s="3">
        <v>58000</v>
      </c>
      <c r="F50" s="1"/>
      <c r="G50" s="3">
        <v>58000</v>
      </c>
    </row>
    <row r="51" spans="1:7" x14ac:dyDescent="0.35">
      <c r="A51" s="2" t="s">
        <v>4</v>
      </c>
      <c r="B51" s="2" t="s">
        <v>36</v>
      </c>
      <c r="C51" s="2" t="s">
        <v>107</v>
      </c>
      <c r="D51" s="2" t="s">
        <v>108</v>
      </c>
      <c r="E51" s="3">
        <v>522500</v>
      </c>
      <c r="F51" s="1"/>
      <c r="G51" s="3">
        <v>522500</v>
      </c>
    </row>
    <row r="52" spans="1:7" x14ac:dyDescent="0.35">
      <c r="A52" s="2" t="s">
        <v>4</v>
      </c>
      <c r="B52" s="2" t="s">
        <v>36</v>
      </c>
      <c r="C52" s="2" t="s">
        <v>109</v>
      </c>
      <c r="D52" s="2" t="s">
        <v>110</v>
      </c>
      <c r="E52" s="3">
        <v>67000</v>
      </c>
      <c r="F52" s="1"/>
      <c r="G52" s="3">
        <v>67000</v>
      </c>
    </row>
    <row r="53" spans="1:7" x14ac:dyDescent="0.35">
      <c r="A53" s="2" t="s">
        <v>4</v>
      </c>
      <c r="B53" s="2" t="s">
        <v>36</v>
      </c>
      <c r="C53" s="2" t="s">
        <v>111</v>
      </c>
      <c r="D53" s="2" t="s">
        <v>112</v>
      </c>
      <c r="E53" s="3">
        <v>21500</v>
      </c>
      <c r="F53" s="1"/>
      <c r="G53" s="3">
        <v>21500</v>
      </c>
    </row>
    <row r="54" spans="1:7" x14ac:dyDescent="0.35">
      <c r="A54" s="2" t="s">
        <v>4</v>
      </c>
      <c r="B54" s="2" t="s">
        <v>36</v>
      </c>
      <c r="C54" s="2" t="s">
        <v>113</v>
      </c>
      <c r="D54" s="2" t="s">
        <v>114</v>
      </c>
      <c r="E54" s="3">
        <v>35000</v>
      </c>
      <c r="F54" s="1"/>
      <c r="G54" s="3">
        <v>35000</v>
      </c>
    </row>
    <row r="55" spans="1:7" x14ac:dyDescent="0.35">
      <c r="A55" s="2" t="s">
        <v>4</v>
      </c>
      <c r="B55" s="2" t="s">
        <v>36</v>
      </c>
      <c r="C55" s="2" t="s">
        <v>115</v>
      </c>
      <c r="D55" s="2" t="s">
        <v>116</v>
      </c>
      <c r="E55" s="3">
        <v>731018</v>
      </c>
      <c r="F55" s="1"/>
      <c r="G55" s="3">
        <v>731018</v>
      </c>
    </row>
    <row r="56" spans="1:7" x14ac:dyDescent="0.35">
      <c r="A56" s="2" t="s">
        <v>4</v>
      </c>
      <c r="B56" s="2" t="s">
        <v>36</v>
      </c>
      <c r="C56" s="2" t="s">
        <v>117</v>
      </c>
      <c r="D56" s="2" t="s">
        <v>118</v>
      </c>
      <c r="E56" s="3">
        <v>280000</v>
      </c>
      <c r="F56" s="1"/>
      <c r="G56" s="3">
        <v>280000</v>
      </c>
    </row>
    <row r="57" spans="1:7" x14ac:dyDescent="0.35">
      <c r="A57" s="9" t="s">
        <v>119</v>
      </c>
      <c r="B57" s="9"/>
      <c r="C57" s="9"/>
      <c r="D57" s="9"/>
      <c r="E57" s="6">
        <f>SUM(E48:E56)</f>
        <v>1740018</v>
      </c>
      <c r="F57" s="6">
        <f t="shared" ref="F57:G57" si="2">SUM(F48:F56)</f>
        <v>210250</v>
      </c>
      <c r="G57" s="6">
        <f t="shared" si="2"/>
        <v>1529768</v>
      </c>
    </row>
    <row r="58" spans="1:7" x14ac:dyDescent="0.35">
      <c r="A58" s="10" t="s">
        <v>120</v>
      </c>
      <c r="B58" s="10"/>
      <c r="C58" s="10"/>
      <c r="D58" s="10"/>
      <c r="E58" s="6">
        <f>E17+E47+E57</f>
        <v>25699221</v>
      </c>
      <c r="F58" s="6">
        <f t="shared" ref="F58:G58" si="3">F17+F47+F57</f>
        <v>24620635</v>
      </c>
      <c r="G58" s="6">
        <f t="shared" si="3"/>
        <v>1078586</v>
      </c>
    </row>
  </sheetData>
  <mergeCells count="4">
    <mergeCell ref="A17:D17"/>
    <mergeCell ref="A47:D47"/>
    <mergeCell ref="A57:D57"/>
    <mergeCell ref="A58:D58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16 A18:G58 A17:D17 F17:G17" numberStoredAsText="1"/>
    <ignoredError sqref="E17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D3" sqref="D3"/>
    </sheetView>
  </sheetViews>
  <sheetFormatPr baseColWidth="10" defaultRowHeight="14.5" x14ac:dyDescent="0.35"/>
  <cols>
    <col min="1" max="1" width="5.7265625" bestFit="1" customWidth="1"/>
    <col min="4" max="4" width="42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32</v>
      </c>
    </row>
    <row r="3" spans="1:7" x14ac:dyDescent="0.35">
      <c r="A3" s="2" t="s">
        <v>4</v>
      </c>
      <c r="B3" s="2" t="s">
        <v>121</v>
      </c>
      <c r="C3" s="2" t="s">
        <v>37</v>
      </c>
      <c r="D3" s="2" t="s">
        <v>38</v>
      </c>
      <c r="E3" s="3">
        <v>14132</v>
      </c>
      <c r="F3" s="3">
        <v>14006</v>
      </c>
      <c r="G3" s="3">
        <v>126</v>
      </c>
    </row>
    <row r="4" spans="1:7" x14ac:dyDescent="0.35">
      <c r="A4" s="2" t="s">
        <v>4</v>
      </c>
      <c r="B4" s="2" t="s">
        <v>121</v>
      </c>
      <c r="C4" s="2" t="s">
        <v>10</v>
      </c>
      <c r="D4" s="2" t="s">
        <v>11</v>
      </c>
      <c r="E4" s="1"/>
      <c r="F4" s="3">
        <v>5592</v>
      </c>
      <c r="G4" s="3">
        <v>-5592</v>
      </c>
    </row>
    <row r="5" spans="1:7" x14ac:dyDescent="0.35">
      <c r="A5" s="2" t="s">
        <v>4</v>
      </c>
      <c r="B5" s="2" t="s">
        <v>121</v>
      </c>
      <c r="C5" s="2" t="s">
        <v>12</v>
      </c>
      <c r="D5" s="2" t="s">
        <v>13</v>
      </c>
      <c r="E5" s="3">
        <v>8936</v>
      </c>
      <c r="F5" s="3">
        <v>8856</v>
      </c>
      <c r="G5" s="3">
        <v>80</v>
      </c>
    </row>
    <row r="6" spans="1:7" x14ac:dyDescent="0.35">
      <c r="A6" s="2" t="s">
        <v>4</v>
      </c>
      <c r="B6" s="2" t="s">
        <v>121</v>
      </c>
      <c r="C6" s="2" t="s">
        <v>14</v>
      </c>
      <c r="D6" s="2" t="s">
        <v>15</v>
      </c>
      <c r="E6" s="3">
        <v>25132</v>
      </c>
      <c r="F6" s="3">
        <v>24908</v>
      </c>
      <c r="G6" s="3">
        <v>224</v>
      </c>
    </row>
    <row r="7" spans="1:7" x14ac:dyDescent="0.35">
      <c r="A7" s="2" t="s">
        <v>4</v>
      </c>
      <c r="B7" s="2" t="s">
        <v>121</v>
      </c>
      <c r="C7" s="2" t="s">
        <v>16</v>
      </c>
      <c r="D7" s="2" t="s">
        <v>17</v>
      </c>
      <c r="E7" s="1"/>
      <c r="F7" s="3">
        <v>2401</v>
      </c>
      <c r="G7" s="3">
        <v>-2401</v>
      </c>
    </row>
    <row r="8" spans="1:7" x14ac:dyDescent="0.35">
      <c r="A8" s="2" t="s">
        <v>4</v>
      </c>
      <c r="B8" s="2" t="s">
        <v>121</v>
      </c>
      <c r="C8" s="2" t="s">
        <v>51</v>
      </c>
      <c r="D8" s="2" t="s">
        <v>52</v>
      </c>
      <c r="E8" s="3">
        <v>6000</v>
      </c>
      <c r="F8" s="3">
        <v>5000</v>
      </c>
      <c r="G8" s="3">
        <v>1000</v>
      </c>
    </row>
    <row r="9" spans="1:7" x14ac:dyDescent="0.35">
      <c r="A9" s="7" t="s">
        <v>33</v>
      </c>
      <c r="B9" s="7"/>
      <c r="C9" s="7"/>
      <c r="D9" s="7"/>
      <c r="E9" s="6">
        <f>SUM(E3:E8)</f>
        <v>54200</v>
      </c>
      <c r="F9" s="6">
        <f t="shared" ref="F9:G9" si="0">SUM(F3:F8)</f>
        <v>60763</v>
      </c>
      <c r="G9" s="6">
        <f t="shared" si="0"/>
        <v>-6563</v>
      </c>
    </row>
    <row r="10" spans="1:7" x14ac:dyDescent="0.35">
      <c r="A10" s="2" t="s">
        <v>4</v>
      </c>
      <c r="B10" s="2" t="s">
        <v>121</v>
      </c>
      <c r="C10" s="2" t="s">
        <v>18</v>
      </c>
      <c r="D10" s="2" t="s">
        <v>19</v>
      </c>
      <c r="E10" s="3">
        <v>619</v>
      </c>
      <c r="F10" s="3">
        <v>618</v>
      </c>
      <c r="G10" s="3">
        <v>1</v>
      </c>
    </row>
    <row r="11" spans="1:7" x14ac:dyDescent="0.35">
      <c r="A11" s="2" t="s">
        <v>4</v>
      </c>
      <c r="B11" s="2" t="s">
        <v>121</v>
      </c>
      <c r="C11" s="2" t="s">
        <v>61</v>
      </c>
      <c r="D11" s="2" t="s">
        <v>62</v>
      </c>
      <c r="E11" s="3">
        <v>1030</v>
      </c>
      <c r="F11" s="3">
        <v>1030</v>
      </c>
      <c r="G11" s="1"/>
    </row>
    <row r="12" spans="1:7" x14ac:dyDescent="0.35">
      <c r="A12" s="2" t="s">
        <v>4</v>
      </c>
      <c r="B12" s="2" t="s">
        <v>121</v>
      </c>
      <c r="C12" s="2" t="s">
        <v>69</v>
      </c>
      <c r="D12" s="2" t="s">
        <v>70</v>
      </c>
      <c r="E12" s="3">
        <v>618</v>
      </c>
      <c r="F12" s="3">
        <v>618</v>
      </c>
      <c r="G12" s="1"/>
    </row>
    <row r="13" spans="1:7" x14ac:dyDescent="0.35">
      <c r="A13" s="2" t="s">
        <v>4</v>
      </c>
      <c r="B13" s="2" t="s">
        <v>121</v>
      </c>
      <c r="C13" s="2" t="s">
        <v>71</v>
      </c>
      <c r="D13" s="2" t="s">
        <v>72</v>
      </c>
      <c r="E13" s="3">
        <v>1030</v>
      </c>
      <c r="F13" s="3">
        <v>1030</v>
      </c>
      <c r="G13" s="1"/>
    </row>
    <row r="14" spans="1:7" x14ac:dyDescent="0.35">
      <c r="A14" s="2" t="s">
        <v>4</v>
      </c>
      <c r="B14" s="2" t="s">
        <v>121</v>
      </c>
      <c r="C14" s="2" t="s">
        <v>83</v>
      </c>
      <c r="D14" s="2" t="s">
        <v>84</v>
      </c>
      <c r="E14" s="3">
        <v>2233</v>
      </c>
      <c r="F14" s="3">
        <v>2233</v>
      </c>
      <c r="G14" s="1"/>
    </row>
    <row r="15" spans="1:7" x14ac:dyDescent="0.35">
      <c r="A15" s="2" t="s">
        <v>4</v>
      </c>
      <c r="B15" s="2" t="s">
        <v>121</v>
      </c>
      <c r="C15" s="2" t="s">
        <v>24</v>
      </c>
      <c r="D15" s="2" t="s">
        <v>25</v>
      </c>
      <c r="E15" s="3">
        <v>258</v>
      </c>
      <c r="F15" s="3">
        <v>258</v>
      </c>
      <c r="G15" s="1"/>
    </row>
    <row r="16" spans="1:7" x14ac:dyDescent="0.35">
      <c r="A16" s="7" t="s">
        <v>34</v>
      </c>
      <c r="B16" s="7"/>
      <c r="C16" s="7"/>
      <c r="D16" s="7"/>
      <c r="E16" s="6">
        <f>SUM(E10:E15)</f>
        <v>5788</v>
      </c>
      <c r="F16" s="6">
        <f t="shared" ref="F16:G16" si="1">SUM(F10:F15)</f>
        <v>5787</v>
      </c>
      <c r="G16" s="6">
        <f t="shared" si="1"/>
        <v>1</v>
      </c>
    </row>
    <row r="17" spans="1:7" x14ac:dyDescent="0.35">
      <c r="A17" s="2" t="s">
        <v>4</v>
      </c>
      <c r="B17" s="2" t="s">
        <v>121</v>
      </c>
      <c r="C17" s="2" t="s">
        <v>122</v>
      </c>
      <c r="D17" s="2" t="s">
        <v>123</v>
      </c>
      <c r="E17" s="1"/>
      <c r="F17" s="3">
        <v>33000</v>
      </c>
      <c r="G17" s="3">
        <v>-33000</v>
      </c>
    </row>
    <row r="18" spans="1:7" x14ac:dyDescent="0.35">
      <c r="A18" s="2" t="s">
        <v>4</v>
      </c>
      <c r="B18" s="2" t="s">
        <v>121</v>
      </c>
      <c r="C18" s="2" t="s">
        <v>124</v>
      </c>
      <c r="D18" s="2" t="s">
        <v>125</v>
      </c>
      <c r="E18" s="3">
        <v>17500</v>
      </c>
      <c r="F18" s="1"/>
      <c r="G18" s="3">
        <v>17500</v>
      </c>
    </row>
    <row r="19" spans="1:7" x14ac:dyDescent="0.35">
      <c r="A19" s="2" t="s">
        <v>4</v>
      </c>
      <c r="B19" s="2" t="s">
        <v>121</v>
      </c>
      <c r="C19" s="2" t="s">
        <v>126</v>
      </c>
      <c r="D19" s="2" t="s">
        <v>127</v>
      </c>
      <c r="E19" s="3">
        <v>7500</v>
      </c>
      <c r="F19" s="1"/>
      <c r="G19" s="3">
        <v>7500</v>
      </c>
    </row>
    <row r="20" spans="1:7" x14ac:dyDescent="0.35">
      <c r="A20" s="2" t="s">
        <v>4</v>
      </c>
      <c r="B20" s="2" t="s">
        <v>121</v>
      </c>
      <c r="C20" s="2" t="s">
        <v>128</v>
      </c>
      <c r="D20" s="2" t="s">
        <v>129</v>
      </c>
      <c r="E20" s="3">
        <v>8000</v>
      </c>
      <c r="F20" s="1"/>
      <c r="G20" s="3">
        <v>8000</v>
      </c>
    </row>
    <row r="21" spans="1:7" x14ac:dyDescent="0.35">
      <c r="A21" s="7" t="s">
        <v>131</v>
      </c>
      <c r="B21" s="7"/>
      <c r="C21" s="7"/>
      <c r="D21" s="7"/>
      <c r="E21" s="6">
        <f>SUM(E17:E20)</f>
        <v>33000</v>
      </c>
      <c r="F21" s="6">
        <f t="shared" ref="F21:G21" si="2">SUM(F17:F20)</f>
        <v>33000</v>
      </c>
      <c r="G21" s="6">
        <f t="shared" si="2"/>
        <v>0</v>
      </c>
    </row>
    <row r="22" spans="1:7" x14ac:dyDescent="0.35">
      <c r="A22" s="8" t="s">
        <v>130</v>
      </c>
      <c r="B22" s="8"/>
      <c r="C22" s="8"/>
      <c r="D22" s="8"/>
      <c r="E22" s="6">
        <f>E9+E16+E21</f>
        <v>92988</v>
      </c>
      <c r="F22" s="6">
        <f t="shared" ref="F22:G22" si="3">F9+F16+F21</f>
        <v>99550</v>
      </c>
      <c r="G22" s="6">
        <f t="shared" si="3"/>
        <v>-6562</v>
      </c>
    </row>
  </sheetData>
  <mergeCells count="4">
    <mergeCell ref="A22:D22"/>
    <mergeCell ref="A9:D9"/>
    <mergeCell ref="A16:D16"/>
    <mergeCell ref="A21:D21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8 A10:G22 A9:D9 F9:G9" numberStoredAsText="1"/>
    <ignoredError sqref="E9" numberStoredAsText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D34" sqref="D34"/>
    </sheetView>
  </sheetViews>
  <sheetFormatPr baseColWidth="10" defaultRowHeight="14.5" x14ac:dyDescent="0.35"/>
  <cols>
    <col min="1" max="1" width="5.7265625" bestFit="1" customWidth="1"/>
    <col min="4" max="4" width="42.1796875" bestFit="1" customWidth="1"/>
    <col min="5" max="5" width="11.72656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32</v>
      </c>
    </row>
    <row r="3" spans="1:7" x14ac:dyDescent="0.35">
      <c r="A3" s="2" t="s">
        <v>4</v>
      </c>
      <c r="B3" s="2" t="s">
        <v>132</v>
      </c>
      <c r="C3" s="2" t="s">
        <v>6</v>
      </c>
      <c r="D3" s="2" t="s">
        <v>7</v>
      </c>
      <c r="E3" s="3">
        <v>16071</v>
      </c>
      <c r="F3" s="3">
        <v>15928</v>
      </c>
      <c r="G3" s="3">
        <v>143</v>
      </c>
    </row>
    <row r="4" spans="1:7" x14ac:dyDescent="0.35">
      <c r="A4" s="2" t="s">
        <v>4</v>
      </c>
      <c r="B4" s="2" t="s">
        <v>132</v>
      </c>
      <c r="C4" s="2" t="s">
        <v>37</v>
      </c>
      <c r="D4" s="2" t="s">
        <v>38</v>
      </c>
      <c r="E4" s="3">
        <v>98927</v>
      </c>
      <c r="F4" s="3">
        <v>28013</v>
      </c>
      <c r="G4" s="3">
        <v>70914</v>
      </c>
    </row>
    <row r="5" spans="1:7" x14ac:dyDescent="0.35">
      <c r="A5" s="2" t="s">
        <v>4</v>
      </c>
      <c r="B5" s="2" t="s">
        <v>132</v>
      </c>
      <c r="C5" s="2" t="s">
        <v>8</v>
      </c>
      <c r="D5" s="2" t="s">
        <v>9</v>
      </c>
      <c r="E5" s="3">
        <v>2096172</v>
      </c>
      <c r="F5" s="3">
        <v>257454</v>
      </c>
      <c r="G5" s="3">
        <v>1838718</v>
      </c>
    </row>
    <row r="6" spans="1:7" x14ac:dyDescent="0.35">
      <c r="A6" s="2" t="s">
        <v>4</v>
      </c>
      <c r="B6" s="2" t="s">
        <v>132</v>
      </c>
      <c r="C6" s="2" t="s">
        <v>39</v>
      </c>
      <c r="D6" s="2" t="s">
        <v>40</v>
      </c>
      <c r="E6" s="3">
        <v>20024</v>
      </c>
      <c r="F6" s="3">
        <v>1509107</v>
      </c>
      <c r="G6" s="3">
        <v>-1489083</v>
      </c>
    </row>
    <row r="7" spans="1:7" x14ac:dyDescent="0.35">
      <c r="A7" s="2" t="s">
        <v>4</v>
      </c>
      <c r="B7" s="2" t="s">
        <v>132</v>
      </c>
      <c r="C7" s="2" t="s">
        <v>10</v>
      </c>
      <c r="D7" s="2" t="s">
        <v>11</v>
      </c>
      <c r="E7" s="3">
        <v>413607</v>
      </c>
      <c r="F7" s="3">
        <v>303013</v>
      </c>
      <c r="G7" s="3">
        <v>110594</v>
      </c>
    </row>
    <row r="8" spans="1:7" x14ac:dyDescent="0.35">
      <c r="A8" s="2" t="s">
        <v>4</v>
      </c>
      <c r="B8" s="2" t="s">
        <v>132</v>
      </c>
      <c r="C8" s="2" t="s">
        <v>12</v>
      </c>
      <c r="D8" s="2" t="s">
        <v>13</v>
      </c>
      <c r="E8" s="3">
        <v>994565</v>
      </c>
      <c r="F8" s="3">
        <v>1042029</v>
      </c>
      <c r="G8" s="3">
        <v>-47464</v>
      </c>
    </row>
    <row r="9" spans="1:7" x14ac:dyDescent="0.35">
      <c r="A9" s="2" t="s">
        <v>4</v>
      </c>
      <c r="B9" s="2" t="s">
        <v>132</v>
      </c>
      <c r="C9" s="2" t="s">
        <v>14</v>
      </c>
      <c r="D9" s="2" t="s">
        <v>15</v>
      </c>
      <c r="E9" s="3">
        <v>3441153</v>
      </c>
      <c r="F9" s="3">
        <v>3588091</v>
      </c>
      <c r="G9" s="3">
        <v>-146938</v>
      </c>
    </row>
    <row r="10" spans="1:7" x14ac:dyDescent="0.35">
      <c r="A10" s="2" t="s">
        <v>4</v>
      </c>
      <c r="B10" s="2" t="s">
        <v>132</v>
      </c>
      <c r="C10" s="2" t="s">
        <v>16</v>
      </c>
      <c r="D10" s="2" t="s">
        <v>17</v>
      </c>
      <c r="E10" s="3">
        <v>191867</v>
      </c>
      <c r="F10" s="3">
        <v>281191</v>
      </c>
      <c r="G10" s="3">
        <v>-89324</v>
      </c>
    </row>
    <row r="11" spans="1:7" x14ac:dyDescent="0.35">
      <c r="A11" s="2" t="s">
        <v>4</v>
      </c>
      <c r="B11" s="2" t="s">
        <v>132</v>
      </c>
      <c r="C11" s="2" t="s">
        <v>49</v>
      </c>
      <c r="D11" s="2" t="s">
        <v>50</v>
      </c>
      <c r="E11" s="3">
        <v>365000</v>
      </c>
      <c r="F11" s="3">
        <v>470000</v>
      </c>
      <c r="G11" s="3">
        <v>-105000</v>
      </c>
    </row>
    <row r="12" spans="1:7" x14ac:dyDescent="0.35">
      <c r="A12" s="2" t="s">
        <v>4</v>
      </c>
      <c r="B12" s="2" t="s">
        <v>132</v>
      </c>
      <c r="C12" s="2" t="s">
        <v>51</v>
      </c>
      <c r="D12" s="2" t="s">
        <v>52</v>
      </c>
      <c r="E12" s="3">
        <v>400000</v>
      </c>
      <c r="F12" s="3">
        <v>400000</v>
      </c>
      <c r="G12" s="1"/>
    </row>
    <row r="13" spans="1:7" x14ac:dyDescent="0.35">
      <c r="A13" s="7" t="s">
        <v>33</v>
      </c>
      <c r="B13" s="7"/>
      <c r="C13" s="7"/>
      <c r="D13" s="7"/>
      <c r="E13" s="6">
        <f>SUM(E3:E12)</f>
        <v>8037386</v>
      </c>
      <c r="F13" s="6">
        <f t="shared" ref="F13:G13" si="0">SUM(F3:F12)</f>
        <v>7894826</v>
      </c>
      <c r="G13" s="6">
        <f t="shared" si="0"/>
        <v>142560</v>
      </c>
    </row>
    <row r="14" spans="1:7" x14ac:dyDescent="0.35">
      <c r="A14" s="2" t="s">
        <v>4</v>
      </c>
      <c r="B14" s="2" t="s">
        <v>132</v>
      </c>
      <c r="C14" s="2" t="s">
        <v>53</v>
      </c>
      <c r="D14" s="2" t="s">
        <v>54</v>
      </c>
      <c r="E14" s="3">
        <v>60000</v>
      </c>
      <c r="F14" s="3">
        <v>60000</v>
      </c>
      <c r="G14" s="1"/>
    </row>
    <row r="15" spans="1:7" x14ac:dyDescent="0.35">
      <c r="A15" s="2" t="s">
        <v>4</v>
      </c>
      <c r="B15" s="2" t="s">
        <v>132</v>
      </c>
      <c r="C15" s="2" t="s">
        <v>18</v>
      </c>
      <c r="D15" s="2" t="s">
        <v>19</v>
      </c>
      <c r="E15" s="3">
        <v>1361</v>
      </c>
      <c r="F15" s="3">
        <v>1361</v>
      </c>
      <c r="G15" s="1"/>
    </row>
    <row r="16" spans="1:7" x14ac:dyDescent="0.35">
      <c r="A16" s="2" t="s">
        <v>4</v>
      </c>
      <c r="B16" s="2" t="s">
        <v>132</v>
      </c>
      <c r="C16" s="2" t="s">
        <v>57</v>
      </c>
      <c r="D16" s="2" t="s">
        <v>58</v>
      </c>
      <c r="E16" s="3">
        <v>1236</v>
      </c>
      <c r="F16" s="3">
        <v>1236</v>
      </c>
      <c r="G16" s="1"/>
    </row>
    <row r="17" spans="1:7" x14ac:dyDescent="0.35">
      <c r="A17" s="2" t="s">
        <v>4</v>
      </c>
      <c r="B17" s="2" t="s">
        <v>132</v>
      </c>
      <c r="C17" s="2" t="s">
        <v>59</v>
      </c>
      <c r="D17" s="2" t="s">
        <v>60</v>
      </c>
      <c r="E17" s="3">
        <v>988</v>
      </c>
      <c r="F17" s="3">
        <v>988</v>
      </c>
      <c r="G17" s="1"/>
    </row>
    <row r="18" spans="1:7" x14ac:dyDescent="0.35">
      <c r="A18" s="2" t="s">
        <v>4</v>
      </c>
      <c r="B18" s="2" t="s">
        <v>132</v>
      </c>
      <c r="C18" s="2" t="s">
        <v>20</v>
      </c>
      <c r="D18" s="2" t="s">
        <v>21</v>
      </c>
      <c r="E18" s="3">
        <v>37777</v>
      </c>
      <c r="F18" s="3">
        <v>37220</v>
      </c>
      <c r="G18" s="3">
        <v>557</v>
      </c>
    </row>
    <row r="19" spans="1:7" x14ac:dyDescent="0.35">
      <c r="A19" s="2" t="s">
        <v>4</v>
      </c>
      <c r="B19" s="2" t="s">
        <v>132</v>
      </c>
      <c r="C19" s="2" t="s">
        <v>61</v>
      </c>
      <c r="D19" s="2" t="s">
        <v>62</v>
      </c>
      <c r="E19" s="3">
        <v>48306</v>
      </c>
      <c r="F19" s="3">
        <v>47590</v>
      </c>
      <c r="G19" s="3">
        <v>716</v>
      </c>
    </row>
    <row r="20" spans="1:7" x14ac:dyDescent="0.35">
      <c r="A20" s="2" t="s">
        <v>4</v>
      </c>
      <c r="B20" s="2" t="s">
        <v>132</v>
      </c>
      <c r="C20" s="2" t="s">
        <v>133</v>
      </c>
      <c r="D20" s="2" t="s">
        <v>134</v>
      </c>
      <c r="E20" s="1"/>
      <c r="F20" s="1"/>
      <c r="G20" s="1"/>
    </row>
    <row r="21" spans="1:7" x14ac:dyDescent="0.35">
      <c r="A21" s="2" t="s">
        <v>4</v>
      </c>
      <c r="B21" s="2" t="s">
        <v>132</v>
      </c>
      <c r="C21" s="2" t="s">
        <v>63</v>
      </c>
      <c r="D21" s="2" t="s">
        <v>64</v>
      </c>
      <c r="E21" s="3">
        <v>50000</v>
      </c>
      <c r="F21" s="3">
        <v>48000</v>
      </c>
      <c r="G21" s="3">
        <v>2000</v>
      </c>
    </row>
    <row r="22" spans="1:7" x14ac:dyDescent="0.35">
      <c r="A22" s="2" t="s">
        <v>4</v>
      </c>
      <c r="B22" s="2" t="s">
        <v>132</v>
      </c>
      <c r="C22" s="2" t="s">
        <v>67</v>
      </c>
      <c r="D22" s="2" t="s">
        <v>68</v>
      </c>
      <c r="E22" s="3">
        <v>60000</v>
      </c>
      <c r="F22" s="3">
        <v>53000</v>
      </c>
      <c r="G22" s="3">
        <v>7000</v>
      </c>
    </row>
    <row r="23" spans="1:7" x14ac:dyDescent="0.35">
      <c r="A23" s="2" t="s">
        <v>4</v>
      </c>
      <c r="B23" s="2" t="s">
        <v>132</v>
      </c>
      <c r="C23" s="2" t="s">
        <v>69</v>
      </c>
      <c r="D23" s="2" t="s">
        <v>70</v>
      </c>
      <c r="E23" s="3">
        <v>41209</v>
      </c>
      <c r="F23" s="3">
        <v>35210</v>
      </c>
      <c r="G23" s="3">
        <v>5999</v>
      </c>
    </row>
    <row r="24" spans="1:7" x14ac:dyDescent="0.35">
      <c r="A24" s="2" t="s">
        <v>4</v>
      </c>
      <c r="B24" s="2" t="s">
        <v>132</v>
      </c>
      <c r="C24" s="2" t="s">
        <v>71</v>
      </c>
      <c r="D24" s="2" t="s">
        <v>72</v>
      </c>
      <c r="E24" s="3">
        <v>110000</v>
      </c>
      <c r="F24" s="3">
        <v>110000</v>
      </c>
      <c r="G24" s="1"/>
    </row>
    <row r="25" spans="1:7" x14ac:dyDescent="0.35">
      <c r="A25" s="2" t="s">
        <v>4</v>
      </c>
      <c r="B25" s="2" t="s">
        <v>132</v>
      </c>
      <c r="C25" s="2" t="s">
        <v>135</v>
      </c>
      <c r="D25" s="2" t="s">
        <v>136</v>
      </c>
      <c r="E25" s="1"/>
      <c r="F25" s="1"/>
      <c r="G25" s="1"/>
    </row>
    <row r="26" spans="1:7" x14ac:dyDescent="0.35">
      <c r="A26" s="2" t="s">
        <v>4</v>
      </c>
      <c r="B26" s="2" t="s">
        <v>132</v>
      </c>
      <c r="C26" s="2" t="s">
        <v>73</v>
      </c>
      <c r="D26" s="2" t="s">
        <v>74</v>
      </c>
      <c r="E26" s="3">
        <v>384</v>
      </c>
      <c r="F26" s="3">
        <v>385</v>
      </c>
      <c r="G26" s="3">
        <v>-1</v>
      </c>
    </row>
    <row r="27" spans="1:7" x14ac:dyDescent="0.35">
      <c r="A27" s="2" t="s">
        <v>4</v>
      </c>
      <c r="B27" s="2" t="s">
        <v>132</v>
      </c>
      <c r="C27" s="2" t="s">
        <v>75</v>
      </c>
      <c r="D27" s="2" t="s">
        <v>76</v>
      </c>
      <c r="E27" s="3">
        <v>2881</v>
      </c>
      <c r="F27" s="3">
        <v>2840</v>
      </c>
      <c r="G27" s="3">
        <v>41</v>
      </c>
    </row>
    <row r="28" spans="1:7" x14ac:dyDescent="0.35">
      <c r="A28" s="2" t="s">
        <v>4</v>
      </c>
      <c r="B28" s="2" t="s">
        <v>132</v>
      </c>
      <c r="C28" s="2" t="s">
        <v>77</v>
      </c>
      <c r="D28" s="2" t="s">
        <v>78</v>
      </c>
      <c r="E28" s="3">
        <v>40000</v>
      </c>
      <c r="F28" s="3">
        <v>48570</v>
      </c>
      <c r="G28" s="3">
        <v>-8570</v>
      </c>
    </row>
    <row r="29" spans="1:7" x14ac:dyDescent="0.35">
      <c r="A29" s="2" t="s">
        <v>4</v>
      </c>
      <c r="B29" s="2" t="s">
        <v>132</v>
      </c>
      <c r="C29" s="2" t="s">
        <v>79</v>
      </c>
      <c r="D29" s="2" t="s">
        <v>80</v>
      </c>
      <c r="E29" s="3">
        <v>2060</v>
      </c>
      <c r="F29" s="3">
        <v>2030</v>
      </c>
      <c r="G29" s="3">
        <v>30</v>
      </c>
    </row>
    <row r="30" spans="1:7" x14ac:dyDescent="0.35">
      <c r="A30" s="2" t="s">
        <v>4</v>
      </c>
      <c r="B30" s="2" t="s">
        <v>132</v>
      </c>
      <c r="C30" s="2" t="s">
        <v>83</v>
      </c>
      <c r="D30" s="2" t="s">
        <v>84</v>
      </c>
      <c r="E30" s="3">
        <v>406</v>
      </c>
      <c r="F30" s="3">
        <v>408</v>
      </c>
      <c r="G30" s="3">
        <v>-2</v>
      </c>
    </row>
    <row r="31" spans="1:7" x14ac:dyDescent="0.35">
      <c r="A31" s="2" t="s">
        <v>4</v>
      </c>
      <c r="B31" s="2" t="s">
        <v>132</v>
      </c>
      <c r="C31" s="2" t="s">
        <v>85</v>
      </c>
      <c r="D31" s="2" t="s">
        <v>86</v>
      </c>
      <c r="E31" s="1"/>
      <c r="F31" s="1"/>
      <c r="G31" s="1"/>
    </row>
    <row r="32" spans="1:7" x14ac:dyDescent="0.35">
      <c r="A32" s="2" t="s">
        <v>4</v>
      </c>
      <c r="B32" s="2" t="s">
        <v>132</v>
      </c>
      <c r="C32" s="2" t="s">
        <v>22</v>
      </c>
      <c r="D32" s="2" t="s">
        <v>23</v>
      </c>
      <c r="E32" s="3">
        <v>2881</v>
      </c>
      <c r="F32" s="3">
        <v>2840</v>
      </c>
      <c r="G32" s="3">
        <v>41</v>
      </c>
    </row>
    <row r="33" spans="1:7" x14ac:dyDescent="0.35">
      <c r="A33" s="2" t="s">
        <v>4</v>
      </c>
      <c r="B33" s="2" t="s">
        <v>132</v>
      </c>
      <c r="C33" s="2" t="s">
        <v>137</v>
      </c>
      <c r="D33" s="2" t="s">
        <v>138</v>
      </c>
      <c r="E33" s="3">
        <v>565</v>
      </c>
      <c r="F33" s="3">
        <v>565</v>
      </c>
      <c r="G33" s="1"/>
    </row>
    <row r="34" spans="1:7" x14ac:dyDescent="0.35">
      <c r="A34" s="2" t="s">
        <v>4</v>
      </c>
      <c r="B34" s="2" t="s">
        <v>132</v>
      </c>
      <c r="C34" s="2" t="s">
        <v>24</v>
      </c>
      <c r="D34" s="2" t="s">
        <v>25</v>
      </c>
      <c r="E34" s="3">
        <v>5473</v>
      </c>
      <c r="F34" s="3">
        <v>5390</v>
      </c>
      <c r="G34" s="3">
        <v>83</v>
      </c>
    </row>
    <row r="35" spans="1:7" x14ac:dyDescent="0.35">
      <c r="A35" s="2" t="s">
        <v>4</v>
      </c>
      <c r="B35" s="2" t="s">
        <v>132</v>
      </c>
      <c r="C35" s="2" t="s">
        <v>91</v>
      </c>
      <c r="D35" s="2" t="s">
        <v>92</v>
      </c>
      <c r="E35" s="3">
        <v>72600</v>
      </c>
      <c r="F35" s="3">
        <v>72600</v>
      </c>
      <c r="G35" s="1"/>
    </row>
    <row r="36" spans="1:7" x14ac:dyDescent="0.35">
      <c r="A36" s="2" t="s">
        <v>4</v>
      </c>
      <c r="B36" s="2" t="s">
        <v>132</v>
      </c>
      <c r="C36" s="2" t="s">
        <v>26</v>
      </c>
      <c r="D36" s="2" t="s">
        <v>27</v>
      </c>
      <c r="E36" s="3">
        <v>480</v>
      </c>
      <c r="F36" s="3">
        <v>480</v>
      </c>
      <c r="G36" s="1"/>
    </row>
    <row r="37" spans="1:7" x14ac:dyDescent="0.35">
      <c r="A37" s="2" t="s">
        <v>4</v>
      </c>
      <c r="B37" s="2" t="s">
        <v>132</v>
      </c>
      <c r="C37" s="2" t="s">
        <v>28</v>
      </c>
      <c r="D37" s="2" t="s">
        <v>29</v>
      </c>
      <c r="E37" s="3">
        <v>480</v>
      </c>
      <c r="F37" s="3">
        <v>480</v>
      </c>
      <c r="G37" s="1"/>
    </row>
    <row r="38" spans="1:7" x14ac:dyDescent="0.35">
      <c r="A38" s="7" t="s">
        <v>34</v>
      </c>
      <c r="B38" s="7"/>
      <c r="C38" s="7"/>
      <c r="D38" s="7"/>
      <c r="E38" s="6">
        <f>SUM(E14:E37)</f>
        <v>539087</v>
      </c>
      <c r="F38" s="6">
        <f t="shared" ref="F38:G38" si="1">SUM(F14:F37)</f>
        <v>531193</v>
      </c>
      <c r="G38" s="6">
        <f t="shared" si="1"/>
        <v>7894</v>
      </c>
    </row>
    <row r="39" spans="1:7" x14ac:dyDescent="0.35">
      <c r="A39" s="2" t="s">
        <v>4</v>
      </c>
      <c r="B39" s="2" t="s">
        <v>132</v>
      </c>
      <c r="C39" s="2" t="s">
        <v>105</v>
      </c>
      <c r="D39" s="2" t="s">
        <v>106</v>
      </c>
      <c r="E39" s="3">
        <v>105000</v>
      </c>
      <c r="F39" s="3">
        <v>70000</v>
      </c>
      <c r="G39" s="3">
        <v>35000</v>
      </c>
    </row>
    <row r="40" spans="1:7" x14ac:dyDescent="0.35">
      <c r="A40" s="2" t="s">
        <v>4</v>
      </c>
      <c r="B40" s="2" t="s">
        <v>132</v>
      </c>
      <c r="C40" s="2" t="s">
        <v>107</v>
      </c>
      <c r="D40" s="2" t="s">
        <v>108</v>
      </c>
      <c r="E40" s="3">
        <v>520000</v>
      </c>
      <c r="F40" s="1"/>
      <c r="G40" s="3">
        <v>520000</v>
      </c>
    </row>
    <row r="41" spans="1:7" x14ac:dyDescent="0.35">
      <c r="A41" s="2" t="s">
        <v>4</v>
      </c>
      <c r="B41" s="2" t="s">
        <v>132</v>
      </c>
      <c r="C41" s="2" t="s">
        <v>115</v>
      </c>
      <c r="D41" s="2" t="s">
        <v>116</v>
      </c>
      <c r="E41" s="3">
        <v>335000</v>
      </c>
      <c r="F41" s="1"/>
      <c r="G41" s="3">
        <v>335000</v>
      </c>
    </row>
    <row r="42" spans="1:7" x14ac:dyDescent="0.35">
      <c r="A42" s="2" t="s">
        <v>4</v>
      </c>
      <c r="B42" s="2" t="s">
        <v>132</v>
      </c>
      <c r="C42" s="2" t="s">
        <v>139</v>
      </c>
      <c r="D42" s="2" t="s">
        <v>106</v>
      </c>
      <c r="E42" s="3">
        <v>60000</v>
      </c>
      <c r="F42" s="3">
        <v>60000</v>
      </c>
      <c r="G42" s="1"/>
    </row>
    <row r="43" spans="1:7" x14ac:dyDescent="0.35">
      <c r="A43" s="9" t="s">
        <v>119</v>
      </c>
      <c r="B43" s="9"/>
      <c r="C43" s="9"/>
      <c r="D43" s="9"/>
      <c r="E43" s="6">
        <f>SUM(E39:E42)</f>
        <v>1020000</v>
      </c>
      <c r="F43" s="6">
        <f t="shared" ref="F43:G43" si="2">SUM(F39:F42)</f>
        <v>130000</v>
      </c>
      <c r="G43" s="6">
        <f t="shared" si="2"/>
        <v>890000</v>
      </c>
    </row>
    <row r="44" spans="1:7" x14ac:dyDescent="0.35">
      <c r="A44" s="10" t="s">
        <v>140</v>
      </c>
      <c r="B44" s="10"/>
      <c r="C44" s="10"/>
      <c r="D44" s="10"/>
      <c r="E44" s="6">
        <f>E13+E38+E43</f>
        <v>9596473</v>
      </c>
      <c r="F44" s="6">
        <f t="shared" ref="F44:G44" si="3">F13+F38+F43</f>
        <v>8556019</v>
      </c>
      <c r="G44" s="6">
        <f t="shared" si="3"/>
        <v>1040454</v>
      </c>
    </row>
  </sheetData>
  <mergeCells count="4">
    <mergeCell ref="A13:D13"/>
    <mergeCell ref="A38:D38"/>
    <mergeCell ref="A43:D43"/>
    <mergeCell ref="A44:D44"/>
  </mergeCells>
  <pageMargins left="0.70866141732283472" right="0.70866141732283472" top="0.23622047244094491" bottom="0.23622047244094491" header="0.31496062992125984" footer="0.31496062992125984"/>
  <pageSetup paperSize="9" orientation="landscape" r:id="rId1"/>
  <ignoredErrors>
    <ignoredError sqref="A3:G4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D11" sqref="D11"/>
    </sheetView>
  </sheetViews>
  <sheetFormatPr baseColWidth="10" defaultRowHeight="14.5" x14ac:dyDescent="0.35"/>
  <cols>
    <col min="1" max="1" width="5.7265625" bestFit="1" customWidth="1"/>
    <col min="4" max="4" width="42.1796875" bestFit="1" customWidth="1"/>
    <col min="5" max="5" width="12.72656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32</v>
      </c>
    </row>
    <row r="3" spans="1:7" x14ac:dyDescent="0.35">
      <c r="A3" s="2" t="s">
        <v>4</v>
      </c>
      <c r="B3" s="2" t="s">
        <v>141</v>
      </c>
      <c r="C3" s="2" t="s">
        <v>37</v>
      </c>
      <c r="D3" s="2" t="s">
        <v>38</v>
      </c>
      <c r="E3" s="3">
        <v>28265</v>
      </c>
      <c r="F3" s="1"/>
      <c r="G3" s="3">
        <v>28265</v>
      </c>
    </row>
    <row r="4" spans="1:7" x14ac:dyDescent="0.35">
      <c r="A4" s="2" t="s">
        <v>4</v>
      </c>
      <c r="B4" s="2" t="s">
        <v>141</v>
      </c>
      <c r="C4" s="2" t="s">
        <v>8</v>
      </c>
      <c r="D4" s="2" t="s">
        <v>9</v>
      </c>
      <c r="E4" s="3">
        <v>21648</v>
      </c>
      <c r="F4" s="3">
        <v>10727</v>
      </c>
      <c r="G4" s="3">
        <v>10921</v>
      </c>
    </row>
    <row r="5" spans="1:7" x14ac:dyDescent="0.35">
      <c r="A5" s="2" t="s">
        <v>4</v>
      </c>
      <c r="B5" s="2" t="s">
        <v>141</v>
      </c>
      <c r="C5" s="2" t="s">
        <v>39</v>
      </c>
      <c r="D5" s="2" t="s">
        <v>40</v>
      </c>
      <c r="E5" s="3">
        <v>27524</v>
      </c>
      <c r="F5" s="3">
        <v>18185</v>
      </c>
      <c r="G5" s="3">
        <v>9339</v>
      </c>
    </row>
    <row r="6" spans="1:7" x14ac:dyDescent="0.35">
      <c r="A6" s="2" t="s">
        <v>4</v>
      </c>
      <c r="B6" s="2" t="s">
        <v>141</v>
      </c>
      <c r="C6" s="2" t="s">
        <v>10</v>
      </c>
      <c r="D6" s="2" t="s">
        <v>11</v>
      </c>
      <c r="E6" s="3">
        <v>3294</v>
      </c>
      <c r="F6" s="3">
        <v>2991</v>
      </c>
      <c r="G6" s="3">
        <v>303</v>
      </c>
    </row>
    <row r="7" spans="1:7" x14ac:dyDescent="0.35">
      <c r="A7" s="2" t="s">
        <v>4</v>
      </c>
      <c r="B7" s="2" t="s">
        <v>141</v>
      </c>
      <c r="C7" s="2" t="s">
        <v>12</v>
      </c>
      <c r="D7" s="2" t="s">
        <v>13</v>
      </c>
      <c r="E7" s="3">
        <v>39615</v>
      </c>
      <c r="F7" s="3">
        <v>15267</v>
      </c>
      <c r="G7" s="3">
        <v>24348</v>
      </c>
    </row>
    <row r="8" spans="1:7" x14ac:dyDescent="0.35">
      <c r="A8" s="2" t="s">
        <v>4</v>
      </c>
      <c r="B8" s="2" t="s">
        <v>141</v>
      </c>
      <c r="C8" s="2" t="s">
        <v>14</v>
      </c>
      <c r="D8" s="2" t="s">
        <v>15</v>
      </c>
      <c r="E8" s="3">
        <v>91539</v>
      </c>
      <c r="F8" s="3">
        <v>34790</v>
      </c>
      <c r="G8" s="3">
        <v>56749</v>
      </c>
    </row>
    <row r="9" spans="1:7" x14ac:dyDescent="0.35">
      <c r="A9" s="2" t="s">
        <v>4</v>
      </c>
      <c r="B9" s="2" t="s">
        <v>141</v>
      </c>
      <c r="C9" s="2" t="s">
        <v>16</v>
      </c>
      <c r="D9" s="2" t="s">
        <v>17</v>
      </c>
      <c r="E9" s="3">
        <v>3581</v>
      </c>
      <c r="F9" s="3">
        <v>3254</v>
      </c>
      <c r="G9" s="3">
        <v>327</v>
      </c>
    </row>
    <row r="10" spans="1:7" x14ac:dyDescent="0.35">
      <c r="A10" s="2" t="s">
        <v>4</v>
      </c>
      <c r="B10" s="2" t="s">
        <v>141</v>
      </c>
      <c r="C10" s="2" t="s">
        <v>43</v>
      </c>
      <c r="D10" s="2" t="s">
        <v>44</v>
      </c>
      <c r="E10" s="3">
        <v>2525287</v>
      </c>
      <c r="F10" s="3">
        <v>2555899</v>
      </c>
      <c r="G10" s="3">
        <v>-30612</v>
      </c>
    </row>
    <row r="11" spans="1:7" x14ac:dyDescent="0.35">
      <c r="A11" s="2" t="s">
        <v>4</v>
      </c>
      <c r="B11" s="2" t="s">
        <v>141</v>
      </c>
      <c r="C11" s="2" t="s">
        <v>45</v>
      </c>
      <c r="D11" s="2" t="s">
        <v>46</v>
      </c>
      <c r="E11" s="3">
        <v>86195</v>
      </c>
      <c r="F11" s="3">
        <v>90370</v>
      </c>
      <c r="G11" s="3">
        <v>-4175</v>
      </c>
    </row>
    <row r="12" spans="1:7" x14ac:dyDescent="0.35">
      <c r="A12" s="2" t="s">
        <v>4</v>
      </c>
      <c r="B12" s="2" t="s">
        <v>141</v>
      </c>
      <c r="C12" s="2" t="s">
        <v>47</v>
      </c>
      <c r="D12" s="2" t="s">
        <v>48</v>
      </c>
      <c r="E12" s="3">
        <v>2988960</v>
      </c>
      <c r="F12" s="3">
        <v>2934676</v>
      </c>
      <c r="G12" s="3">
        <v>54284</v>
      </c>
    </row>
    <row r="13" spans="1:7" x14ac:dyDescent="0.35">
      <c r="A13" s="2" t="s">
        <v>4</v>
      </c>
      <c r="B13" s="2" t="s">
        <v>141</v>
      </c>
      <c r="C13" s="2" t="s">
        <v>142</v>
      </c>
      <c r="D13" s="2" t="s">
        <v>143</v>
      </c>
      <c r="E13" s="3">
        <v>20000</v>
      </c>
      <c r="F13" s="3">
        <v>297785</v>
      </c>
      <c r="G13" s="3">
        <v>-277785</v>
      </c>
    </row>
    <row r="14" spans="1:7" x14ac:dyDescent="0.35">
      <c r="A14" s="2" t="s">
        <v>4</v>
      </c>
      <c r="B14" s="2" t="s">
        <v>141</v>
      </c>
      <c r="C14" s="2" t="s">
        <v>49</v>
      </c>
      <c r="D14" s="2" t="s">
        <v>50</v>
      </c>
      <c r="E14" s="3">
        <v>61660</v>
      </c>
      <c r="F14" s="3">
        <v>55000</v>
      </c>
      <c r="G14" s="3">
        <v>6660</v>
      </c>
    </row>
    <row r="15" spans="1:7" x14ac:dyDescent="0.35">
      <c r="A15" s="2" t="s">
        <v>4</v>
      </c>
      <c r="B15" s="2" t="s">
        <v>141</v>
      </c>
      <c r="C15" s="2" t="s">
        <v>51</v>
      </c>
      <c r="D15" s="2" t="s">
        <v>52</v>
      </c>
      <c r="E15" s="3">
        <v>10000</v>
      </c>
      <c r="F15" s="3">
        <v>10000</v>
      </c>
      <c r="G15" s="1"/>
    </row>
    <row r="16" spans="1:7" x14ac:dyDescent="0.35">
      <c r="A16" s="7" t="s">
        <v>33</v>
      </c>
      <c r="B16" s="7"/>
      <c r="C16" s="7"/>
      <c r="D16" s="7"/>
      <c r="E16" s="6">
        <f>SUM(E3:E15)</f>
        <v>5907568</v>
      </c>
      <c r="F16" s="6">
        <f t="shared" ref="F16:G16" si="0">SUM(F3:F15)</f>
        <v>6028944</v>
      </c>
      <c r="G16" s="6">
        <f t="shared" si="0"/>
        <v>-121376</v>
      </c>
    </row>
    <row r="17" spans="1:7" x14ac:dyDescent="0.35">
      <c r="A17" s="2" t="s">
        <v>4</v>
      </c>
      <c r="B17" s="2" t="s">
        <v>141</v>
      </c>
      <c r="C17" s="2" t="s">
        <v>18</v>
      </c>
      <c r="D17" s="2" t="s">
        <v>19</v>
      </c>
      <c r="E17" s="3">
        <v>1000</v>
      </c>
      <c r="F17" s="3">
        <v>1000</v>
      </c>
      <c r="G17" s="1"/>
    </row>
    <row r="18" spans="1:7" x14ac:dyDescent="0.35">
      <c r="A18" s="2" t="s">
        <v>4</v>
      </c>
      <c r="B18" s="2" t="s">
        <v>141</v>
      </c>
      <c r="C18" s="2" t="s">
        <v>57</v>
      </c>
      <c r="D18" s="2" t="s">
        <v>58</v>
      </c>
      <c r="E18" s="3">
        <v>3000</v>
      </c>
      <c r="F18" s="3">
        <v>3000</v>
      </c>
      <c r="G18" s="1"/>
    </row>
    <row r="19" spans="1:7" x14ac:dyDescent="0.35">
      <c r="A19" s="2" t="s">
        <v>4</v>
      </c>
      <c r="B19" s="2" t="s">
        <v>141</v>
      </c>
      <c r="C19" s="2" t="s">
        <v>59</v>
      </c>
      <c r="D19" s="2" t="s">
        <v>60</v>
      </c>
      <c r="E19" s="3">
        <v>25000</v>
      </c>
      <c r="F19" s="3">
        <v>25000</v>
      </c>
      <c r="G19" s="1"/>
    </row>
    <row r="20" spans="1:7" x14ac:dyDescent="0.35">
      <c r="A20" s="2" t="s">
        <v>4</v>
      </c>
      <c r="B20" s="2" t="s">
        <v>141</v>
      </c>
      <c r="C20" s="2" t="s">
        <v>20</v>
      </c>
      <c r="D20" s="2" t="s">
        <v>21</v>
      </c>
      <c r="E20" s="3">
        <v>20000</v>
      </c>
      <c r="F20" s="3">
        <v>20000</v>
      </c>
      <c r="G20" s="1"/>
    </row>
    <row r="21" spans="1:7" x14ac:dyDescent="0.35">
      <c r="A21" s="2" t="s">
        <v>4</v>
      </c>
      <c r="B21" s="2" t="s">
        <v>141</v>
      </c>
      <c r="C21" s="2" t="s">
        <v>61</v>
      </c>
      <c r="D21" s="2" t="s">
        <v>62</v>
      </c>
      <c r="E21" s="3">
        <v>280000</v>
      </c>
      <c r="F21" s="3">
        <v>280000</v>
      </c>
      <c r="G21" s="1"/>
    </row>
    <row r="22" spans="1:7" x14ac:dyDescent="0.35">
      <c r="A22" s="2" t="s">
        <v>4</v>
      </c>
      <c r="B22" s="2" t="s">
        <v>141</v>
      </c>
      <c r="C22" s="2" t="s">
        <v>144</v>
      </c>
      <c r="D22" s="2" t="s">
        <v>145</v>
      </c>
      <c r="E22" s="3">
        <v>25000</v>
      </c>
      <c r="F22" s="3">
        <v>25000</v>
      </c>
      <c r="G22" s="1"/>
    </row>
    <row r="23" spans="1:7" x14ac:dyDescent="0.35">
      <c r="A23" s="2" t="s">
        <v>4</v>
      </c>
      <c r="B23" s="2" t="s">
        <v>141</v>
      </c>
      <c r="C23" s="2" t="s">
        <v>63</v>
      </c>
      <c r="D23" s="2" t="s">
        <v>64</v>
      </c>
      <c r="E23" s="3">
        <v>47000</v>
      </c>
      <c r="F23" s="3">
        <v>47000</v>
      </c>
      <c r="G23" s="1"/>
    </row>
    <row r="24" spans="1:7" x14ac:dyDescent="0.35">
      <c r="A24" s="2" t="s">
        <v>4</v>
      </c>
      <c r="B24" s="2" t="s">
        <v>141</v>
      </c>
      <c r="C24" s="2" t="s">
        <v>65</v>
      </c>
      <c r="D24" s="2" t="s">
        <v>66</v>
      </c>
      <c r="E24" s="1"/>
      <c r="F24" s="1"/>
      <c r="G24" s="1"/>
    </row>
    <row r="25" spans="1:7" x14ac:dyDescent="0.35">
      <c r="A25" s="2" t="s">
        <v>4</v>
      </c>
      <c r="B25" s="2" t="s">
        <v>141</v>
      </c>
      <c r="C25" s="2" t="s">
        <v>67</v>
      </c>
      <c r="D25" s="2" t="s">
        <v>68</v>
      </c>
      <c r="E25" s="3">
        <v>28500</v>
      </c>
      <c r="F25" s="3">
        <v>28500</v>
      </c>
      <c r="G25" s="1"/>
    </row>
    <row r="26" spans="1:7" x14ac:dyDescent="0.35">
      <c r="A26" s="2" t="s">
        <v>4</v>
      </c>
      <c r="B26" s="2" t="s">
        <v>141</v>
      </c>
      <c r="C26" s="2" t="s">
        <v>69</v>
      </c>
      <c r="D26" s="2" t="s">
        <v>70</v>
      </c>
      <c r="E26" s="3">
        <v>820000</v>
      </c>
      <c r="F26" s="3">
        <v>820000</v>
      </c>
      <c r="G26" s="1"/>
    </row>
    <row r="27" spans="1:7" x14ac:dyDescent="0.35">
      <c r="A27" s="2" t="s">
        <v>4</v>
      </c>
      <c r="B27" s="2" t="s">
        <v>141</v>
      </c>
      <c r="C27" s="2" t="s">
        <v>71</v>
      </c>
      <c r="D27" s="2" t="s">
        <v>72</v>
      </c>
      <c r="E27" s="3">
        <v>75000</v>
      </c>
      <c r="F27" s="3">
        <v>75000</v>
      </c>
      <c r="G27" s="1"/>
    </row>
    <row r="28" spans="1:7" x14ac:dyDescent="0.35">
      <c r="A28" s="2" t="s">
        <v>4</v>
      </c>
      <c r="B28" s="2" t="s">
        <v>141</v>
      </c>
      <c r="C28" s="2" t="s">
        <v>75</v>
      </c>
      <c r="D28" s="2" t="s">
        <v>76</v>
      </c>
      <c r="E28" s="3">
        <v>5000</v>
      </c>
      <c r="F28" s="3">
        <v>5000</v>
      </c>
      <c r="G28" s="1"/>
    </row>
    <row r="29" spans="1:7" x14ac:dyDescent="0.35">
      <c r="A29" s="2" t="s">
        <v>4</v>
      </c>
      <c r="B29" s="2" t="s">
        <v>141</v>
      </c>
      <c r="C29" s="2" t="s">
        <v>77</v>
      </c>
      <c r="D29" s="2" t="s">
        <v>78</v>
      </c>
      <c r="E29" s="3">
        <v>35000</v>
      </c>
      <c r="F29" s="3">
        <v>35000</v>
      </c>
      <c r="G29" s="1"/>
    </row>
    <row r="30" spans="1:7" x14ac:dyDescent="0.35">
      <c r="A30" s="2" t="s">
        <v>4</v>
      </c>
      <c r="B30" s="2" t="s">
        <v>141</v>
      </c>
      <c r="C30" s="2" t="s">
        <v>79</v>
      </c>
      <c r="D30" s="2" t="s">
        <v>80</v>
      </c>
      <c r="E30" s="3">
        <v>12000</v>
      </c>
      <c r="F30" s="3">
        <v>12000</v>
      </c>
      <c r="G30" s="1"/>
    </row>
    <row r="31" spans="1:7" x14ac:dyDescent="0.35">
      <c r="A31" s="2" t="s">
        <v>4</v>
      </c>
      <c r="B31" s="2" t="s">
        <v>141</v>
      </c>
      <c r="C31" s="2" t="s">
        <v>85</v>
      </c>
      <c r="D31" s="2" t="s">
        <v>86</v>
      </c>
      <c r="E31" s="3">
        <v>13500</v>
      </c>
      <c r="F31" s="3">
        <v>13500</v>
      </c>
      <c r="G31" s="1"/>
    </row>
    <row r="32" spans="1:7" x14ac:dyDescent="0.35">
      <c r="A32" s="2" t="s">
        <v>4</v>
      </c>
      <c r="B32" s="2" t="s">
        <v>141</v>
      </c>
      <c r="C32" s="2" t="s">
        <v>24</v>
      </c>
      <c r="D32" s="2" t="s">
        <v>25</v>
      </c>
      <c r="E32" s="3">
        <v>5000</v>
      </c>
      <c r="F32" s="3">
        <v>5000</v>
      </c>
      <c r="G32" s="1"/>
    </row>
    <row r="33" spans="1:7" x14ac:dyDescent="0.35">
      <c r="A33" s="2" t="s">
        <v>4</v>
      </c>
      <c r="B33" s="2" t="s">
        <v>141</v>
      </c>
      <c r="C33" s="2" t="s">
        <v>91</v>
      </c>
      <c r="D33" s="2" t="s">
        <v>92</v>
      </c>
      <c r="E33" s="3">
        <v>850000</v>
      </c>
      <c r="F33" s="3">
        <v>850000</v>
      </c>
      <c r="G33" s="1"/>
    </row>
    <row r="34" spans="1:7" x14ac:dyDescent="0.35">
      <c r="A34" s="2" t="s">
        <v>4</v>
      </c>
      <c r="B34" s="2" t="s">
        <v>141</v>
      </c>
      <c r="C34" s="2" t="s">
        <v>95</v>
      </c>
      <c r="D34" s="2" t="s">
        <v>96</v>
      </c>
      <c r="E34" s="3">
        <v>20000</v>
      </c>
      <c r="F34" s="3">
        <v>20000</v>
      </c>
      <c r="G34" s="1"/>
    </row>
    <row r="35" spans="1:7" x14ac:dyDescent="0.35">
      <c r="A35" s="2" t="s">
        <v>4</v>
      </c>
      <c r="B35" s="2" t="s">
        <v>141</v>
      </c>
      <c r="C35" s="2" t="s">
        <v>97</v>
      </c>
      <c r="D35" s="2" t="s">
        <v>98</v>
      </c>
      <c r="E35" s="3">
        <v>476665</v>
      </c>
      <c r="F35" s="3">
        <v>395000</v>
      </c>
      <c r="G35" s="3">
        <v>81665</v>
      </c>
    </row>
    <row r="36" spans="1:7" x14ac:dyDescent="0.35">
      <c r="A36" s="2" t="s">
        <v>4</v>
      </c>
      <c r="B36" s="2" t="s">
        <v>141</v>
      </c>
      <c r="C36" s="2" t="s">
        <v>26</v>
      </c>
      <c r="D36" s="2" t="s">
        <v>27</v>
      </c>
      <c r="E36" s="3">
        <v>1000</v>
      </c>
      <c r="F36" s="3">
        <v>1000</v>
      </c>
      <c r="G36" s="1"/>
    </row>
    <row r="37" spans="1:7" x14ac:dyDescent="0.35">
      <c r="A37" s="2" t="s">
        <v>4</v>
      </c>
      <c r="B37" s="2" t="s">
        <v>141</v>
      </c>
      <c r="C37" s="2" t="s">
        <v>28</v>
      </c>
      <c r="D37" s="2" t="s">
        <v>29</v>
      </c>
      <c r="E37" s="3">
        <v>1000</v>
      </c>
      <c r="F37" s="3">
        <v>1000</v>
      </c>
      <c r="G37" s="1"/>
    </row>
    <row r="38" spans="1:7" x14ac:dyDescent="0.35">
      <c r="A38" s="7" t="s">
        <v>34</v>
      </c>
      <c r="B38" s="7"/>
      <c r="C38" s="7"/>
      <c r="D38" s="7"/>
      <c r="E38" s="6">
        <f>SUM(E17:E37)</f>
        <v>2743665</v>
      </c>
      <c r="F38" s="6">
        <f t="shared" ref="F38:G38" si="1">SUM(F17:F37)</f>
        <v>2662000</v>
      </c>
      <c r="G38" s="6">
        <f t="shared" si="1"/>
        <v>81665</v>
      </c>
    </row>
    <row r="39" spans="1:7" x14ac:dyDescent="0.35">
      <c r="A39" s="2" t="s">
        <v>4</v>
      </c>
      <c r="B39" s="2" t="s">
        <v>141</v>
      </c>
      <c r="C39" s="2" t="s">
        <v>146</v>
      </c>
      <c r="D39" s="2" t="s">
        <v>116</v>
      </c>
      <c r="E39" s="1"/>
      <c r="F39" s="1"/>
      <c r="G39" s="1"/>
    </row>
    <row r="40" spans="1:7" x14ac:dyDescent="0.35">
      <c r="A40" s="2" t="s">
        <v>4</v>
      </c>
      <c r="B40" s="2" t="s">
        <v>141</v>
      </c>
      <c r="C40" s="2" t="s">
        <v>105</v>
      </c>
      <c r="D40" s="2" t="s">
        <v>106</v>
      </c>
      <c r="E40" s="3">
        <v>500000</v>
      </c>
      <c r="F40" s="1"/>
      <c r="G40" s="3">
        <v>500000</v>
      </c>
    </row>
    <row r="41" spans="1:7" x14ac:dyDescent="0.35">
      <c r="A41" s="2" t="s">
        <v>4</v>
      </c>
      <c r="B41" s="2" t="s">
        <v>141</v>
      </c>
      <c r="C41" s="2" t="s">
        <v>107</v>
      </c>
      <c r="D41" s="2" t="s">
        <v>108</v>
      </c>
      <c r="E41" s="1"/>
      <c r="F41" s="1"/>
      <c r="G41" s="1"/>
    </row>
    <row r="42" spans="1:7" x14ac:dyDescent="0.35">
      <c r="A42" s="2" t="s">
        <v>4</v>
      </c>
      <c r="B42" s="2" t="s">
        <v>141</v>
      </c>
      <c r="C42" s="2" t="s">
        <v>139</v>
      </c>
      <c r="D42" s="2" t="s">
        <v>106</v>
      </c>
      <c r="E42" s="1"/>
      <c r="F42" s="1"/>
      <c r="G42" s="1"/>
    </row>
    <row r="43" spans="1:7" x14ac:dyDescent="0.35">
      <c r="A43" s="2" t="s">
        <v>4</v>
      </c>
      <c r="B43" s="2" t="s">
        <v>141</v>
      </c>
      <c r="C43" s="2" t="s">
        <v>147</v>
      </c>
      <c r="D43" s="2" t="s">
        <v>108</v>
      </c>
      <c r="E43" s="3">
        <v>1470000</v>
      </c>
      <c r="F43" s="3">
        <v>250000</v>
      </c>
      <c r="G43" s="3">
        <v>1220000</v>
      </c>
    </row>
    <row r="44" spans="1:7" x14ac:dyDescent="0.35">
      <c r="A44" s="2" t="s">
        <v>4</v>
      </c>
      <c r="B44" s="2" t="s">
        <v>141</v>
      </c>
      <c r="C44" s="2" t="s">
        <v>148</v>
      </c>
      <c r="D44" s="2" t="s">
        <v>149</v>
      </c>
      <c r="E44" s="3">
        <v>100000</v>
      </c>
      <c r="F44" s="1"/>
      <c r="G44" s="3">
        <v>100000</v>
      </c>
    </row>
    <row r="45" spans="1:7" x14ac:dyDescent="0.35">
      <c r="A45" s="9" t="s">
        <v>119</v>
      </c>
      <c r="B45" s="9"/>
      <c r="C45" s="9"/>
      <c r="D45" s="9"/>
      <c r="E45" s="6">
        <f>SUM(E39:E44)</f>
        <v>2070000</v>
      </c>
      <c r="F45" s="6">
        <f t="shared" ref="F45:G45" si="2">SUM(F39:F44)</f>
        <v>250000</v>
      </c>
      <c r="G45" s="6">
        <f t="shared" si="2"/>
        <v>1820000</v>
      </c>
    </row>
    <row r="46" spans="1:7" x14ac:dyDescent="0.35">
      <c r="A46" s="10" t="s">
        <v>150</v>
      </c>
      <c r="B46" s="10"/>
      <c r="C46" s="10"/>
      <c r="D46" s="10"/>
      <c r="E46" s="6">
        <f>E16+E38+E45</f>
        <v>10721233</v>
      </c>
      <c r="F46" s="6">
        <f t="shared" ref="F46:G46" si="3">F16+F38+F45</f>
        <v>8940944</v>
      </c>
      <c r="G46" s="6">
        <f t="shared" si="3"/>
        <v>1780289</v>
      </c>
    </row>
  </sheetData>
  <mergeCells count="4">
    <mergeCell ref="A16:D16"/>
    <mergeCell ref="A38:D38"/>
    <mergeCell ref="A45:D45"/>
    <mergeCell ref="A46:D46"/>
  </mergeCells>
  <pageMargins left="0.70866141732283472" right="0.70866141732283472" top="0.31496062992125984" bottom="0.19685039370078741" header="0.31496062992125984" footer="0.31496062992125984"/>
  <pageSetup paperSize="9" orientation="landscape" r:id="rId1"/>
  <ignoredErrors>
    <ignoredError sqref="A3:D4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workbookViewId="0">
      <selection activeCell="A31" sqref="A31:D31"/>
    </sheetView>
  </sheetViews>
  <sheetFormatPr baseColWidth="10" defaultRowHeight="14.5" x14ac:dyDescent="0.35"/>
  <cols>
    <col min="1" max="1" width="5.7265625" bestFit="1" customWidth="1"/>
    <col min="4" max="4" width="42.453125" bestFit="1" customWidth="1"/>
    <col min="5" max="5" width="11.72656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32</v>
      </c>
    </row>
    <row r="3" spans="1:7" x14ac:dyDescent="0.35">
      <c r="A3" s="2" t="s">
        <v>4</v>
      </c>
      <c r="B3" s="2" t="s">
        <v>151</v>
      </c>
      <c r="C3" s="2" t="s">
        <v>6</v>
      </c>
      <c r="D3" s="2" t="s">
        <v>7</v>
      </c>
      <c r="E3" s="3">
        <v>16071</v>
      </c>
      <c r="F3" s="3">
        <v>15928</v>
      </c>
      <c r="G3" s="3">
        <v>143</v>
      </c>
    </row>
    <row r="4" spans="1:7" x14ac:dyDescent="0.35">
      <c r="A4" s="2" t="s">
        <v>4</v>
      </c>
      <c r="B4" s="2" t="s">
        <v>151</v>
      </c>
      <c r="C4" s="2" t="s">
        <v>8</v>
      </c>
      <c r="D4" s="2" t="s">
        <v>9</v>
      </c>
      <c r="E4" s="3">
        <v>10824</v>
      </c>
      <c r="F4" s="3">
        <v>10727</v>
      </c>
      <c r="G4" s="3">
        <v>97</v>
      </c>
    </row>
    <row r="5" spans="1:7" x14ac:dyDescent="0.35">
      <c r="A5" s="2" t="s">
        <v>4</v>
      </c>
      <c r="B5" s="2" t="s">
        <v>151</v>
      </c>
      <c r="C5" s="2" t="s">
        <v>39</v>
      </c>
      <c r="D5" s="2" t="s">
        <v>40</v>
      </c>
      <c r="E5" s="3">
        <v>18349</v>
      </c>
      <c r="F5" s="3">
        <v>27278</v>
      </c>
      <c r="G5" s="3">
        <v>-8929</v>
      </c>
    </row>
    <row r="6" spans="1:7" x14ac:dyDescent="0.35">
      <c r="A6" s="2" t="s">
        <v>4</v>
      </c>
      <c r="B6" s="2" t="s">
        <v>151</v>
      </c>
      <c r="C6" s="2" t="s">
        <v>10</v>
      </c>
      <c r="D6" s="2" t="s">
        <v>11</v>
      </c>
      <c r="E6" s="3">
        <v>7290</v>
      </c>
      <c r="F6" s="3">
        <v>8039</v>
      </c>
      <c r="G6" s="3">
        <v>-749</v>
      </c>
    </row>
    <row r="7" spans="1:7" x14ac:dyDescent="0.35">
      <c r="A7" s="2" t="s">
        <v>4</v>
      </c>
      <c r="B7" s="2" t="s">
        <v>151</v>
      </c>
      <c r="C7" s="2" t="s">
        <v>12</v>
      </c>
      <c r="D7" s="2" t="s">
        <v>13</v>
      </c>
      <c r="E7" s="3">
        <v>28854</v>
      </c>
      <c r="F7" s="3">
        <v>33231</v>
      </c>
      <c r="G7" s="3">
        <v>-4377</v>
      </c>
    </row>
    <row r="8" spans="1:7" x14ac:dyDescent="0.35">
      <c r="A8" s="2" t="s">
        <v>4</v>
      </c>
      <c r="B8" s="2" t="s">
        <v>151</v>
      </c>
      <c r="C8" s="2" t="s">
        <v>14</v>
      </c>
      <c r="D8" s="2" t="s">
        <v>15</v>
      </c>
      <c r="E8" s="3">
        <v>66492</v>
      </c>
      <c r="F8" s="3">
        <v>77111</v>
      </c>
      <c r="G8" s="3">
        <v>-10619</v>
      </c>
    </row>
    <row r="9" spans="1:7" x14ac:dyDescent="0.35">
      <c r="A9" s="2" t="s">
        <v>4</v>
      </c>
      <c r="B9" s="2" t="s">
        <v>151</v>
      </c>
      <c r="C9" s="2" t="s">
        <v>16</v>
      </c>
      <c r="D9" s="2" t="s">
        <v>17</v>
      </c>
      <c r="E9" s="3">
        <v>3305</v>
      </c>
      <c r="F9" s="3">
        <v>4164</v>
      </c>
      <c r="G9" s="3">
        <v>-859</v>
      </c>
    </row>
    <row r="10" spans="1:7" x14ac:dyDescent="0.35">
      <c r="A10" s="2" t="s">
        <v>4</v>
      </c>
      <c r="B10" s="2" t="s">
        <v>151</v>
      </c>
      <c r="C10" s="2" t="s">
        <v>43</v>
      </c>
      <c r="D10" s="2" t="s">
        <v>44</v>
      </c>
      <c r="E10" s="3">
        <v>3739822</v>
      </c>
      <c r="F10" s="3">
        <v>3875557</v>
      </c>
      <c r="G10" s="3">
        <v>-135735</v>
      </c>
    </row>
    <row r="11" spans="1:7" x14ac:dyDescent="0.35">
      <c r="A11" s="2" t="s">
        <v>4</v>
      </c>
      <c r="B11" s="2" t="s">
        <v>151</v>
      </c>
      <c r="C11" s="2" t="s">
        <v>45</v>
      </c>
      <c r="D11" s="2" t="s">
        <v>46</v>
      </c>
      <c r="E11" s="3">
        <v>134167</v>
      </c>
      <c r="F11" s="3">
        <v>73900</v>
      </c>
      <c r="G11" s="3">
        <v>60267</v>
      </c>
    </row>
    <row r="12" spans="1:7" x14ac:dyDescent="0.35">
      <c r="A12" s="2" t="s">
        <v>4</v>
      </c>
      <c r="B12" s="2" t="s">
        <v>151</v>
      </c>
      <c r="C12" s="2" t="s">
        <v>47</v>
      </c>
      <c r="D12" s="2" t="s">
        <v>48</v>
      </c>
      <c r="E12" s="3">
        <v>4172102</v>
      </c>
      <c r="F12" s="3">
        <v>4226155</v>
      </c>
      <c r="G12" s="3">
        <v>-54053</v>
      </c>
    </row>
    <row r="13" spans="1:7" x14ac:dyDescent="0.35">
      <c r="A13" s="2" t="s">
        <v>4</v>
      </c>
      <c r="B13" s="2" t="s">
        <v>151</v>
      </c>
      <c r="C13" s="2" t="s">
        <v>142</v>
      </c>
      <c r="D13" s="2" t="s">
        <v>143</v>
      </c>
      <c r="E13" s="3">
        <v>80000</v>
      </c>
      <c r="F13" s="3">
        <v>388673</v>
      </c>
      <c r="G13" s="3">
        <v>-308673</v>
      </c>
    </row>
    <row r="14" spans="1:7" x14ac:dyDescent="0.35">
      <c r="A14" s="2" t="s">
        <v>4</v>
      </c>
      <c r="B14" s="2" t="s">
        <v>151</v>
      </c>
      <c r="C14" s="2" t="s">
        <v>49</v>
      </c>
      <c r="D14" s="2" t="s">
        <v>50</v>
      </c>
      <c r="E14" s="3">
        <v>92490</v>
      </c>
      <c r="F14" s="3">
        <v>100000</v>
      </c>
      <c r="G14" s="3">
        <v>-7510</v>
      </c>
    </row>
    <row r="15" spans="1:7" x14ac:dyDescent="0.35">
      <c r="A15" s="7" t="s">
        <v>33</v>
      </c>
      <c r="B15" s="7"/>
      <c r="C15" s="7"/>
      <c r="D15" s="7"/>
      <c r="E15" s="6">
        <f>SUM(E3:E14)</f>
        <v>8369766</v>
      </c>
      <c r="F15" s="6">
        <f t="shared" ref="F15:G15" si="0">SUM(F3:F14)</f>
        <v>8840763</v>
      </c>
      <c r="G15" s="6">
        <f t="shared" si="0"/>
        <v>-470997</v>
      </c>
    </row>
    <row r="16" spans="1:7" x14ac:dyDescent="0.35">
      <c r="A16" s="2" t="s">
        <v>4</v>
      </c>
      <c r="B16" s="2" t="s">
        <v>151</v>
      </c>
      <c r="C16" s="2" t="s">
        <v>55</v>
      </c>
      <c r="D16" s="2" t="s">
        <v>56</v>
      </c>
      <c r="E16" s="1"/>
      <c r="F16" s="3">
        <v>15000</v>
      </c>
      <c r="G16" s="3">
        <v>-15000</v>
      </c>
    </row>
    <row r="17" spans="1:7" x14ac:dyDescent="0.35">
      <c r="A17" s="2" t="s">
        <v>4</v>
      </c>
      <c r="B17" s="2" t="s">
        <v>151</v>
      </c>
      <c r="C17" s="2" t="s">
        <v>18</v>
      </c>
      <c r="D17" s="2" t="s">
        <v>19</v>
      </c>
      <c r="E17" s="3">
        <v>15000</v>
      </c>
      <c r="F17" s="1"/>
      <c r="G17" s="3">
        <v>15000</v>
      </c>
    </row>
    <row r="18" spans="1:7" x14ac:dyDescent="0.35">
      <c r="A18" s="2" t="s">
        <v>4</v>
      </c>
      <c r="B18" s="2" t="s">
        <v>151</v>
      </c>
      <c r="C18" s="2" t="s">
        <v>57</v>
      </c>
      <c r="D18" s="2" t="s">
        <v>58</v>
      </c>
      <c r="E18" s="3">
        <v>2000</v>
      </c>
      <c r="F18" s="3">
        <v>2000</v>
      </c>
      <c r="G18" s="1"/>
    </row>
    <row r="19" spans="1:7" x14ac:dyDescent="0.35">
      <c r="A19" s="2" t="s">
        <v>4</v>
      </c>
      <c r="B19" s="2" t="s">
        <v>151</v>
      </c>
      <c r="C19" s="2" t="s">
        <v>59</v>
      </c>
      <c r="D19" s="2" t="s">
        <v>60</v>
      </c>
      <c r="E19" s="3">
        <v>10000</v>
      </c>
      <c r="F19" s="3">
        <v>10000</v>
      </c>
      <c r="G19" s="1"/>
    </row>
    <row r="20" spans="1:7" x14ac:dyDescent="0.35">
      <c r="A20" s="2" t="s">
        <v>4</v>
      </c>
      <c r="B20" s="2" t="s">
        <v>151</v>
      </c>
      <c r="C20" s="2" t="s">
        <v>20</v>
      </c>
      <c r="D20" s="2" t="s">
        <v>21</v>
      </c>
      <c r="E20" s="3">
        <v>5000</v>
      </c>
      <c r="F20" s="3">
        <v>5000</v>
      </c>
      <c r="G20" s="1"/>
    </row>
    <row r="21" spans="1:7" x14ac:dyDescent="0.35">
      <c r="A21" s="2" t="s">
        <v>4</v>
      </c>
      <c r="B21" s="2" t="s">
        <v>151</v>
      </c>
      <c r="C21" s="2" t="s">
        <v>61</v>
      </c>
      <c r="D21" s="2" t="s">
        <v>62</v>
      </c>
      <c r="E21" s="3">
        <v>110000</v>
      </c>
      <c r="F21" s="3">
        <v>110000</v>
      </c>
      <c r="G21" s="1"/>
    </row>
    <row r="22" spans="1:7" x14ac:dyDescent="0.35">
      <c r="A22" s="2" t="s">
        <v>4</v>
      </c>
      <c r="B22" s="2" t="s">
        <v>151</v>
      </c>
      <c r="C22" s="2" t="s">
        <v>144</v>
      </c>
      <c r="D22" s="2" t="s">
        <v>145</v>
      </c>
      <c r="E22" s="3">
        <v>7000</v>
      </c>
      <c r="F22" s="3">
        <v>7000</v>
      </c>
      <c r="G22" s="1"/>
    </row>
    <row r="23" spans="1:7" x14ac:dyDescent="0.35">
      <c r="A23" s="2" t="s">
        <v>4</v>
      </c>
      <c r="B23" s="2" t="s">
        <v>151</v>
      </c>
      <c r="C23" s="2" t="s">
        <v>63</v>
      </c>
      <c r="D23" s="2" t="s">
        <v>64</v>
      </c>
      <c r="E23" s="3">
        <v>58000</v>
      </c>
      <c r="F23" s="3">
        <v>58000</v>
      </c>
      <c r="G23" s="1"/>
    </row>
    <row r="24" spans="1:7" x14ac:dyDescent="0.35">
      <c r="A24" s="2" t="s">
        <v>4</v>
      </c>
      <c r="B24" s="2" t="s">
        <v>151</v>
      </c>
      <c r="C24" s="2" t="s">
        <v>69</v>
      </c>
      <c r="D24" s="2" t="s">
        <v>70</v>
      </c>
      <c r="E24" s="3">
        <v>230000</v>
      </c>
      <c r="F24" s="3">
        <v>230000</v>
      </c>
      <c r="G24" s="1"/>
    </row>
    <row r="25" spans="1:7" x14ac:dyDescent="0.35">
      <c r="A25" s="2" t="s">
        <v>4</v>
      </c>
      <c r="B25" s="2" t="s">
        <v>151</v>
      </c>
      <c r="C25" s="2" t="s">
        <v>71</v>
      </c>
      <c r="D25" s="2" t="s">
        <v>72</v>
      </c>
      <c r="E25" s="3">
        <v>145000</v>
      </c>
      <c r="F25" s="3">
        <v>145000</v>
      </c>
      <c r="G25" s="1"/>
    </row>
    <row r="26" spans="1:7" x14ac:dyDescent="0.35">
      <c r="A26" s="2" t="s">
        <v>4</v>
      </c>
      <c r="B26" s="2" t="s">
        <v>151</v>
      </c>
      <c r="C26" s="2" t="s">
        <v>73</v>
      </c>
      <c r="D26" s="2" t="s">
        <v>74</v>
      </c>
      <c r="E26" s="3">
        <v>4000</v>
      </c>
      <c r="F26" s="3">
        <v>4000</v>
      </c>
      <c r="G26" s="1"/>
    </row>
    <row r="27" spans="1:7" x14ac:dyDescent="0.35">
      <c r="A27" s="2" t="s">
        <v>4</v>
      </c>
      <c r="B27" s="2" t="s">
        <v>151</v>
      </c>
      <c r="C27" s="2" t="s">
        <v>75</v>
      </c>
      <c r="D27" s="2" t="s">
        <v>76</v>
      </c>
      <c r="E27" s="3">
        <v>60000</v>
      </c>
      <c r="F27" s="3">
        <v>60000</v>
      </c>
      <c r="G27" s="1"/>
    </row>
    <row r="28" spans="1:7" x14ac:dyDescent="0.35">
      <c r="A28" s="2" t="s">
        <v>4</v>
      </c>
      <c r="B28" s="2" t="s">
        <v>151</v>
      </c>
      <c r="C28" s="2" t="s">
        <v>77</v>
      </c>
      <c r="D28" s="2" t="s">
        <v>78</v>
      </c>
      <c r="E28" s="3">
        <v>10000</v>
      </c>
      <c r="F28" s="3">
        <v>10000</v>
      </c>
      <c r="G28" s="1"/>
    </row>
    <row r="29" spans="1:7" x14ac:dyDescent="0.35">
      <c r="A29" s="2" t="s">
        <v>4</v>
      </c>
      <c r="B29" s="2" t="s">
        <v>151</v>
      </c>
      <c r="C29" s="2" t="s">
        <v>79</v>
      </c>
      <c r="D29" s="2" t="s">
        <v>80</v>
      </c>
      <c r="E29" s="3">
        <v>5000</v>
      </c>
      <c r="F29" s="3">
        <v>5000</v>
      </c>
      <c r="G29" s="1"/>
    </row>
    <row r="30" spans="1:7" x14ac:dyDescent="0.35">
      <c r="A30" s="2" t="s">
        <v>4</v>
      </c>
      <c r="B30" s="2" t="s">
        <v>151</v>
      </c>
      <c r="C30" s="2" t="s">
        <v>91</v>
      </c>
      <c r="D30" s="2" t="s">
        <v>92</v>
      </c>
      <c r="E30" s="3">
        <v>125000</v>
      </c>
      <c r="F30" s="3">
        <v>125000</v>
      </c>
      <c r="G30" s="1"/>
    </row>
    <row r="31" spans="1:7" x14ac:dyDescent="0.35">
      <c r="A31" s="7" t="s">
        <v>34</v>
      </c>
      <c r="B31" s="7"/>
      <c r="C31" s="7"/>
      <c r="D31" s="7"/>
      <c r="E31" s="6">
        <f>SUM(E16:E30)</f>
        <v>786000</v>
      </c>
      <c r="F31" s="6">
        <f t="shared" ref="F31:G31" si="1">SUM(F16:F30)</f>
        <v>786000</v>
      </c>
      <c r="G31" s="6">
        <f t="shared" si="1"/>
        <v>0</v>
      </c>
    </row>
    <row r="32" spans="1:7" x14ac:dyDescent="0.35">
      <c r="A32" s="2" t="s">
        <v>4</v>
      </c>
      <c r="B32" s="2" t="s">
        <v>151</v>
      </c>
      <c r="C32" s="2" t="s">
        <v>103</v>
      </c>
      <c r="D32" s="2" t="s">
        <v>104</v>
      </c>
      <c r="E32" s="1"/>
      <c r="F32" s="3">
        <v>2000</v>
      </c>
      <c r="G32" s="3">
        <v>-2000</v>
      </c>
    </row>
    <row r="33" spans="1:7" x14ac:dyDescent="0.35">
      <c r="A33" s="2" t="s">
        <v>4</v>
      </c>
      <c r="B33" s="2" t="s">
        <v>151</v>
      </c>
      <c r="C33" s="2" t="s">
        <v>105</v>
      </c>
      <c r="D33" s="2" t="s">
        <v>106</v>
      </c>
      <c r="E33" s="3">
        <v>70000</v>
      </c>
      <c r="F33" s="1"/>
      <c r="G33" s="3">
        <v>70000</v>
      </c>
    </row>
    <row r="34" spans="1:7" x14ac:dyDescent="0.35">
      <c r="A34" s="2" t="s">
        <v>4</v>
      </c>
      <c r="B34" s="2" t="s">
        <v>151</v>
      </c>
      <c r="C34" s="2" t="s">
        <v>147</v>
      </c>
      <c r="D34" s="2" t="s">
        <v>108</v>
      </c>
      <c r="E34" s="3">
        <v>383000</v>
      </c>
      <c r="F34" s="3">
        <v>50000</v>
      </c>
      <c r="G34" s="3">
        <v>333000</v>
      </c>
    </row>
    <row r="35" spans="1:7" x14ac:dyDescent="0.35">
      <c r="A35" s="9" t="s">
        <v>119</v>
      </c>
      <c r="B35" s="9"/>
      <c r="C35" s="9"/>
      <c r="D35" s="9"/>
      <c r="E35" s="6">
        <f>SUM(E32:E34)</f>
        <v>453000</v>
      </c>
      <c r="F35" s="6">
        <f t="shared" ref="F35:G35" si="2">SUM(F32:F34)</f>
        <v>52000</v>
      </c>
      <c r="G35" s="6">
        <f t="shared" si="2"/>
        <v>401000</v>
      </c>
    </row>
    <row r="36" spans="1:7" x14ac:dyDescent="0.35">
      <c r="A36" s="10" t="s">
        <v>152</v>
      </c>
      <c r="B36" s="10"/>
      <c r="C36" s="10"/>
      <c r="D36" s="10"/>
      <c r="E36" s="6">
        <f>E15+E31+E35</f>
        <v>9608766</v>
      </c>
      <c r="F36" s="6">
        <f t="shared" ref="F36:G36" si="3">F15+F31+F35</f>
        <v>9678763</v>
      </c>
      <c r="G36" s="6">
        <f t="shared" si="3"/>
        <v>-69997</v>
      </c>
    </row>
  </sheetData>
  <mergeCells count="4">
    <mergeCell ref="A15:D15"/>
    <mergeCell ref="A31:D31"/>
    <mergeCell ref="A35:D35"/>
    <mergeCell ref="A36:D36"/>
  </mergeCells>
  <pageMargins left="0.70866141732283472" right="0.70866141732283472" top="0.39370078740157483" bottom="0.39370078740157483" header="0.31496062992125984" footer="0.31496062992125984"/>
  <pageSetup paperSize="9" orientation="landscape" r:id="rId1"/>
  <ignoredErrors>
    <ignoredError sqref="A3:G3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workbookViewId="0">
      <selection activeCell="E16" sqref="E16:F16"/>
    </sheetView>
  </sheetViews>
  <sheetFormatPr baseColWidth="10" defaultRowHeight="14.5" x14ac:dyDescent="0.35"/>
  <cols>
    <col min="1" max="1" width="5.7265625" bestFit="1" customWidth="1"/>
    <col min="4" max="4" width="42.1796875" bestFit="1" customWidth="1"/>
    <col min="5" max="5" width="11.72656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32</v>
      </c>
    </row>
    <row r="3" spans="1:7" x14ac:dyDescent="0.35">
      <c r="A3" s="2" t="s">
        <v>4</v>
      </c>
      <c r="B3" s="2" t="s">
        <v>153</v>
      </c>
      <c r="C3" s="2" t="s">
        <v>6</v>
      </c>
      <c r="D3" s="2" t="s">
        <v>7</v>
      </c>
      <c r="E3" s="3">
        <v>128572</v>
      </c>
      <c r="F3" s="3">
        <v>127425</v>
      </c>
      <c r="G3" s="3">
        <v>1147</v>
      </c>
    </row>
    <row r="4" spans="1:7" x14ac:dyDescent="0.35">
      <c r="A4" s="2" t="s">
        <v>4</v>
      </c>
      <c r="B4" s="2" t="s">
        <v>153</v>
      </c>
      <c r="C4" s="2" t="s">
        <v>37</v>
      </c>
      <c r="D4" s="2" t="s">
        <v>38</v>
      </c>
      <c r="E4" s="3">
        <v>42397</v>
      </c>
      <c r="F4" s="3">
        <v>14006</v>
      </c>
      <c r="G4" s="3">
        <v>28391</v>
      </c>
    </row>
    <row r="5" spans="1:7" x14ac:dyDescent="0.35">
      <c r="A5" s="2" t="s">
        <v>4</v>
      </c>
      <c r="B5" s="2" t="s">
        <v>153</v>
      </c>
      <c r="C5" s="2" t="s">
        <v>8</v>
      </c>
      <c r="D5" s="2" t="s">
        <v>9</v>
      </c>
      <c r="E5" s="3">
        <v>21648</v>
      </c>
      <c r="F5" s="3">
        <v>21454</v>
      </c>
      <c r="G5" s="3">
        <v>194</v>
      </c>
    </row>
    <row r="6" spans="1:7" x14ac:dyDescent="0.35">
      <c r="A6" s="2" t="s">
        <v>4</v>
      </c>
      <c r="B6" s="2" t="s">
        <v>153</v>
      </c>
      <c r="C6" s="2" t="s">
        <v>39</v>
      </c>
      <c r="D6" s="2" t="s">
        <v>40</v>
      </c>
      <c r="E6" s="3">
        <v>27524</v>
      </c>
      <c r="F6" s="3">
        <v>18185</v>
      </c>
      <c r="G6" s="3">
        <v>9339</v>
      </c>
    </row>
    <row r="7" spans="1:7" x14ac:dyDescent="0.35">
      <c r="A7" s="2" t="s">
        <v>4</v>
      </c>
      <c r="B7" s="2" t="s">
        <v>153</v>
      </c>
      <c r="C7" s="2" t="s">
        <v>10</v>
      </c>
      <c r="D7" s="2" t="s">
        <v>11</v>
      </c>
      <c r="E7" s="3">
        <v>59178</v>
      </c>
      <c r="F7" s="3">
        <v>45629</v>
      </c>
      <c r="G7" s="3">
        <v>13549</v>
      </c>
    </row>
    <row r="8" spans="1:7" x14ac:dyDescent="0.35">
      <c r="A8" s="2" t="s">
        <v>4</v>
      </c>
      <c r="B8" s="2" t="s">
        <v>153</v>
      </c>
      <c r="C8" s="2" t="s">
        <v>12</v>
      </c>
      <c r="D8" s="2" t="s">
        <v>13</v>
      </c>
      <c r="E8" s="3">
        <v>118092</v>
      </c>
      <c r="F8" s="3">
        <v>99043</v>
      </c>
      <c r="G8" s="3">
        <v>19049</v>
      </c>
    </row>
    <row r="9" spans="1:7" x14ac:dyDescent="0.35">
      <c r="A9" s="2" t="s">
        <v>4</v>
      </c>
      <c r="B9" s="2" t="s">
        <v>153</v>
      </c>
      <c r="C9" s="2" t="s">
        <v>14</v>
      </c>
      <c r="D9" s="2" t="s">
        <v>15</v>
      </c>
      <c r="E9" s="3">
        <v>297704</v>
      </c>
      <c r="F9" s="3">
        <v>251481</v>
      </c>
      <c r="G9" s="3">
        <v>46223</v>
      </c>
    </row>
    <row r="10" spans="1:7" x14ac:dyDescent="0.35">
      <c r="A10" s="2" t="s">
        <v>4</v>
      </c>
      <c r="B10" s="2" t="s">
        <v>153</v>
      </c>
      <c r="C10" s="2" t="s">
        <v>16</v>
      </c>
      <c r="D10" s="2" t="s">
        <v>17</v>
      </c>
      <c r="E10" s="3">
        <v>30494</v>
      </c>
      <c r="F10" s="3">
        <v>23716</v>
      </c>
      <c r="G10" s="3">
        <v>6778</v>
      </c>
    </row>
    <row r="11" spans="1:7" x14ac:dyDescent="0.35">
      <c r="A11" s="2" t="s">
        <v>4</v>
      </c>
      <c r="B11" s="2" t="s">
        <v>153</v>
      </c>
      <c r="C11" s="2" t="s">
        <v>43</v>
      </c>
      <c r="D11" s="2" t="s">
        <v>44</v>
      </c>
      <c r="E11" s="3">
        <v>190263</v>
      </c>
      <c r="F11" s="3">
        <v>205816</v>
      </c>
      <c r="G11" s="3">
        <v>-15553</v>
      </c>
    </row>
    <row r="12" spans="1:7" x14ac:dyDescent="0.35">
      <c r="A12" s="2" t="s">
        <v>4</v>
      </c>
      <c r="B12" s="2" t="s">
        <v>153</v>
      </c>
      <c r="C12" s="2" t="s">
        <v>45</v>
      </c>
      <c r="D12" s="2" t="s">
        <v>46</v>
      </c>
      <c r="E12" s="3">
        <v>3000</v>
      </c>
      <c r="F12" s="3">
        <v>3000</v>
      </c>
      <c r="G12" s="1"/>
    </row>
    <row r="13" spans="1:7" x14ac:dyDescent="0.35">
      <c r="A13" s="2" t="s">
        <v>4</v>
      </c>
      <c r="B13" s="2" t="s">
        <v>153</v>
      </c>
      <c r="C13" s="2" t="s">
        <v>47</v>
      </c>
      <c r="D13" s="2" t="s">
        <v>48</v>
      </c>
      <c r="E13" s="3">
        <v>191476</v>
      </c>
      <c r="F13" s="3">
        <v>216681</v>
      </c>
      <c r="G13" s="3">
        <v>-25205</v>
      </c>
    </row>
    <row r="14" spans="1:7" x14ac:dyDescent="0.35">
      <c r="A14" s="2" t="s">
        <v>4</v>
      </c>
      <c r="B14" s="2" t="s">
        <v>153</v>
      </c>
      <c r="C14" s="2" t="s">
        <v>142</v>
      </c>
      <c r="D14" s="2" t="s">
        <v>143</v>
      </c>
      <c r="E14" s="3">
        <v>37203</v>
      </c>
      <c r="F14" s="3">
        <v>36894</v>
      </c>
      <c r="G14" s="3">
        <v>309</v>
      </c>
    </row>
    <row r="15" spans="1:7" x14ac:dyDescent="0.35">
      <c r="A15" s="2" t="s">
        <v>4</v>
      </c>
      <c r="B15" s="2" t="s">
        <v>153</v>
      </c>
      <c r="C15" s="2" t="s">
        <v>51</v>
      </c>
      <c r="D15" s="2" t="s">
        <v>52</v>
      </c>
      <c r="E15" s="3">
        <v>4000</v>
      </c>
      <c r="F15" s="3">
        <v>4000</v>
      </c>
      <c r="G15" s="1"/>
    </row>
    <row r="16" spans="1:7" x14ac:dyDescent="0.35">
      <c r="A16" s="7" t="s">
        <v>33</v>
      </c>
      <c r="B16" s="7"/>
      <c r="C16" s="7"/>
      <c r="D16" s="7"/>
      <c r="E16" s="6">
        <f>SUM(E3:E15)</f>
        <v>1151551</v>
      </c>
      <c r="F16" s="6">
        <f t="shared" ref="F16:G16" si="0">SUM(F3:F15)</f>
        <v>1067330</v>
      </c>
      <c r="G16" s="6">
        <f t="shared" si="0"/>
        <v>84221</v>
      </c>
    </row>
    <row r="17" spans="1:7" x14ac:dyDescent="0.35">
      <c r="A17" s="2" t="s">
        <v>4</v>
      </c>
      <c r="B17" s="2" t="s">
        <v>153</v>
      </c>
      <c r="C17" s="2" t="s">
        <v>18</v>
      </c>
      <c r="D17" s="2" t="s">
        <v>19</v>
      </c>
      <c r="E17" s="3">
        <v>4500</v>
      </c>
      <c r="F17" s="3">
        <v>4500</v>
      </c>
      <c r="G17" s="1"/>
    </row>
    <row r="18" spans="1:7" x14ac:dyDescent="0.35">
      <c r="A18" s="2" t="s">
        <v>4</v>
      </c>
      <c r="B18" s="2" t="s">
        <v>153</v>
      </c>
      <c r="C18" s="2" t="s">
        <v>59</v>
      </c>
      <c r="D18" s="2" t="s">
        <v>60</v>
      </c>
      <c r="E18" s="3">
        <v>7000</v>
      </c>
      <c r="F18" s="3">
        <v>7000</v>
      </c>
      <c r="G18" s="1"/>
    </row>
    <row r="19" spans="1:7" x14ac:dyDescent="0.35">
      <c r="A19" s="2" t="s">
        <v>4</v>
      </c>
      <c r="B19" s="2" t="s">
        <v>153</v>
      </c>
      <c r="C19" s="2" t="s">
        <v>20</v>
      </c>
      <c r="D19" s="2" t="s">
        <v>21</v>
      </c>
      <c r="E19" s="3">
        <v>4000</v>
      </c>
      <c r="F19" s="3">
        <v>4000</v>
      </c>
      <c r="G19" s="1"/>
    </row>
    <row r="20" spans="1:7" x14ac:dyDescent="0.35">
      <c r="A20" s="2" t="s">
        <v>4</v>
      </c>
      <c r="B20" s="2" t="s">
        <v>153</v>
      </c>
      <c r="C20" s="2" t="s">
        <v>61</v>
      </c>
      <c r="D20" s="2" t="s">
        <v>62</v>
      </c>
      <c r="E20" s="3">
        <v>5000</v>
      </c>
      <c r="F20" s="3">
        <v>5000</v>
      </c>
      <c r="G20" s="1"/>
    </row>
    <row r="21" spans="1:7" x14ac:dyDescent="0.35">
      <c r="A21" s="2" t="s">
        <v>4</v>
      </c>
      <c r="B21" s="2" t="s">
        <v>153</v>
      </c>
      <c r="C21" s="2" t="s">
        <v>63</v>
      </c>
      <c r="D21" s="2" t="s">
        <v>64</v>
      </c>
      <c r="E21" s="3">
        <v>20000</v>
      </c>
      <c r="F21" s="3">
        <v>20000</v>
      </c>
      <c r="G21" s="1"/>
    </row>
    <row r="22" spans="1:7" x14ac:dyDescent="0.35">
      <c r="A22" s="2" t="s">
        <v>4</v>
      </c>
      <c r="B22" s="2" t="s">
        <v>153</v>
      </c>
      <c r="C22" s="2" t="s">
        <v>67</v>
      </c>
      <c r="D22" s="2" t="s">
        <v>68</v>
      </c>
      <c r="E22" s="3">
        <v>2050</v>
      </c>
      <c r="F22" s="3">
        <v>2050</v>
      </c>
      <c r="G22" s="1"/>
    </row>
    <row r="23" spans="1:7" x14ac:dyDescent="0.35">
      <c r="A23" s="2" t="s">
        <v>4</v>
      </c>
      <c r="B23" s="2" t="s">
        <v>153</v>
      </c>
      <c r="C23" s="2" t="s">
        <v>69</v>
      </c>
      <c r="D23" s="2" t="s">
        <v>70</v>
      </c>
      <c r="E23" s="3">
        <v>14642</v>
      </c>
      <c r="F23" s="3">
        <v>14642</v>
      </c>
      <c r="G23" s="1"/>
    </row>
    <row r="24" spans="1:7" x14ac:dyDescent="0.35">
      <c r="A24" s="2" t="s">
        <v>4</v>
      </c>
      <c r="B24" s="2" t="s">
        <v>153</v>
      </c>
      <c r="C24" s="2" t="s">
        <v>71</v>
      </c>
      <c r="D24" s="2" t="s">
        <v>72</v>
      </c>
      <c r="E24" s="3">
        <v>4567</v>
      </c>
      <c r="F24" s="3">
        <v>4567</v>
      </c>
      <c r="G24" s="1"/>
    </row>
    <row r="25" spans="1:7" x14ac:dyDescent="0.35">
      <c r="A25" s="2" t="s">
        <v>4</v>
      </c>
      <c r="B25" s="2" t="s">
        <v>153</v>
      </c>
      <c r="C25" s="2" t="s">
        <v>73</v>
      </c>
      <c r="D25" s="2" t="s">
        <v>74</v>
      </c>
      <c r="E25" s="3">
        <v>18700</v>
      </c>
      <c r="F25" s="3">
        <v>18700</v>
      </c>
      <c r="G25" s="1"/>
    </row>
    <row r="26" spans="1:7" x14ac:dyDescent="0.35">
      <c r="A26" s="2" t="s">
        <v>4</v>
      </c>
      <c r="B26" s="2" t="s">
        <v>153</v>
      </c>
      <c r="C26" s="2" t="s">
        <v>75</v>
      </c>
      <c r="D26" s="2" t="s">
        <v>76</v>
      </c>
      <c r="E26" s="1"/>
      <c r="F26" s="1"/>
      <c r="G26" s="1"/>
    </row>
    <row r="27" spans="1:7" x14ac:dyDescent="0.35">
      <c r="A27" s="2" t="s">
        <v>4</v>
      </c>
      <c r="B27" s="2" t="s">
        <v>153</v>
      </c>
      <c r="C27" s="2" t="s">
        <v>154</v>
      </c>
      <c r="D27" s="2" t="s">
        <v>155</v>
      </c>
      <c r="E27" s="3">
        <v>12500</v>
      </c>
      <c r="F27" s="3">
        <v>12500</v>
      </c>
      <c r="G27" s="1"/>
    </row>
    <row r="28" spans="1:7" x14ac:dyDescent="0.35">
      <c r="A28" s="2" t="s">
        <v>4</v>
      </c>
      <c r="B28" s="2" t="s">
        <v>153</v>
      </c>
      <c r="C28" s="2" t="s">
        <v>77</v>
      </c>
      <c r="D28" s="2" t="s">
        <v>78</v>
      </c>
      <c r="E28" s="3">
        <v>10000</v>
      </c>
      <c r="F28" s="3">
        <v>10000</v>
      </c>
      <c r="G28" s="1"/>
    </row>
    <row r="29" spans="1:7" x14ac:dyDescent="0.35">
      <c r="A29" s="2" t="s">
        <v>4</v>
      </c>
      <c r="B29" s="2" t="s">
        <v>153</v>
      </c>
      <c r="C29" s="2" t="s">
        <v>85</v>
      </c>
      <c r="D29" s="2" t="s">
        <v>86</v>
      </c>
      <c r="E29" s="1"/>
      <c r="F29" s="1"/>
      <c r="G29" s="1"/>
    </row>
    <row r="30" spans="1:7" x14ac:dyDescent="0.35">
      <c r="A30" s="2" t="s">
        <v>4</v>
      </c>
      <c r="B30" s="2" t="s">
        <v>153</v>
      </c>
      <c r="C30" s="2" t="s">
        <v>22</v>
      </c>
      <c r="D30" s="2" t="s">
        <v>23</v>
      </c>
      <c r="E30" s="3">
        <v>3000</v>
      </c>
      <c r="F30" s="3">
        <v>3000</v>
      </c>
      <c r="G30" s="1"/>
    </row>
    <row r="31" spans="1:7" x14ac:dyDescent="0.35">
      <c r="A31" s="2" t="s">
        <v>4</v>
      </c>
      <c r="B31" s="2" t="s">
        <v>153</v>
      </c>
      <c r="C31" s="2" t="s">
        <v>156</v>
      </c>
      <c r="D31" s="2" t="s">
        <v>157</v>
      </c>
      <c r="E31" s="3">
        <v>5000</v>
      </c>
      <c r="F31" s="3">
        <v>5000</v>
      </c>
      <c r="G31" s="1"/>
    </row>
    <row r="32" spans="1:7" x14ac:dyDescent="0.35">
      <c r="A32" s="2" t="s">
        <v>4</v>
      </c>
      <c r="B32" s="2" t="s">
        <v>153</v>
      </c>
      <c r="C32" s="2" t="s">
        <v>24</v>
      </c>
      <c r="D32" s="2" t="s">
        <v>25</v>
      </c>
      <c r="E32" s="3">
        <v>10000</v>
      </c>
      <c r="F32" s="3">
        <v>10000</v>
      </c>
      <c r="G32" s="1"/>
    </row>
    <row r="33" spans="1:7" x14ac:dyDescent="0.35">
      <c r="A33" s="2" t="s">
        <v>4</v>
      </c>
      <c r="B33" s="2" t="s">
        <v>153</v>
      </c>
      <c r="C33" s="2" t="s">
        <v>91</v>
      </c>
      <c r="D33" s="2" t="s">
        <v>92</v>
      </c>
      <c r="E33" s="3">
        <v>9650</v>
      </c>
      <c r="F33" s="3">
        <v>9650</v>
      </c>
      <c r="G33" s="1"/>
    </row>
    <row r="34" spans="1:7" x14ac:dyDescent="0.35">
      <c r="A34" s="2" t="s">
        <v>4</v>
      </c>
      <c r="B34" s="2" t="s">
        <v>153</v>
      </c>
      <c r="C34" s="2" t="s">
        <v>95</v>
      </c>
      <c r="D34" s="2" t="s">
        <v>96</v>
      </c>
      <c r="E34" s="3">
        <v>72500</v>
      </c>
      <c r="F34" s="3">
        <v>67000</v>
      </c>
      <c r="G34" s="3">
        <v>5500</v>
      </c>
    </row>
    <row r="35" spans="1:7" x14ac:dyDescent="0.35">
      <c r="A35" s="2" t="s">
        <v>4</v>
      </c>
      <c r="B35" s="2" t="s">
        <v>153</v>
      </c>
      <c r="C35" s="2" t="s">
        <v>97</v>
      </c>
      <c r="D35" s="2" t="s">
        <v>98</v>
      </c>
      <c r="E35" s="3">
        <v>35000</v>
      </c>
      <c r="F35" s="3">
        <v>35000</v>
      </c>
      <c r="G35" s="1"/>
    </row>
    <row r="36" spans="1:7" x14ac:dyDescent="0.35">
      <c r="A36" s="2" t="s">
        <v>4</v>
      </c>
      <c r="B36" s="2" t="s">
        <v>153</v>
      </c>
      <c r="C36" s="2" t="s">
        <v>26</v>
      </c>
      <c r="D36" s="2" t="s">
        <v>27</v>
      </c>
      <c r="E36" s="3">
        <v>500</v>
      </c>
      <c r="F36" s="3">
        <v>500</v>
      </c>
      <c r="G36" s="1"/>
    </row>
    <row r="37" spans="1:7" x14ac:dyDescent="0.35">
      <c r="A37" s="2" t="s">
        <v>4</v>
      </c>
      <c r="B37" s="2" t="s">
        <v>153</v>
      </c>
      <c r="C37" s="2" t="s">
        <v>28</v>
      </c>
      <c r="D37" s="2" t="s">
        <v>29</v>
      </c>
      <c r="E37" s="3">
        <v>500</v>
      </c>
      <c r="F37" s="3">
        <v>500</v>
      </c>
      <c r="G37" s="1"/>
    </row>
    <row r="38" spans="1:7" x14ac:dyDescent="0.35">
      <c r="A38" s="7" t="s">
        <v>34</v>
      </c>
      <c r="B38" s="7"/>
      <c r="C38" s="7"/>
      <c r="D38" s="7"/>
      <c r="E38" s="6">
        <f>SUM(E17:E37)</f>
        <v>239109</v>
      </c>
      <c r="F38" s="6">
        <f t="shared" ref="F38:G38" si="1">SUM(F17:F37)</f>
        <v>233609</v>
      </c>
      <c r="G38" s="6">
        <f t="shared" si="1"/>
        <v>5500</v>
      </c>
    </row>
    <row r="39" spans="1:7" x14ac:dyDescent="0.35">
      <c r="A39" s="2" t="s">
        <v>4</v>
      </c>
      <c r="B39" s="2" t="s">
        <v>153</v>
      </c>
      <c r="C39" s="2" t="s">
        <v>158</v>
      </c>
      <c r="D39" s="2" t="s">
        <v>159</v>
      </c>
      <c r="E39" s="3">
        <v>3000</v>
      </c>
      <c r="F39" s="3">
        <v>3000</v>
      </c>
      <c r="G39" s="1"/>
    </row>
    <row r="40" spans="1:7" x14ac:dyDescent="0.35">
      <c r="A40" s="2" t="s">
        <v>4</v>
      </c>
      <c r="B40" s="2" t="s">
        <v>153</v>
      </c>
      <c r="C40" s="2" t="s">
        <v>160</v>
      </c>
      <c r="D40" s="2" t="s">
        <v>123</v>
      </c>
      <c r="E40" s="1"/>
      <c r="F40" s="3">
        <v>76095</v>
      </c>
      <c r="G40" s="3">
        <v>-76095</v>
      </c>
    </row>
    <row r="41" spans="1:7" x14ac:dyDescent="0.35">
      <c r="A41" s="2" t="s">
        <v>4</v>
      </c>
      <c r="B41" s="2" t="s">
        <v>153</v>
      </c>
      <c r="C41" s="2" t="s">
        <v>161</v>
      </c>
      <c r="D41" s="2" t="s">
        <v>162</v>
      </c>
      <c r="E41" s="3">
        <v>6000</v>
      </c>
      <c r="F41" s="1"/>
      <c r="G41" s="3">
        <v>6000</v>
      </c>
    </row>
    <row r="42" spans="1:7" x14ac:dyDescent="0.35">
      <c r="A42" s="2" t="s">
        <v>4</v>
      </c>
      <c r="B42" s="2" t="s">
        <v>153</v>
      </c>
      <c r="C42" s="2" t="s">
        <v>163</v>
      </c>
      <c r="D42" s="2" t="s">
        <v>164</v>
      </c>
      <c r="E42" s="3">
        <v>6000</v>
      </c>
      <c r="F42" s="1"/>
      <c r="G42" s="3">
        <v>6000</v>
      </c>
    </row>
    <row r="43" spans="1:7" x14ac:dyDescent="0.35">
      <c r="A43" s="2" t="s">
        <v>4</v>
      </c>
      <c r="B43" s="2" t="s">
        <v>153</v>
      </c>
      <c r="C43" s="2" t="s">
        <v>165</v>
      </c>
      <c r="D43" s="2" t="s">
        <v>123</v>
      </c>
      <c r="E43" s="3">
        <v>46343</v>
      </c>
      <c r="F43" s="1"/>
      <c r="G43" s="3">
        <v>46343</v>
      </c>
    </row>
    <row r="44" spans="1:7" x14ac:dyDescent="0.35">
      <c r="A44" s="7" t="s">
        <v>131</v>
      </c>
      <c r="B44" s="7"/>
      <c r="C44" s="7"/>
      <c r="D44" s="7"/>
      <c r="E44" s="6">
        <f>SUM(E39:E43)</f>
        <v>61343</v>
      </c>
      <c r="F44" s="6">
        <f t="shared" ref="F44:G44" si="2">SUM(F39:F43)</f>
        <v>79095</v>
      </c>
      <c r="G44" s="6">
        <f t="shared" si="2"/>
        <v>-17752</v>
      </c>
    </row>
    <row r="45" spans="1:7" x14ac:dyDescent="0.35">
      <c r="A45" s="2" t="s">
        <v>4</v>
      </c>
      <c r="B45" s="2" t="s">
        <v>153</v>
      </c>
      <c r="C45" s="2" t="s">
        <v>105</v>
      </c>
      <c r="D45" s="2" t="s">
        <v>106</v>
      </c>
      <c r="E45" s="1"/>
      <c r="F45" s="3">
        <v>15500</v>
      </c>
      <c r="G45" s="3">
        <v>-15500</v>
      </c>
    </row>
    <row r="46" spans="1:7" x14ac:dyDescent="0.35">
      <c r="A46" s="2" t="s">
        <v>4</v>
      </c>
      <c r="B46" s="2" t="s">
        <v>153</v>
      </c>
      <c r="C46" s="2" t="s">
        <v>115</v>
      </c>
      <c r="D46" s="2" t="s">
        <v>116</v>
      </c>
      <c r="E46" s="3">
        <v>103594</v>
      </c>
      <c r="F46" s="1"/>
      <c r="G46" s="3">
        <v>103594</v>
      </c>
    </row>
    <row r="47" spans="1:7" x14ac:dyDescent="0.35">
      <c r="A47" s="9" t="s">
        <v>119</v>
      </c>
      <c r="B47" s="9"/>
      <c r="C47" s="9"/>
      <c r="D47" s="9"/>
      <c r="E47" s="6">
        <f>SUM(E45:E46)</f>
        <v>103594</v>
      </c>
      <c r="F47" s="6">
        <f t="shared" ref="F47:G47" si="3">SUM(F45:F46)</f>
        <v>15500</v>
      </c>
      <c r="G47" s="6">
        <f t="shared" si="3"/>
        <v>88094</v>
      </c>
    </row>
    <row r="48" spans="1:7" x14ac:dyDescent="0.35">
      <c r="A48" s="10" t="s">
        <v>166</v>
      </c>
      <c r="B48" s="10"/>
      <c r="C48" s="10"/>
      <c r="D48" s="10"/>
      <c r="E48" s="6">
        <f>E16+E38+E44+E47</f>
        <v>1555597</v>
      </c>
      <c r="F48" s="6">
        <f t="shared" ref="F48:G48" si="4">F16+F38+F44+F47</f>
        <v>1395534</v>
      </c>
      <c r="G48" s="6">
        <f t="shared" si="4"/>
        <v>160063</v>
      </c>
    </row>
  </sheetData>
  <mergeCells count="5">
    <mergeCell ref="A16:D16"/>
    <mergeCell ref="A38:D38"/>
    <mergeCell ref="A47:D47"/>
    <mergeCell ref="A44:D44"/>
    <mergeCell ref="A48:D48"/>
  </mergeCells>
  <pageMargins left="0.70866141732283472" right="0.70866141732283472" top="0.19685039370078741" bottom="0.35433070866141736" header="0.31496062992125984" footer="0.31496062992125984"/>
  <pageSetup paperSize="9" orientation="landscape" r:id="rId1"/>
  <ignoredErrors>
    <ignoredError sqref="A3:G15 A17:G48 A16:D16 G16" numberStoredAsText="1"/>
    <ignoredError sqref="E16:F16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1302</vt:lpstr>
      <vt:lpstr>1321</vt:lpstr>
      <vt:lpstr>1351</vt:lpstr>
      <vt:lpstr>1361</vt:lpstr>
      <vt:lpstr>1621</vt:lpstr>
      <vt:lpstr>1631</vt:lpstr>
      <vt:lpstr>3111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Gay Gonzalez</dc:creator>
  <cp:lastModifiedBy>sgay</cp:lastModifiedBy>
  <cp:lastPrinted>2020-12-14T10:51:20Z</cp:lastPrinted>
  <dcterms:created xsi:type="dcterms:W3CDTF">2020-12-13T14:48:47Z</dcterms:created>
  <dcterms:modified xsi:type="dcterms:W3CDTF">2020-12-16T12:16:41Z</dcterms:modified>
</cp:coreProperties>
</file>