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Pto ingresos\"/>
    </mc:Choice>
  </mc:AlternateContent>
  <bookViews>
    <workbookView xWindow="0" yWindow="0" windowWidth="19200" windowHeight="6760"/>
  </bookViews>
  <sheets>
    <sheet name="Presupuesto de 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E123" i="1"/>
  <c r="D123" i="1"/>
  <c r="D120" i="1"/>
  <c r="E120" i="1"/>
  <c r="C120" i="1"/>
  <c r="D71" i="1"/>
  <c r="D140" i="1"/>
  <c r="E140" i="1"/>
  <c r="C140" i="1"/>
  <c r="D138" i="1"/>
  <c r="E138" i="1"/>
  <c r="C138" i="1"/>
  <c r="D131" i="1"/>
  <c r="D141" i="1" s="1"/>
  <c r="E131" i="1"/>
  <c r="C131" i="1"/>
  <c r="D109" i="1"/>
  <c r="E109" i="1"/>
  <c r="C109" i="1"/>
  <c r="E71" i="1"/>
  <c r="C71" i="1"/>
  <c r="D18" i="1"/>
  <c r="E18" i="1"/>
  <c r="C18" i="1"/>
  <c r="D10" i="1"/>
  <c r="E10" i="1"/>
  <c r="C10" i="1"/>
  <c r="E141" i="1" l="1"/>
  <c r="C141" i="1"/>
</calcChain>
</file>

<file path=xl/sharedStrings.xml><?xml version="1.0" encoding="utf-8"?>
<sst xmlns="http://schemas.openxmlformats.org/spreadsheetml/2006/main" count="261" uniqueCount="258">
  <si>
    <t>PRESUPUESTO DE INGRESOS</t>
  </si>
  <si>
    <t>Aplicación de Ingresos</t>
  </si>
  <si>
    <t>Descripción</t>
  </si>
  <si>
    <t>DIFERENCIA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</si>
  <si>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</si>
  <si>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</si>
  <si>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</si>
  <si>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</si>
  <si>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</si>
  <si>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</si>
  <si>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</si>
  <si>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</si>
  <si>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</si>
  <si>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</si>
  <si>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</si>
  <si>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</si>
  <si>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</si>
  <si>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</si>
  <si>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</si>
  <si>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</si>
  <si>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</si>
  <si>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</si>
  <si>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</si>
  <si>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</si>
  <si>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</si>
  <si>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</si>
  <si>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</si>
  <si>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</si>
  <si>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</si>
  <si>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</si>
  <si>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</si>
  <si>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</si>
  <si>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</si>
  <si>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</si>
  <si>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</si>
  <si>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</si>
  <si>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</si>
  <si>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</si>
  <si>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</si>
  <si>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</si>
  <si>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</si>
  <si>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</si>
  <si>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</si>
  <si>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</si>
  <si>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</si>
  <si>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</si>
  <si>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</si>
  <si>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</si>
  <si>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</si>
  <si>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</si>
  <si>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</si>
  <si>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</si>
  <si>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</si>
  <si>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</si>
  <si>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</si>
  <si>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</si>
  <si>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</si>
  <si>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</si>
  <si>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</si>
  <si>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</si>
  <si>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</si>
  <si>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</si>
  <si>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</si>
  <si>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</si>
  <si>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</si>
  <si>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</si>
  <si>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</si>
  <si>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</si>
  <si>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</si>
  <si>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</si>
  <si>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</si>
  <si>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</si>
  <si>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</si>
  <si>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</si>
  <si>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</si>
  <si>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</si>
  <si>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</si>
  <si>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</si>
  <si>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</si>
  <si>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</si>
  <si>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</si>
  <si>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</si>
  <si>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</si>
  <si>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</si>
  <si>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</si>
  <si>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</si>
  <si>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</si>
  <si>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</si>
  <si>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</si>
  <si>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</si>
  <si>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</si>
  <si>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</si>
  <si>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</si>
  <si>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</si>
  <si>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</si>
  <si>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</si>
  <si>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</si>
  <si>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</si>
  <si>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</si>
  <si>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</si>
  <si>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</si>
  <si>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</si>
  <si>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</si>
  <si>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</si>
  <si>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</si>
  <si>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</si>
  <si>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</si>
  <si>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</si>
  <si>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</si>
  <si>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</si>
  <si>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</si>
  <si>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</si>
  <si>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</si>
  <si>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</si>
  <si>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</si>
  <si>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</si>
  <si>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</si>
  <si>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</si>
  <si>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</si>
  <si>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</si>
  <si>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</si>
  <si>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</si>
  <si>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</si>
  <si>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</si>
  <si>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</si>
  <si>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</si>
  <si>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</si>
  <si>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</si>
  <si>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</si>
  <si>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</si>
  <si>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</si>
  <si>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</si>
  <si>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</si>
  <si>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</si>
  <si>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</si>
  <si>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</si>
  <si>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</si>
  <si>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</si>
  <si>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</si>
  <si>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</si>
  <si>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</si>
  <si>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</si>
  <si>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</si>
  <si>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</si>
  <si>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</si>
  <si>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</si>
  <si>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</si>
  <si>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</si>
  <si>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</si>
  <si>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</si>
  <si>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</si>
  <si>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</si>
  <si>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</si>
  <si>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</si>
  <si>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</si>
  <si>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</si>
  <si>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</si>
  <si>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</si>
  <si>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</si>
  <si>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</si>
  <si>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</si>
  <si>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</si>
  <si>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</si>
  <si>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</si>
  <si>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</si>
  <si>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</si>
  <si>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</si>
  <si>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</si>
  <si>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</si>
  <si>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</si>
  <si>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</si>
  <si>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</si>
  <si>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</si>
  <si>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</si>
  <si>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</si>
  <si>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</si>
  <si>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</si>
  <si>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</si>
  <si>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</si>
  <si>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</si>
  <si>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</si>
  <si>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</si>
  <si>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</si>
  <si>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</si>
  <si>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</si>
  <si>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</si>
  <si>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</si>
  <si>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</si>
  <si>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</si>
  <si>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</si>
  <si>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</si>
  <si>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</si>
  <si>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</si>
  <si>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</si>
  <si>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</si>
  <si>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</si>
  <si>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</si>
  <si>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</si>
  <si>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</si>
  <si>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</si>
  <si>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</si>
  <si>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</si>
  <si>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</si>
  <si>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</si>
  <si>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</si>
  <si>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</si>
  <si>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</si>
  <si>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</si>
  <si>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</si>
  <si>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</si>
  <si>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</si>
  <si>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</si>
  <si>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</si>
  <si>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</si>
  <si>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</si>
  <si>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</si>
  <si>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</si>
  <si>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Transf. de capital de sociedades mercantiles estatale</t>
  </si>
  <si>
    <t>75002</t>
  </si>
  <si>
    <t>JCYL- Fondos Europeos PRTR Servicios Sociales</t>
  </si>
  <si>
    <t>77000</t>
  </si>
  <si>
    <t>Aportaciones empresas Asociación Amigos  Catedral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</si>
  <si>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</si>
  <si>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</si>
  <si>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</si>
  <si>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</si>
  <si>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</si>
  <si>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</si>
  <si>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</si>
  <si>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</si>
  <si>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</si>
  <si>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</si>
  <si>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</si>
  <si>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</si>
  <si>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partculares</t>
  </si>
  <si>
    <t>83101</t>
  </si>
  <si>
    <t>Reintegros de préstamos al personal</t>
  </si>
  <si>
    <t>91300</t>
  </si>
  <si>
    <t>Préstam recibidos a l/p de entes de fura del sector públio</t>
  </si>
  <si>
    <t>TOTAL PRESUPUESTO</t>
  </si>
  <si>
    <t>CAPITULO I. IMPUESTOS INDIRECTOS</t>
  </si>
  <si>
    <t>CAPITULO II. IMPUESTO DIRECTOS</t>
  </si>
  <si>
    <t>CAPITULO III. TASAS Y OTROS INGRESOS</t>
  </si>
  <si>
    <t>CAPITULO IV. TRANSFERENCIAS CORRIENTES</t>
  </si>
  <si>
    <t>CAPITULO V. INGRESOS PATRIMONIALES</t>
  </si>
  <si>
    <t>CAPITULO VI. ENAJENACION INVERSIONES REALES</t>
  </si>
  <si>
    <t>CAPITULO VII. TRANSFERENCIAS DE CAPITAL</t>
  </si>
  <si>
    <t>CAPITULO VII. ACTIVOS FINANCIEROS</t>
  </si>
  <si>
    <t>CAPITULO IX. PASIVOS FINANCIEROS</t>
  </si>
  <si>
    <t>Servicio de teleasistencia</t>
  </si>
  <si>
    <t>Junta CyL: Teleasistencia</t>
  </si>
  <si>
    <t>EXCYL-Renta garantizada PER-479-19</t>
  </si>
  <si>
    <t>EXCYL-Renta ciudadanía mayores 55 años</t>
  </si>
  <si>
    <t>EXCYL- Programa mixto: parques y jardines II</t>
  </si>
  <si>
    <t>EXCYL-programa mixto Valladolid Cuida iV</t>
  </si>
  <si>
    <t>EXCYL-programa mixto Pintura III</t>
  </si>
  <si>
    <t>Otros terrenos</t>
  </si>
  <si>
    <t>JCYL- Aru 29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</si>
</sst>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1"/>
  <sheetViews>
    <sheetView tabSelected="1" workbookViewId="0">
      <selection activeCell="C10" sqref="C10:E10"/>
    </sheetView>
  </sheetViews>
  <sheetFormatPr baseColWidth="10" defaultRowHeight="14.5" x14ac:dyDescent="0.35"/>
  <cols>
    <col min="1" max="1" width="10.1796875" bestFit="1" customWidth="1"/>
    <col min="2" max="2" width="46.7265625" bestFit="1" customWidth="1"/>
    <col min="3" max="4" width="13.36328125" bestFit="1" customWidth="1"/>
    <col min="5" max="5" width="11.26953125" bestFit="1" customWidth="1"/>
  </cols>
  <sheetData>
    <row r="2" spans="1:5" ht="15.5" x14ac:dyDescent="0.35">
      <c r="A2" s="9" t="s">
        <v>0</v>
      </c>
      <c r="B2" s="9"/>
      <c r="C2" s="9"/>
      <c r="D2" s="9"/>
      <c r="E2" s="9"/>
    </row>
    <row r="3" spans="1:5" ht="23" x14ac:dyDescent="0.35">
      <c r="A3" s="3" t="s">
        <v>1</v>
      </c>
      <c r="B3" s="4" t="s">
        <v>2</v>
      </c>
      <c r="C3" s="5">
        <v>2022</v>
      </c>
      <c r="D3" s="5">
        <v>2021</v>
      </c>
      <c r="E3" s="4" t="s">
        <v>3</v>
      </c>
    </row>
    <row r="4" spans="1:5" x14ac:dyDescent="0.35">
      <c r="A4" s="1" t="s">
        <v>4</v>
      </c>
      <c r="B4" s="1" t="s">
        <v>5</v>
      </c>
      <c r="C4" s="2">
        <v>9142410</v>
      </c>
      <c r="D4" s="2">
        <v>7985440</v>
      </c>
      <c r="E4" s="2">
        <v>1156970</v>
      </c>
    </row>
    <row r="5" spans="1:5" x14ac:dyDescent="0.35">
      <c r="A5" s="1" t="s">
        <v>6</v>
      </c>
      <c r="B5" s="1" t="s">
        <v>7</v>
      </c>
      <c r="C5" s="2">
        <v>330000</v>
      </c>
      <c r="D5" s="2">
        <v>330000</v>
      </c>
      <c r="E5" s="7"/>
    </row>
    <row r="6" spans="1:5" x14ac:dyDescent="0.35">
      <c r="A6" s="1" t="s">
        <v>8</v>
      </c>
      <c r="B6" s="1" t="s">
        <v>9</v>
      </c>
      <c r="C6" s="2">
        <v>74000000</v>
      </c>
      <c r="D6" s="2">
        <v>74000000</v>
      </c>
      <c r="E6" s="7"/>
    </row>
    <row r="7" spans="1:5" x14ac:dyDescent="0.35">
      <c r="A7" s="1" t="s">
        <v>10</v>
      </c>
      <c r="B7" s="1" t="s">
        <v>11</v>
      </c>
      <c r="C7" s="2">
        <v>16000000</v>
      </c>
      <c r="D7" s="2">
        <v>16000000</v>
      </c>
      <c r="E7" s="7"/>
    </row>
    <row r="8" spans="1:5" x14ac:dyDescent="0.35">
      <c r="A8" s="1" t="s">
        <v>12</v>
      </c>
      <c r="B8" s="1" t="s">
        <v>13</v>
      </c>
      <c r="C8" s="7"/>
      <c r="D8" s="2">
        <v>4500000</v>
      </c>
      <c r="E8" s="2">
        <v>-4500000</v>
      </c>
    </row>
    <row r="9" spans="1:5" x14ac:dyDescent="0.35">
      <c r="A9" s="1" t="s">
        <v>14</v>
      </c>
      <c r="B9" s="1" t="s">
        <v>15</v>
      </c>
      <c r="C9" s="2">
        <v>11700000</v>
      </c>
      <c r="D9" s="2">
        <v>11500000</v>
      </c>
      <c r="E9" s="2">
        <v>200000</v>
      </c>
    </row>
    <row r="10" spans="1:5" x14ac:dyDescent="0.35">
      <c r="A10" s="11" t="s">
        <v>240</v>
      </c>
      <c r="B10" s="11"/>
      <c r="C10" s="6">
        <f>SUM(C4:C9)</f>
        <v>111172410</v>
      </c>
      <c r="D10" s="6">
        <f t="shared" ref="D10:E10" si="0">SUM(D4:D9)</f>
        <v>114315440</v>
      </c>
      <c r="E10" s="6">
        <f t="shared" si="0"/>
        <v>-3143030</v>
      </c>
    </row>
    <row r="11" spans="1:5" x14ac:dyDescent="0.35">
      <c r="A11" s="1" t="s">
        <v>16</v>
      </c>
      <c r="B11" s="1" t="s">
        <v>17</v>
      </c>
      <c r="C11" s="2">
        <v>6789590</v>
      </c>
      <c r="D11" s="2">
        <v>5922320</v>
      </c>
      <c r="E11" s="2">
        <v>867270</v>
      </c>
    </row>
    <row r="12" spans="1:5" x14ac:dyDescent="0.35">
      <c r="A12" s="1" t="s">
        <v>18</v>
      </c>
      <c r="B12" s="1" t="s">
        <v>19</v>
      </c>
      <c r="C12" s="2">
        <v>90200</v>
      </c>
      <c r="D12" s="2">
        <v>78280</v>
      </c>
      <c r="E12" s="2">
        <v>11920</v>
      </c>
    </row>
    <row r="13" spans="1:5" x14ac:dyDescent="0.35">
      <c r="A13" s="1" t="s">
        <v>20</v>
      </c>
      <c r="B13" s="1" t="s">
        <v>21</v>
      </c>
      <c r="C13" s="2">
        <v>34110</v>
      </c>
      <c r="D13" s="2">
        <v>28000</v>
      </c>
      <c r="E13" s="2">
        <v>6110</v>
      </c>
    </row>
    <row r="14" spans="1:5" x14ac:dyDescent="0.35">
      <c r="A14" s="1" t="s">
        <v>22</v>
      </c>
      <c r="B14" s="1" t="s">
        <v>23</v>
      </c>
      <c r="C14" s="2">
        <v>571330</v>
      </c>
      <c r="D14" s="2">
        <v>564720</v>
      </c>
      <c r="E14" s="2">
        <v>6610</v>
      </c>
    </row>
    <row r="15" spans="1:5" x14ac:dyDescent="0.35">
      <c r="A15" s="1" t="s">
        <v>24</v>
      </c>
      <c r="B15" s="1" t="s">
        <v>25</v>
      </c>
      <c r="C15" s="2">
        <v>1713520</v>
      </c>
      <c r="D15" s="2">
        <v>1509320</v>
      </c>
      <c r="E15" s="2">
        <v>204200</v>
      </c>
    </row>
    <row r="16" spans="1:5" x14ac:dyDescent="0.35">
      <c r="A16" s="1" t="s">
        <v>26</v>
      </c>
      <c r="B16" s="1" t="s">
        <v>27</v>
      </c>
      <c r="C16" s="2">
        <v>2120</v>
      </c>
      <c r="D16" s="2">
        <v>1870</v>
      </c>
      <c r="E16" s="2">
        <v>250</v>
      </c>
    </row>
    <row r="17" spans="1:5" x14ac:dyDescent="0.35">
      <c r="A17" s="1" t="s">
        <v>28</v>
      </c>
      <c r="B17" s="1" t="s">
        <v>29</v>
      </c>
      <c r="C17" s="2">
        <v>5000000</v>
      </c>
      <c r="D17" s="2">
        <v>4000000</v>
      </c>
      <c r="E17" s="2">
        <v>1000000</v>
      </c>
    </row>
    <row r="18" spans="1:5" x14ac:dyDescent="0.35">
      <c r="A18" s="11" t="s">
        <v>241</v>
      </c>
      <c r="B18" s="11"/>
      <c r="C18" s="6">
        <f>SUM(C11:C17)</f>
        <v>14200870</v>
      </c>
      <c r="D18" s="6">
        <f t="shared" ref="D18:E18" si="1">SUM(D11:D17)</f>
        <v>12104510</v>
      </c>
      <c r="E18" s="6">
        <f t="shared" si="1"/>
        <v>2096360</v>
      </c>
    </row>
    <row r="19" spans="1:5" x14ac:dyDescent="0.35">
      <c r="A19" s="1" t="s">
        <v>30</v>
      </c>
      <c r="B19" s="1" t="s">
        <v>31</v>
      </c>
      <c r="C19" s="2">
        <v>40000</v>
      </c>
      <c r="D19" s="2">
        <v>45000</v>
      </c>
      <c r="E19" s="2">
        <v>-5000</v>
      </c>
    </row>
    <row r="20" spans="1:5" x14ac:dyDescent="0.35">
      <c r="A20" s="1" t="s">
        <v>32</v>
      </c>
      <c r="B20" s="1" t="s">
        <v>33</v>
      </c>
      <c r="C20" s="2">
        <v>3000000</v>
      </c>
      <c r="D20" s="2">
        <v>3000000</v>
      </c>
      <c r="E20" s="7"/>
    </row>
    <row r="21" spans="1:5" x14ac:dyDescent="0.35">
      <c r="A21" s="1" t="s">
        <v>34</v>
      </c>
      <c r="B21" s="1" t="s">
        <v>35</v>
      </c>
      <c r="C21" s="2">
        <v>170000</v>
      </c>
      <c r="D21" s="2">
        <v>180000</v>
      </c>
      <c r="E21" s="2">
        <v>-10000</v>
      </c>
    </row>
    <row r="22" spans="1:5" x14ac:dyDescent="0.35">
      <c r="A22" s="1" t="s">
        <v>36</v>
      </c>
      <c r="B22" s="1" t="s">
        <v>37</v>
      </c>
      <c r="C22" s="2">
        <v>120000</v>
      </c>
      <c r="D22" s="2">
        <v>120000</v>
      </c>
      <c r="E22" s="7"/>
    </row>
    <row r="23" spans="1:5" x14ac:dyDescent="0.35">
      <c r="A23" s="1" t="s">
        <v>38</v>
      </c>
      <c r="B23" s="1" t="s">
        <v>39</v>
      </c>
      <c r="C23" s="2">
        <v>280000</v>
      </c>
      <c r="D23" s="2">
        <v>250000</v>
      </c>
      <c r="E23" s="2">
        <v>30000</v>
      </c>
    </row>
    <row r="24" spans="1:5" x14ac:dyDescent="0.35">
      <c r="A24" s="1" t="s">
        <v>40</v>
      </c>
      <c r="B24" s="1" t="s">
        <v>41</v>
      </c>
      <c r="C24" s="2">
        <v>5000</v>
      </c>
      <c r="D24" s="2">
        <v>10000</v>
      </c>
      <c r="E24" s="2">
        <v>-5000</v>
      </c>
    </row>
    <row r="25" spans="1:5" x14ac:dyDescent="0.35">
      <c r="A25" s="1" t="s">
        <v>42</v>
      </c>
      <c r="B25" s="1" t="s">
        <v>43</v>
      </c>
      <c r="C25" s="2">
        <v>150000</v>
      </c>
      <c r="D25" s="2">
        <v>200000</v>
      </c>
      <c r="E25" s="2">
        <v>-50000</v>
      </c>
    </row>
    <row r="26" spans="1:5" x14ac:dyDescent="0.35">
      <c r="A26" s="1" t="s">
        <v>44</v>
      </c>
      <c r="B26" s="1" t="s">
        <v>45</v>
      </c>
      <c r="C26" s="2">
        <v>12790</v>
      </c>
      <c r="D26" s="2">
        <v>10000</v>
      </c>
      <c r="E26" s="2">
        <v>2790</v>
      </c>
    </row>
    <row r="27" spans="1:5" x14ac:dyDescent="0.35">
      <c r="A27" s="1" t="s">
        <v>46</v>
      </c>
      <c r="B27" s="1" t="s">
        <v>47</v>
      </c>
      <c r="C27" s="2">
        <v>5000</v>
      </c>
      <c r="D27" s="2">
        <v>10000</v>
      </c>
      <c r="E27" s="2">
        <v>-5000</v>
      </c>
    </row>
    <row r="28" spans="1:5" x14ac:dyDescent="0.35">
      <c r="A28" s="1" t="s">
        <v>48</v>
      </c>
      <c r="B28" s="1" t="s">
        <v>49</v>
      </c>
      <c r="C28" s="2">
        <v>6500</v>
      </c>
      <c r="D28" s="2">
        <v>5000</v>
      </c>
      <c r="E28" s="2">
        <v>1500</v>
      </c>
    </row>
    <row r="29" spans="1:5" x14ac:dyDescent="0.35">
      <c r="A29" s="1" t="s">
        <v>50</v>
      </c>
      <c r="B29" s="1" t="s">
        <v>51</v>
      </c>
      <c r="C29" s="2">
        <v>5000000</v>
      </c>
      <c r="D29" s="2">
        <v>5000000</v>
      </c>
      <c r="E29" s="7"/>
    </row>
    <row r="30" spans="1:5" x14ac:dyDescent="0.35">
      <c r="A30" s="1" t="s">
        <v>52</v>
      </c>
      <c r="B30" s="1" t="s">
        <v>53</v>
      </c>
      <c r="C30" s="2">
        <v>1625000</v>
      </c>
      <c r="D30" s="2">
        <v>1600000</v>
      </c>
      <c r="E30" s="2">
        <v>25000</v>
      </c>
    </row>
    <row r="31" spans="1:5" x14ac:dyDescent="0.35">
      <c r="A31" s="1" t="s">
        <v>54</v>
      </c>
      <c r="B31" s="1" t="s">
        <v>55</v>
      </c>
      <c r="C31" s="2">
        <v>40000</v>
      </c>
      <c r="D31" s="2">
        <v>40000</v>
      </c>
      <c r="E31" s="7"/>
    </row>
    <row r="32" spans="1:5" x14ac:dyDescent="0.35">
      <c r="A32" s="1" t="s">
        <v>56</v>
      </c>
      <c r="B32" s="1" t="s">
        <v>57</v>
      </c>
      <c r="C32" s="2">
        <v>1150000</v>
      </c>
      <c r="D32" s="2">
        <v>950000</v>
      </c>
      <c r="E32" s="2">
        <v>200000</v>
      </c>
    </row>
    <row r="33" spans="1:5" x14ac:dyDescent="0.35">
      <c r="A33" s="1" t="s">
        <v>58</v>
      </c>
      <c r="B33" s="1" t="s">
        <v>59</v>
      </c>
      <c r="C33" s="2">
        <v>50000</v>
      </c>
      <c r="D33" s="2">
        <v>50000</v>
      </c>
      <c r="E33" s="7"/>
    </row>
    <row r="34" spans="1:5" x14ac:dyDescent="0.35">
      <c r="A34" s="1" t="s">
        <v>60</v>
      </c>
      <c r="B34" s="1" t="s">
        <v>61</v>
      </c>
      <c r="C34" s="2">
        <v>400000</v>
      </c>
      <c r="D34" s="2">
        <v>400000</v>
      </c>
      <c r="E34" s="7"/>
    </row>
    <row r="35" spans="1:5" x14ac:dyDescent="0.35">
      <c r="A35" s="1" t="s">
        <v>62</v>
      </c>
      <c r="B35" s="1" t="s">
        <v>63</v>
      </c>
      <c r="C35" s="2">
        <v>4000000</v>
      </c>
      <c r="D35" s="2">
        <v>4500000</v>
      </c>
      <c r="E35" s="2">
        <v>-500000</v>
      </c>
    </row>
    <row r="36" spans="1:5" x14ac:dyDescent="0.35">
      <c r="A36" s="1" t="s">
        <v>64</v>
      </c>
      <c r="B36" s="1" t="s">
        <v>65</v>
      </c>
      <c r="C36" s="2">
        <v>300000</v>
      </c>
      <c r="D36" s="2">
        <v>300000</v>
      </c>
      <c r="E36" s="7"/>
    </row>
    <row r="37" spans="1:5" x14ac:dyDescent="0.35">
      <c r="A37" s="1" t="s">
        <v>66</v>
      </c>
      <c r="B37" s="1" t="s">
        <v>67</v>
      </c>
      <c r="C37" s="2">
        <v>750000</v>
      </c>
      <c r="D37" s="2">
        <v>750000</v>
      </c>
      <c r="E37" s="7"/>
    </row>
    <row r="38" spans="1:5" x14ac:dyDescent="0.35">
      <c r="A38" s="1" t="s">
        <v>68</v>
      </c>
      <c r="B38" s="1" t="s">
        <v>69</v>
      </c>
      <c r="C38" s="2">
        <v>73800</v>
      </c>
      <c r="D38" s="2">
        <v>98355</v>
      </c>
      <c r="E38" s="2">
        <v>-24555</v>
      </c>
    </row>
    <row r="39" spans="1:5" x14ac:dyDescent="0.35">
      <c r="A39" s="1" t="s">
        <v>70</v>
      </c>
      <c r="B39" s="1" t="s">
        <v>71</v>
      </c>
      <c r="C39" s="2">
        <v>874000</v>
      </c>
      <c r="D39" s="2">
        <v>1138070</v>
      </c>
      <c r="E39" s="2">
        <v>-264070</v>
      </c>
    </row>
    <row r="40" spans="1:5" x14ac:dyDescent="0.35">
      <c r="A40" s="1" t="s">
        <v>72</v>
      </c>
      <c r="B40" s="1" t="s">
        <v>73</v>
      </c>
      <c r="C40" s="2">
        <v>4750</v>
      </c>
      <c r="D40" s="2">
        <v>10000</v>
      </c>
      <c r="E40" s="2">
        <v>-5250</v>
      </c>
    </row>
    <row r="41" spans="1:5" x14ac:dyDescent="0.35">
      <c r="A41" s="1" t="s">
        <v>74</v>
      </c>
      <c r="B41" s="1" t="s">
        <v>75</v>
      </c>
      <c r="C41" s="2">
        <v>22400</v>
      </c>
      <c r="D41" s="2">
        <v>20000</v>
      </c>
      <c r="E41" s="2">
        <v>2400</v>
      </c>
    </row>
    <row r="42" spans="1:5" x14ac:dyDescent="0.35">
      <c r="A42" s="1" t="s">
        <v>76</v>
      </c>
      <c r="B42" s="1" t="s">
        <v>77</v>
      </c>
      <c r="C42" s="2">
        <v>13520</v>
      </c>
      <c r="D42" s="2">
        <v>10000</v>
      </c>
      <c r="E42" s="2">
        <v>3520</v>
      </c>
    </row>
    <row r="43" spans="1:5" x14ac:dyDescent="0.35">
      <c r="A43" s="1" t="s">
        <v>78</v>
      </c>
      <c r="B43" s="1" t="s">
        <v>79</v>
      </c>
      <c r="C43" s="2">
        <v>2358351</v>
      </c>
      <c r="D43" s="2">
        <v>1955000</v>
      </c>
      <c r="E43" s="2">
        <v>403351</v>
      </c>
    </row>
    <row r="44" spans="1:5" x14ac:dyDescent="0.35">
      <c r="A44" s="1" t="s">
        <v>80</v>
      </c>
      <c r="B44" s="1" t="s">
        <v>81</v>
      </c>
      <c r="C44" s="2">
        <v>139000</v>
      </c>
      <c r="D44" s="2">
        <v>292295</v>
      </c>
      <c r="E44" s="2">
        <v>-153295</v>
      </c>
    </row>
    <row r="45" spans="1:5" x14ac:dyDescent="0.35">
      <c r="A45" s="1" t="s">
        <v>82</v>
      </c>
      <c r="B45" s="1" t="s">
        <v>83</v>
      </c>
      <c r="C45" s="2">
        <v>116849</v>
      </c>
      <c r="D45" s="2">
        <v>180000</v>
      </c>
      <c r="E45" s="2">
        <v>-63151</v>
      </c>
    </row>
    <row r="46" spans="1:5" x14ac:dyDescent="0.35">
      <c r="A46" s="8">
        <v>34911</v>
      </c>
      <c r="B46" s="1" t="s">
        <v>249</v>
      </c>
      <c r="C46" s="2">
        <v>0</v>
      </c>
      <c r="D46" s="2">
        <v>173500</v>
      </c>
      <c r="E46" s="2">
        <v>-173500</v>
      </c>
    </row>
    <row r="47" spans="1:5" x14ac:dyDescent="0.35">
      <c r="A47" s="1" t="s">
        <v>84</v>
      </c>
      <c r="B47" s="1" t="s">
        <v>85</v>
      </c>
      <c r="C47" s="2">
        <v>1250000</v>
      </c>
      <c r="D47" s="2">
        <v>1250000</v>
      </c>
      <c r="E47" s="7"/>
    </row>
    <row r="48" spans="1:5" x14ac:dyDescent="0.35">
      <c r="A48" s="1" t="s">
        <v>86</v>
      </c>
      <c r="B48" s="1" t="s">
        <v>87</v>
      </c>
      <c r="C48" s="2">
        <v>230000</v>
      </c>
      <c r="D48" s="2">
        <v>230000</v>
      </c>
      <c r="E48" s="7"/>
    </row>
    <row r="49" spans="1:5" x14ac:dyDescent="0.35">
      <c r="A49" s="1" t="s">
        <v>88</v>
      </c>
      <c r="B49" s="1" t="s">
        <v>89</v>
      </c>
      <c r="C49" s="2">
        <v>55000</v>
      </c>
      <c r="D49" s="2">
        <v>42220</v>
      </c>
      <c r="E49" s="2">
        <v>12780</v>
      </c>
    </row>
    <row r="50" spans="1:5" x14ac:dyDescent="0.35">
      <c r="A50" s="1" t="s">
        <v>90</v>
      </c>
      <c r="B50" s="1" t="s">
        <v>91</v>
      </c>
      <c r="C50" s="2">
        <v>11000</v>
      </c>
      <c r="D50" s="2">
        <v>11000</v>
      </c>
      <c r="E50" s="7"/>
    </row>
    <row r="51" spans="1:5" x14ac:dyDescent="0.35">
      <c r="A51" s="1" t="s">
        <v>92</v>
      </c>
      <c r="B51" s="1" t="s">
        <v>93</v>
      </c>
      <c r="C51" s="2">
        <v>141000</v>
      </c>
      <c r="D51" s="2">
        <v>153800</v>
      </c>
      <c r="E51" s="2">
        <v>-12800</v>
      </c>
    </row>
    <row r="52" spans="1:5" x14ac:dyDescent="0.35">
      <c r="A52" s="1" t="s">
        <v>94</v>
      </c>
      <c r="B52" s="1" t="s">
        <v>95</v>
      </c>
      <c r="C52" s="2">
        <v>400000</v>
      </c>
      <c r="D52" s="2">
        <v>1150000</v>
      </c>
      <c r="E52" s="2">
        <v>-750000</v>
      </c>
    </row>
    <row r="53" spans="1:5" x14ac:dyDescent="0.35">
      <c r="A53" s="1" t="s">
        <v>96</v>
      </c>
      <c r="B53" s="1" t="s">
        <v>97</v>
      </c>
      <c r="C53" s="2">
        <v>500000</v>
      </c>
      <c r="D53" s="2">
        <v>300000</v>
      </c>
      <c r="E53" s="2">
        <v>200000</v>
      </c>
    </row>
    <row r="54" spans="1:5" x14ac:dyDescent="0.35">
      <c r="A54" s="1" t="s">
        <v>98</v>
      </c>
      <c r="B54" s="1" t="s">
        <v>99</v>
      </c>
      <c r="C54" s="2">
        <v>20000</v>
      </c>
      <c r="D54" s="7"/>
      <c r="E54" s="2">
        <v>20000</v>
      </c>
    </row>
    <row r="55" spans="1:5" x14ac:dyDescent="0.35">
      <c r="A55" s="1" t="s">
        <v>100</v>
      </c>
      <c r="B55" s="1" t="s">
        <v>101</v>
      </c>
      <c r="C55" s="2">
        <v>80000</v>
      </c>
      <c r="D55" s="2">
        <v>100000</v>
      </c>
      <c r="E55" s="2">
        <v>-20000</v>
      </c>
    </row>
    <row r="56" spans="1:5" x14ac:dyDescent="0.35">
      <c r="A56" s="1" t="s">
        <v>102</v>
      </c>
      <c r="B56" s="1" t="s">
        <v>103</v>
      </c>
      <c r="C56" s="2">
        <v>50000</v>
      </c>
      <c r="D56" s="2">
        <v>50000</v>
      </c>
      <c r="E56" s="7"/>
    </row>
    <row r="57" spans="1:5" x14ac:dyDescent="0.35">
      <c r="A57" s="1" t="s">
        <v>104</v>
      </c>
      <c r="B57" s="1" t="s">
        <v>105</v>
      </c>
      <c r="C57" s="2">
        <v>75000</v>
      </c>
      <c r="D57" s="2">
        <v>75000</v>
      </c>
      <c r="E57" s="7"/>
    </row>
    <row r="58" spans="1:5" x14ac:dyDescent="0.35">
      <c r="A58" s="1" t="s">
        <v>106</v>
      </c>
      <c r="B58" s="1" t="s">
        <v>107</v>
      </c>
      <c r="C58" s="2">
        <v>40000</v>
      </c>
      <c r="D58" s="2">
        <v>60000</v>
      </c>
      <c r="E58" s="2">
        <v>-20000</v>
      </c>
    </row>
    <row r="59" spans="1:5" x14ac:dyDescent="0.35">
      <c r="A59" s="1" t="s">
        <v>108</v>
      </c>
      <c r="B59" s="1" t="s">
        <v>109</v>
      </c>
      <c r="C59" s="2">
        <v>100000</v>
      </c>
      <c r="D59" s="2">
        <v>150000</v>
      </c>
      <c r="E59" s="2">
        <v>-50000</v>
      </c>
    </row>
    <row r="60" spans="1:5" x14ac:dyDescent="0.35">
      <c r="A60" s="1" t="s">
        <v>110</v>
      </c>
      <c r="B60" s="1" t="s">
        <v>111</v>
      </c>
      <c r="C60" s="2">
        <v>5000000</v>
      </c>
      <c r="D60" s="2">
        <v>3500000</v>
      </c>
      <c r="E60" s="2">
        <v>1500000</v>
      </c>
    </row>
    <row r="61" spans="1:5" x14ac:dyDescent="0.35">
      <c r="A61" s="1" t="s">
        <v>112</v>
      </c>
      <c r="B61" s="1" t="s">
        <v>113</v>
      </c>
      <c r="C61" s="2">
        <v>25000</v>
      </c>
      <c r="D61" s="2">
        <v>20000</v>
      </c>
      <c r="E61" s="2">
        <v>5000</v>
      </c>
    </row>
    <row r="62" spans="1:5" x14ac:dyDescent="0.35">
      <c r="A62" s="1" t="s">
        <v>114</v>
      </c>
      <c r="B62" s="1" t="s">
        <v>115</v>
      </c>
      <c r="C62" s="2">
        <v>45000</v>
      </c>
      <c r="D62" s="2">
        <v>50000</v>
      </c>
      <c r="E62" s="2">
        <v>-5000</v>
      </c>
    </row>
    <row r="63" spans="1:5" x14ac:dyDescent="0.35">
      <c r="A63" s="1" t="s">
        <v>116</v>
      </c>
      <c r="B63" s="1" t="s">
        <v>117</v>
      </c>
      <c r="C63" s="2">
        <v>600000</v>
      </c>
      <c r="D63" s="2">
        <v>600000</v>
      </c>
      <c r="E63" s="7"/>
    </row>
    <row r="64" spans="1:5" x14ac:dyDescent="0.35">
      <c r="A64" s="1" t="s">
        <v>118</v>
      </c>
      <c r="B64" s="1" t="s">
        <v>119</v>
      </c>
      <c r="C64" s="2">
        <v>300000</v>
      </c>
      <c r="D64" s="2">
        <v>300000</v>
      </c>
      <c r="E64" s="7"/>
    </row>
    <row r="65" spans="1:5" x14ac:dyDescent="0.35">
      <c r="A65" s="1" t="s">
        <v>120</v>
      </c>
      <c r="B65" s="1" t="s">
        <v>121</v>
      </c>
      <c r="C65" s="7"/>
      <c r="D65" s="2">
        <v>1500000</v>
      </c>
      <c r="E65" s="2">
        <v>-1500000</v>
      </c>
    </row>
    <row r="66" spans="1:5" x14ac:dyDescent="0.35">
      <c r="A66" s="1" t="s">
        <v>122</v>
      </c>
      <c r="B66" s="1" t="s">
        <v>123</v>
      </c>
      <c r="C66" s="2">
        <v>1200000</v>
      </c>
      <c r="D66" s="7"/>
      <c r="E66" s="2">
        <v>1200000</v>
      </c>
    </row>
    <row r="67" spans="1:5" x14ac:dyDescent="0.35">
      <c r="A67" s="1" t="s">
        <v>124</v>
      </c>
      <c r="B67" s="1" t="s">
        <v>125</v>
      </c>
      <c r="C67" s="2">
        <v>150000</v>
      </c>
      <c r="D67" s="2">
        <v>100000</v>
      </c>
      <c r="E67" s="2">
        <v>50000</v>
      </c>
    </row>
    <row r="68" spans="1:5" x14ac:dyDescent="0.35">
      <c r="A68" s="1" t="s">
        <v>126</v>
      </c>
      <c r="B68" s="1" t="s">
        <v>127</v>
      </c>
      <c r="C68" s="2">
        <v>10000</v>
      </c>
      <c r="D68" s="2">
        <v>10000</v>
      </c>
      <c r="E68" s="7"/>
    </row>
    <row r="69" spans="1:5" x14ac:dyDescent="0.35">
      <c r="A69" s="1" t="s">
        <v>128</v>
      </c>
      <c r="B69" s="1" t="s">
        <v>129</v>
      </c>
      <c r="C69" s="2">
        <v>11000</v>
      </c>
      <c r="D69" s="2">
        <v>20000</v>
      </c>
      <c r="E69" s="2">
        <v>-9000</v>
      </c>
    </row>
    <row r="70" spans="1:5" x14ac:dyDescent="0.35">
      <c r="A70" s="1" t="s">
        <v>130</v>
      </c>
      <c r="B70" s="1" t="s">
        <v>131</v>
      </c>
      <c r="C70" s="2">
        <v>3600</v>
      </c>
      <c r="D70" s="2">
        <v>500</v>
      </c>
      <c r="E70" s="2">
        <v>3100</v>
      </c>
    </row>
    <row r="71" spans="1:5" x14ac:dyDescent="0.35">
      <c r="A71" s="11" t="s">
        <v>242</v>
      </c>
      <c r="B71" s="11"/>
      <c r="C71" s="6">
        <f>SUM(C19:C70)</f>
        <v>31003560</v>
      </c>
      <c r="D71" s="6">
        <f>SUM(D19:D70)</f>
        <v>30969740</v>
      </c>
      <c r="E71" s="6">
        <f>SUM(E19:E70)</f>
        <v>33820</v>
      </c>
    </row>
    <row r="72" spans="1:5" x14ac:dyDescent="0.35">
      <c r="A72" s="1" t="s">
        <v>132</v>
      </c>
      <c r="B72" s="1" t="s">
        <v>133</v>
      </c>
      <c r="C72" s="2">
        <v>84886840</v>
      </c>
      <c r="D72" s="2">
        <v>76441000</v>
      </c>
      <c r="E72" s="2">
        <v>8445840</v>
      </c>
    </row>
    <row r="73" spans="1:5" x14ac:dyDescent="0.35">
      <c r="A73" s="1" t="s">
        <v>134</v>
      </c>
      <c r="B73" s="1" t="s">
        <v>135</v>
      </c>
      <c r="C73" s="2">
        <v>1500000</v>
      </c>
      <c r="D73" s="2">
        <v>1500000</v>
      </c>
      <c r="E73" s="7"/>
    </row>
    <row r="74" spans="1:5" x14ac:dyDescent="0.35">
      <c r="A74" s="1" t="s">
        <v>136</v>
      </c>
      <c r="B74" s="1" t="s">
        <v>137</v>
      </c>
      <c r="C74" s="2">
        <v>30000</v>
      </c>
      <c r="D74" s="2">
        <v>34000</v>
      </c>
      <c r="E74" s="2">
        <v>-4000</v>
      </c>
    </row>
    <row r="75" spans="1:5" x14ac:dyDescent="0.35">
      <c r="A75" s="1" t="s">
        <v>138</v>
      </c>
      <c r="B75" s="1" t="s">
        <v>139</v>
      </c>
      <c r="C75" s="2">
        <v>6993025</v>
      </c>
      <c r="D75" s="2">
        <v>5571085</v>
      </c>
      <c r="E75" s="2">
        <v>1421940</v>
      </c>
    </row>
    <row r="76" spans="1:5" x14ac:dyDescent="0.35">
      <c r="A76" s="8">
        <v>45003</v>
      </c>
      <c r="B76" s="1" t="s">
        <v>250</v>
      </c>
      <c r="C76" s="2">
        <v>0</v>
      </c>
      <c r="D76" s="2">
        <v>128700</v>
      </c>
      <c r="E76" s="2">
        <v>-128700</v>
      </c>
    </row>
    <row r="77" spans="1:5" x14ac:dyDescent="0.35">
      <c r="A77" s="1" t="s">
        <v>140</v>
      </c>
      <c r="B77" s="1" t="s">
        <v>141</v>
      </c>
      <c r="C77" s="2">
        <v>2943860</v>
      </c>
      <c r="D77" s="2">
        <v>2602732</v>
      </c>
      <c r="E77" s="2">
        <v>341128</v>
      </c>
    </row>
    <row r="78" spans="1:5" x14ac:dyDescent="0.35">
      <c r="A78" s="1" t="s">
        <v>142</v>
      </c>
      <c r="B78" s="1" t="s">
        <v>143</v>
      </c>
      <c r="C78" s="2">
        <v>526090</v>
      </c>
      <c r="D78" s="2">
        <v>498487</v>
      </c>
      <c r="E78" s="2">
        <v>27603</v>
      </c>
    </row>
    <row r="79" spans="1:5" x14ac:dyDescent="0.35">
      <c r="A79" s="1" t="s">
        <v>144</v>
      </c>
      <c r="B79" s="1" t="s">
        <v>145</v>
      </c>
      <c r="C79" s="2">
        <v>3000</v>
      </c>
      <c r="D79" s="2">
        <v>3000</v>
      </c>
      <c r="E79" s="7"/>
    </row>
    <row r="80" spans="1:5" x14ac:dyDescent="0.35">
      <c r="A80" s="1" t="s">
        <v>146</v>
      </c>
      <c r="B80" s="1" t="s">
        <v>147</v>
      </c>
      <c r="C80" s="2">
        <v>562785</v>
      </c>
      <c r="D80" s="2">
        <v>533258</v>
      </c>
      <c r="E80" s="2">
        <v>29527</v>
      </c>
    </row>
    <row r="81" spans="1:5" x14ac:dyDescent="0.35">
      <c r="A81" s="1" t="s">
        <v>148</v>
      </c>
      <c r="B81" s="1" t="s">
        <v>149</v>
      </c>
      <c r="C81" s="2">
        <v>1375</v>
      </c>
      <c r="D81" s="2">
        <v>1374</v>
      </c>
      <c r="E81" s="2">
        <v>1</v>
      </c>
    </row>
    <row r="82" spans="1:5" x14ac:dyDescent="0.35">
      <c r="A82" s="1" t="s">
        <v>150</v>
      </c>
      <c r="B82" s="1" t="s">
        <v>151</v>
      </c>
      <c r="C82" s="2">
        <v>9750</v>
      </c>
      <c r="D82" s="2">
        <v>9750</v>
      </c>
      <c r="E82" s="7"/>
    </row>
    <row r="83" spans="1:5" x14ac:dyDescent="0.35">
      <c r="A83" s="1" t="s">
        <v>152</v>
      </c>
      <c r="B83" s="1" t="s">
        <v>153</v>
      </c>
      <c r="C83" s="2">
        <v>88000</v>
      </c>
      <c r="D83" s="2">
        <v>88000</v>
      </c>
      <c r="E83" s="7"/>
    </row>
    <row r="84" spans="1:5" x14ac:dyDescent="0.35">
      <c r="A84" s="1" t="s">
        <v>154</v>
      </c>
      <c r="B84" s="1" t="s">
        <v>155</v>
      </c>
      <c r="C84" s="2">
        <v>1467945</v>
      </c>
      <c r="D84" s="2">
        <v>810233</v>
      </c>
      <c r="E84" s="2">
        <v>657712</v>
      </c>
    </row>
    <row r="85" spans="1:5" x14ac:dyDescent="0.35">
      <c r="A85" s="1" t="s">
        <v>156</v>
      </c>
      <c r="B85" s="1" t="s">
        <v>157</v>
      </c>
      <c r="C85" s="2">
        <v>167200</v>
      </c>
      <c r="D85" s="2">
        <v>167198</v>
      </c>
      <c r="E85" s="2">
        <v>2</v>
      </c>
    </row>
    <row r="86" spans="1:5" x14ac:dyDescent="0.35">
      <c r="A86" s="1" t="s">
        <v>158</v>
      </c>
      <c r="B86" s="1" t="s">
        <v>159</v>
      </c>
      <c r="C86" s="2">
        <v>308015</v>
      </c>
      <c r="D86" s="2">
        <v>216378</v>
      </c>
      <c r="E86" s="2">
        <v>91637</v>
      </c>
    </row>
    <row r="87" spans="1:5" x14ac:dyDescent="0.35">
      <c r="A87" s="1" t="s">
        <v>160</v>
      </c>
      <c r="B87" s="1" t="s">
        <v>161</v>
      </c>
      <c r="C87" s="2">
        <v>10500</v>
      </c>
      <c r="D87" s="2">
        <v>10500</v>
      </c>
      <c r="E87" s="7"/>
    </row>
    <row r="88" spans="1:5" x14ac:dyDescent="0.35">
      <c r="A88" s="1" t="s">
        <v>162</v>
      </c>
      <c r="B88" s="1" t="s">
        <v>163</v>
      </c>
      <c r="C88" s="2">
        <v>5210</v>
      </c>
      <c r="D88" s="7"/>
      <c r="E88" s="2">
        <v>5210</v>
      </c>
    </row>
    <row r="89" spans="1:5" x14ac:dyDescent="0.35">
      <c r="A89" s="1" t="s">
        <v>164</v>
      </c>
      <c r="B89" s="1" t="s">
        <v>165</v>
      </c>
      <c r="C89" s="2">
        <v>61780</v>
      </c>
      <c r="D89" s="2">
        <v>41540</v>
      </c>
      <c r="E89" s="2">
        <v>20240</v>
      </c>
    </row>
    <row r="90" spans="1:5" x14ac:dyDescent="0.35">
      <c r="A90" s="1" t="s">
        <v>166</v>
      </c>
      <c r="B90" s="1" t="s">
        <v>167</v>
      </c>
      <c r="C90" s="2">
        <v>197225</v>
      </c>
      <c r="D90" s="2">
        <v>189400</v>
      </c>
      <c r="E90" s="2">
        <v>7825</v>
      </c>
    </row>
    <row r="91" spans="1:5" x14ac:dyDescent="0.35">
      <c r="A91" s="1" t="s">
        <v>168</v>
      </c>
      <c r="B91" s="1" t="s">
        <v>169</v>
      </c>
      <c r="C91" s="2">
        <v>1547000</v>
      </c>
      <c r="D91" s="2">
        <v>1472655</v>
      </c>
      <c r="E91" s="2">
        <v>74345</v>
      </c>
    </row>
    <row r="92" spans="1:5" x14ac:dyDescent="0.35">
      <c r="A92" s="1" t="s">
        <v>170</v>
      </c>
      <c r="B92" s="1" t="s">
        <v>171</v>
      </c>
      <c r="C92" s="2">
        <v>1803160</v>
      </c>
      <c r="D92" s="2">
        <v>901330</v>
      </c>
      <c r="E92" s="2">
        <v>901830</v>
      </c>
    </row>
    <row r="93" spans="1:5" x14ac:dyDescent="0.35">
      <c r="A93" s="1" t="s">
        <v>172</v>
      </c>
      <c r="B93" s="1" t="s">
        <v>173</v>
      </c>
      <c r="C93" s="2">
        <v>569585</v>
      </c>
      <c r="D93" s="2">
        <v>1358855</v>
      </c>
      <c r="E93" s="2">
        <v>-789270</v>
      </c>
    </row>
    <row r="94" spans="1:5" x14ac:dyDescent="0.35">
      <c r="A94" s="8">
        <v>45143</v>
      </c>
      <c r="B94" s="1" t="s">
        <v>251</v>
      </c>
      <c r="C94" s="2">
        <v>0</v>
      </c>
      <c r="D94" s="2">
        <v>100000</v>
      </c>
      <c r="E94" s="2">
        <v>-100000</v>
      </c>
    </row>
    <row r="95" spans="1:5" x14ac:dyDescent="0.35">
      <c r="A95" s="8">
        <v>45147</v>
      </c>
      <c r="B95" s="1" t="s">
        <v>252</v>
      </c>
      <c r="C95" s="2">
        <v>0</v>
      </c>
      <c r="D95" s="2">
        <v>40000</v>
      </c>
      <c r="E95" s="2">
        <v>-40000</v>
      </c>
    </row>
    <row r="96" spans="1:5" x14ac:dyDescent="0.35">
      <c r="A96" s="1" t="s">
        <v>174</v>
      </c>
      <c r="B96" s="1" t="s">
        <v>175</v>
      </c>
      <c r="C96" s="2">
        <v>200000</v>
      </c>
      <c r="D96" s="7"/>
      <c r="E96" s="2">
        <v>200000</v>
      </c>
    </row>
    <row r="97" spans="1:5" x14ac:dyDescent="0.35">
      <c r="A97" s="8">
        <v>45155</v>
      </c>
      <c r="B97" s="1" t="s">
        <v>253</v>
      </c>
      <c r="C97" s="2">
        <v>0</v>
      </c>
      <c r="D97" s="2">
        <v>105020</v>
      </c>
      <c r="E97" s="2">
        <v>-105020</v>
      </c>
    </row>
    <row r="98" spans="1:5" x14ac:dyDescent="0.35">
      <c r="A98" s="8">
        <v>45156</v>
      </c>
      <c r="B98" s="1" t="s">
        <v>254</v>
      </c>
      <c r="C98" s="2">
        <v>0</v>
      </c>
      <c r="D98" s="2">
        <v>122930</v>
      </c>
      <c r="E98" s="2">
        <v>-122930</v>
      </c>
    </row>
    <row r="99" spans="1:5" x14ac:dyDescent="0.35">
      <c r="A99" s="8">
        <v>45157</v>
      </c>
      <c r="B99" s="1" t="s">
        <v>255</v>
      </c>
      <c r="C99" s="2">
        <v>0</v>
      </c>
      <c r="D99" s="2">
        <v>184395</v>
      </c>
      <c r="E99" s="2">
        <v>-184395</v>
      </c>
    </row>
    <row r="100" spans="1:5" x14ac:dyDescent="0.35">
      <c r="A100" s="1" t="s">
        <v>176</v>
      </c>
      <c r="B100" s="1" t="s">
        <v>177</v>
      </c>
      <c r="C100" s="2">
        <v>140588</v>
      </c>
      <c r="D100" s="7"/>
      <c r="E100" s="2">
        <v>140588</v>
      </c>
    </row>
    <row r="101" spans="1:5" x14ac:dyDescent="0.35">
      <c r="A101" s="1" t="s">
        <v>178</v>
      </c>
      <c r="B101" s="1" t="s">
        <v>179</v>
      </c>
      <c r="C101" s="2">
        <v>317686</v>
      </c>
      <c r="D101" s="7"/>
      <c r="E101" s="2">
        <v>317686</v>
      </c>
    </row>
    <row r="102" spans="1:5" x14ac:dyDescent="0.35">
      <c r="A102" s="1" t="s">
        <v>180</v>
      </c>
      <c r="B102" s="1" t="s">
        <v>181</v>
      </c>
      <c r="C102" s="2">
        <v>181711</v>
      </c>
      <c r="D102" s="7"/>
      <c r="E102" s="2">
        <v>181711</v>
      </c>
    </row>
    <row r="103" spans="1:5" x14ac:dyDescent="0.35">
      <c r="A103" s="1" t="s">
        <v>182</v>
      </c>
      <c r="B103" s="1" t="s">
        <v>183</v>
      </c>
      <c r="C103" s="7"/>
      <c r="D103" s="2">
        <v>93000</v>
      </c>
      <c r="E103" s="2">
        <v>-93000</v>
      </c>
    </row>
    <row r="104" spans="1:5" x14ac:dyDescent="0.35">
      <c r="A104" s="1" t="s">
        <v>184</v>
      </c>
      <c r="B104" s="1" t="s">
        <v>185</v>
      </c>
      <c r="C104" s="2">
        <v>28635</v>
      </c>
      <c r="D104" s="2">
        <v>54615</v>
      </c>
      <c r="E104" s="2">
        <v>-25980</v>
      </c>
    </row>
    <row r="105" spans="1:5" x14ac:dyDescent="0.35">
      <c r="A105" s="1" t="s">
        <v>186</v>
      </c>
      <c r="B105" s="1" t="s">
        <v>187</v>
      </c>
      <c r="C105" s="2">
        <v>28675</v>
      </c>
      <c r="D105" s="2">
        <v>36000</v>
      </c>
      <c r="E105" s="2">
        <v>-7325</v>
      </c>
    </row>
    <row r="106" spans="1:5" x14ac:dyDescent="0.35">
      <c r="A106" s="1" t="s">
        <v>188</v>
      </c>
      <c r="B106" s="1" t="s">
        <v>189</v>
      </c>
      <c r="C106" s="2">
        <v>10725</v>
      </c>
      <c r="D106" s="2">
        <v>13000</v>
      </c>
      <c r="E106" s="2">
        <v>-2275</v>
      </c>
    </row>
    <row r="107" spans="1:5" x14ac:dyDescent="0.35">
      <c r="A107" s="1" t="s">
        <v>190</v>
      </c>
      <c r="B107" s="1" t="s">
        <v>191</v>
      </c>
      <c r="C107" s="2">
        <v>53360</v>
      </c>
      <c r="D107" s="2">
        <v>65840</v>
      </c>
      <c r="E107" s="2">
        <v>-12480</v>
      </c>
    </row>
    <row r="108" spans="1:5" x14ac:dyDescent="0.35">
      <c r="A108" s="1" t="s">
        <v>192</v>
      </c>
      <c r="B108" s="1" t="s">
        <v>193</v>
      </c>
      <c r="C108" s="2">
        <v>28320</v>
      </c>
      <c r="D108" s="2">
        <v>120385</v>
      </c>
      <c r="E108" s="2">
        <v>-92065</v>
      </c>
    </row>
    <row r="109" spans="1:5" x14ac:dyDescent="0.35">
      <c r="A109" s="11" t="s">
        <v>243</v>
      </c>
      <c r="B109" s="11"/>
      <c r="C109" s="6">
        <f>SUM(C72:C108)</f>
        <v>104672045</v>
      </c>
      <c r="D109" s="6">
        <f t="shared" ref="D109:E109" si="2">SUM(D72:D108)</f>
        <v>93514660</v>
      </c>
      <c r="E109" s="6">
        <f t="shared" si="2"/>
        <v>11157385</v>
      </c>
    </row>
    <row r="110" spans="1:5" x14ac:dyDescent="0.35">
      <c r="A110" s="1" t="s">
        <v>194</v>
      </c>
      <c r="B110" s="1" t="s">
        <v>195</v>
      </c>
      <c r="C110" s="2">
        <v>1000</v>
      </c>
      <c r="D110" s="2">
        <v>1000</v>
      </c>
      <c r="E110" s="7"/>
    </row>
    <row r="111" spans="1:5" x14ac:dyDescent="0.35">
      <c r="A111" s="1" t="s">
        <v>196</v>
      </c>
      <c r="B111" s="1" t="s">
        <v>197</v>
      </c>
      <c r="C111" s="2">
        <v>300000</v>
      </c>
      <c r="D111" s="2">
        <v>300000</v>
      </c>
      <c r="E111" s="7"/>
    </row>
    <row r="112" spans="1:5" x14ac:dyDescent="0.35">
      <c r="A112" s="1" t="s">
        <v>198</v>
      </c>
      <c r="B112" s="1" t="s">
        <v>199</v>
      </c>
      <c r="C112" s="2">
        <v>5000</v>
      </c>
      <c r="D112" s="2">
        <v>5000</v>
      </c>
      <c r="E112" s="7"/>
    </row>
    <row r="113" spans="1:5" x14ac:dyDescent="0.35">
      <c r="A113" s="1" t="s">
        <v>200</v>
      </c>
      <c r="B113" s="1" t="s">
        <v>201</v>
      </c>
      <c r="C113" s="2">
        <v>32275</v>
      </c>
      <c r="D113" s="2">
        <v>40000</v>
      </c>
      <c r="E113" s="2">
        <v>-7725</v>
      </c>
    </row>
    <row r="114" spans="1:5" x14ac:dyDescent="0.35">
      <c r="A114" s="1" t="s">
        <v>202</v>
      </c>
      <c r="B114" s="1" t="s">
        <v>203</v>
      </c>
      <c r="C114" s="2">
        <v>4500</v>
      </c>
      <c r="D114" s="2">
        <v>20000</v>
      </c>
      <c r="E114" s="2">
        <v>-15500</v>
      </c>
    </row>
    <row r="115" spans="1:5" x14ac:dyDescent="0.35">
      <c r="A115" s="1" t="s">
        <v>204</v>
      </c>
      <c r="B115" s="1" t="s">
        <v>205</v>
      </c>
      <c r="C115" s="2">
        <v>15300</v>
      </c>
      <c r="D115" s="7"/>
      <c r="E115" s="2">
        <v>15300</v>
      </c>
    </row>
    <row r="116" spans="1:5" x14ac:dyDescent="0.35">
      <c r="A116" s="1" t="s">
        <v>206</v>
      </c>
      <c r="B116" s="1" t="s">
        <v>207</v>
      </c>
      <c r="C116" s="2">
        <v>1500000</v>
      </c>
      <c r="D116" s="2">
        <v>1500000</v>
      </c>
      <c r="E116" s="7"/>
    </row>
    <row r="117" spans="1:5" x14ac:dyDescent="0.35">
      <c r="A117" s="1" t="s">
        <v>208</v>
      </c>
      <c r="B117" s="1" t="s">
        <v>209</v>
      </c>
      <c r="C117" s="2">
        <v>5000</v>
      </c>
      <c r="D117" s="2">
        <v>7000</v>
      </c>
      <c r="E117" s="2">
        <v>-2000</v>
      </c>
    </row>
    <row r="118" spans="1:5" x14ac:dyDescent="0.35">
      <c r="A118" s="1" t="s">
        <v>210</v>
      </c>
      <c r="B118" s="1" t="s">
        <v>211</v>
      </c>
      <c r="C118" s="2">
        <v>5000</v>
      </c>
      <c r="D118" s="2">
        <v>5000</v>
      </c>
      <c r="E118" s="7"/>
    </row>
    <row r="119" spans="1:5" x14ac:dyDescent="0.35">
      <c r="A119" s="1" t="s">
        <v>212</v>
      </c>
      <c r="B119" s="1" t="s">
        <v>213</v>
      </c>
      <c r="C119" s="2">
        <v>275000</v>
      </c>
      <c r="D119" s="2">
        <v>115000</v>
      </c>
      <c r="E119" s="2">
        <v>160000</v>
      </c>
    </row>
    <row r="120" spans="1:5" x14ac:dyDescent="0.35">
      <c r="A120" s="11" t="s">
        <v>244</v>
      </c>
      <c r="B120" s="11"/>
      <c r="C120" s="6">
        <f>SUM(C110:C119)</f>
        <v>2143075</v>
      </c>
      <c r="D120" s="6">
        <f t="shared" ref="D120:E120" si="3">SUM(D110:D119)</f>
        <v>1993000</v>
      </c>
      <c r="E120" s="6">
        <f t="shared" si="3"/>
        <v>150075</v>
      </c>
    </row>
    <row r="121" spans="1:5" x14ac:dyDescent="0.35">
      <c r="A121" s="1" t="s">
        <v>214</v>
      </c>
      <c r="B121" s="1" t="s">
        <v>215</v>
      </c>
      <c r="C121" s="2">
        <v>7500000</v>
      </c>
      <c r="D121" s="2">
        <v>3713505</v>
      </c>
      <c r="E121" s="2">
        <v>3786495</v>
      </c>
    </row>
    <row r="122" spans="1:5" x14ac:dyDescent="0.35">
      <c r="A122" s="8">
        <v>60900</v>
      </c>
      <c r="B122" s="1" t="s">
        <v>256</v>
      </c>
      <c r="C122" s="2">
        <v>0</v>
      </c>
      <c r="D122" s="2">
        <v>2050500</v>
      </c>
      <c r="E122" s="2">
        <v>-2050500</v>
      </c>
    </row>
    <row r="123" spans="1:5" x14ac:dyDescent="0.35">
      <c r="A123" s="11" t="s">
        <v>245</v>
      </c>
      <c r="B123" s="11"/>
      <c r="C123" s="6">
        <f>SUM(C121:C122)</f>
        <v>7500000</v>
      </c>
      <c r="D123" s="6">
        <f>SUM(D121:D122)</f>
        <v>5764005</v>
      </c>
      <c r="E123" s="6">
        <f>SUM(E121:E122)</f>
        <v>1735995</v>
      </c>
    </row>
    <row r="124" spans="1:5" x14ac:dyDescent="0.35">
      <c r="A124" s="1" t="s">
        <v>216</v>
      </c>
      <c r="B124" s="1" t="s">
        <v>217</v>
      </c>
      <c r="C124" s="2">
        <v>755000</v>
      </c>
      <c r="D124" s="7"/>
      <c r="E124" s="2">
        <v>755000</v>
      </c>
    </row>
    <row r="125" spans="1:5" x14ac:dyDescent="0.35">
      <c r="A125" s="1" t="s">
        <v>218</v>
      </c>
      <c r="B125" s="1" t="s">
        <v>219</v>
      </c>
      <c r="C125" s="2">
        <v>465000</v>
      </c>
      <c r="D125" s="7"/>
      <c r="E125" s="2">
        <v>465000</v>
      </c>
    </row>
    <row r="126" spans="1:5" x14ac:dyDescent="0.35">
      <c r="A126" s="8">
        <v>75062</v>
      </c>
      <c r="B126" s="1" t="s">
        <v>257</v>
      </c>
      <c r="C126" s="2">
        <v>0</v>
      </c>
      <c r="D126" s="2">
        <v>570815</v>
      </c>
      <c r="E126" s="2">
        <v>-570815</v>
      </c>
    </row>
    <row r="127" spans="1:5" x14ac:dyDescent="0.35">
      <c r="A127" s="1" t="s">
        <v>220</v>
      </c>
      <c r="B127" s="1" t="s">
        <v>221</v>
      </c>
      <c r="C127" s="2">
        <v>190000</v>
      </c>
      <c r="D127" s="7"/>
      <c r="E127" s="2">
        <v>190000</v>
      </c>
    </row>
    <row r="128" spans="1:5" x14ac:dyDescent="0.35">
      <c r="A128" s="1" t="s">
        <v>222</v>
      </c>
      <c r="B128" s="1" t="s">
        <v>193</v>
      </c>
      <c r="C128" s="2">
        <v>99940</v>
      </c>
      <c r="D128" s="2">
        <v>397980</v>
      </c>
      <c r="E128" s="2">
        <v>-298040</v>
      </c>
    </row>
    <row r="129" spans="1:5" x14ac:dyDescent="0.35">
      <c r="A129" s="1" t="s">
        <v>223</v>
      </c>
      <c r="B129" s="1" t="s">
        <v>189</v>
      </c>
      <c r="C129" s="2">
        <v>132960</v>
      </c>
      <c r="D129" s="2">
        <v>122300</v>
      </c>
      <c r="E129" s="2">
        <v>10660</v>
      </c>
    </row>
    <row r="130" spans="1:5" x14ac:dyDescent="0.35">
      <c r="A130" s="1" t="s">
        <v>224</v>
      </c>
      <c r="B130" s="1" t="s">
        <v>191</v>
      </c>
      <c r="C130" s="2">
        <v>1500</v>
      </c>
      <c r="D130" s="2">
        <v>1500</v>
      </c>
      <c r="E130" s="7"/>
    </row>
    <row r="131" spans="1:5" x14ac:dyDescent="0.35">
      <c r="A131" s="11" t="s">
        <v>246</v>
      </c>
      <c r="B131" s="11"/>
      <c r="C131" s="6">
        <f>SUM(C124:C130)</f>
        <v>1644400</v>
      </c>
      <c r="D131" s="6">
        <f t="shared" ref="D131:E131" si="4">SUM(D124:D130)</f>
        <v>1092595</v>
      </c>
      <c r="E131" s="6">
        <f t="shared" si="4"/>
        <v>551805</v>
      </c>
    </row>
    <row r="132" spans="1:5" x14ac:dyDescent="0.35">
      <c r="A132" s="1" t="s">
        <v>225</v>
      </c>
      <c r="B132" s="1" t="s">
        <v>226</v>
      </c>
      <c r="C132" s="7"/>
      <c r="D132" s="2">
        <v>300000</v>
      </c>
      <c r="E132" s="2">
        <v>-300000</v>
      </c>
    </row>
    <row r="133" spans="1:5" x14ac:dyDescent="0.35">
      <c r="A133" s="1" t="s">
        <v>227</v>
      </c>
      <c r="B133" s="1" t="s">
        <v>228</v>
      </c>
      <c r="C133" s="2">
        <v>18000</v>
      </c>
      <c r="D133" s="2">
        <v>18000</v>
      </c>
      <c r="E133" s="7"/>
    </row>
    <row r="134" spans="1:5" x14ac:dyDescent="0.35">
      <c r="A134" s="1" t="s">
        <v>229</v>
      </c>
      <c r="B134" s="1" t="s">
        <v>230</v>
      </c>
      <c r="C134" s="2">
        <v>170000</v>
      </c>
      <c r="D134" s="2">
        <v>170000</v>
      </c>
      <c r="E134" s="7"/>
    </row>
    <row r="135" spans="1:5" x14ac:dyDescent="0.35">
      <c r="A135" s="1" t="s">
        <v>231</v>
      </c>
      <c r="B135" s="1" t="s">
        <v>232</v>
      </c>
      <c r="C135" s="2">
        <v>35000</v>
      </c>
      <c r="D135" s="2">
        <v>35000</v>
      </c>
      <c r="E135" s="7"/>
    </row>
    <row r="136" spans="1:5" x14ac:dyDescent="0.35">
      <c r="A136" s="1" t="s">
        <v>233</v>
      </c>
      <c r="B136" s="1" t="s">
        <v>234</v>
      </c>
      <c r="C136" s="2">
        <v>480000</v>
      </c>
      <c r="D136" s="2">
        <v>480000</v>
      </c>
      <c r="E136" s="7"/>
    </row>
    <row r="137" spans="1:5" x14ac:dyDescent="0.35">
      <c r="A137" s="1" t="s">
        <v>235</v>
      </c>
      <c r="B137" s="1" t="s">
        <v>236</v>
      </c>
      <c r="C137" s="2">
        <v>400000</v>
      </c>
      <c r="D137" s="2">
        <v>400000</v>
      </c>
      <c r="E137" s="7"/>
    </row>
    <row r="138" spans="1:5" x14ac:dyDescent="0.35">
      <c r="A138" s="11" t="s">
        <v>247</v>
      </c>
      <c r="B138" s="11"/>
      <c r="C138" s="6">
        <f>SUM(C132:C137)</f>
        <v>1103000</v>
      </c>
      <c r="D138" s="6">
        <f t="shared" ref="D138:E138" si="5">SUM(D132:D137)</f>
        <v>1403000</v>
      </c>
      <c r="E138" s="6">
        <f t="shared" si="5"/>
        <v>-300000</v>
      </c>
    </row>
    <row r="139" spans="1:5" x14ac:dyDescent="0.35">
      <c r="A139" s="1" t="s">
        <v>237</v>
      </c>
      <c r="B139" s="1" t="s">
        <v>238</v>
      </c>
      <c r="C139" s="2">
        <v>50000000</v>
      </c>
      <c r="D139" s="2">
        <v>50000000</v>
      </c>
      <c r="E139" s="7"/>
    </row>
    <row r="140" spans="1:5" x14ac:dyDescent="0.35">
      <c r="A140" s="11" t="s">
        <v>248</v>
      </c>
      <c r="B140" s="11"/>
      <c r="C140" s="6">
        <f>SUM(C139)</f>
        <v>50000000</v>
      </c>
      <c r="D140" s="6">
        <f t="shared" ref="D140:E140" si="6">SUM(D139)</f>
        <v>50000000</v>
      </c>
      <c r="E140" s="6">
        <f t="shared" si="6"/>
        <v>0</v>
      </c>
    </row>
    <row r="141" spans="1:5" x14ac:dyDescent="0.35">
      <c r="A141" s="10" t="s">
        <v>239</v>
      </c>
      <c r="B141" s="10"/>
      <c r="C141" s="6">
        <f>C10+C18+C71+C109+C123+C131+C138+C140</f>
        <v>321296285</v>
      </c>
      <c r="D141" s="6">
        <f>D10+D18+D71+D109+D120+D123+D131+D138+D140</f>
        <v>311156950</v>
      </c>
      <c r="E141" s="6">
        <f>E10+E18+E71+E109+E123+E131+E138+E140</f>
        <v>12132335</v>
      </c>
    </row>
  </sheetData>
  <mergeCells count="11">
    <mergeCell ref="A2:E2"/>
    <mergeCell ref="A141:B141"/>
    <mergeCell ref="A10:B10"/>
    <mergeCell ref="A18:B18"/>
    <mergeCell ref="A71:B71"/>
    <mergeCell ref="A109:B109"/>
    <mergeCell ref="A120:B120"/>
    <mergeCell ref="A123:B123"/>
    <mergeCell ref="A131:B131"/>
    <mergeCell ref="A138:B138"/>
    <mergeCell ref="A140:B140"/>
  </mergeCells>
  <pageMargins left="0.39370078740157483" right="0.39370078740157483" top="0.74803149606299213" bottom="0.74803149606299213" header="0.31496062992125984" footer="0.31496062992125984"/>
  <pageSetup paperSize="9" orientation="portrait" r:id="rId1"/>
  <ignoredErrors>
    <ignoredError sqref="A3:B139" numberStoredAsText="1"/>
    <ignoredError sqref="C10: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Ingresos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2021-11-09T08:49:29Z</cp:lastPrinted>
  <dcterms:created xsi:type="dcterms:W3CDTF">2021-11-09T08:47:08Z</dcterms:created>
  <dcterms:modified xsi:type="dcterms:W3CDTF">2021-11-10T10:41:33Z</dcterms:modified>
</cp:coreProperties>
</file>