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Pto 2022\Listados de trabajo\"/>
    </mc:Choice>
  </mc:AlternateContent>
  <bookViews>
    <workbookView xWindow="0" yWindow="0" windowWidth="19200" windowHeight="6760"/>
  </bookViews>
  <sheets>
    <sheet name="1501" sheetId="1" r:id="rId1"/>
    <sheet name="1511" sheetId="2" r:id="rId2"/>
    <sheet name="9332" sheetId="3" r:id="rId3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3" l="1"/>
  <c r="G39" i="3"/>
  <c r="E39" i="3"/>
  <c r="F38" i="3"/>
  <c r="G38" i="3"/>
  <c r="E38" i="3"/>
  <c r="F31" i="3"/>
  <c r="G31" i="3"/>
  <c r="E31" i="3"/>
  <c r="F15" i="3"/>
  <c r="G15" i="3"/>
  <c r="E15" i="3"/>
  <c r="F36" i="2"/>
  <c r="G36" i="2"/>
  <c r="E36" i="2"/>
  <c r="F35" i="2"/>
  <c r="G35" i="2"/>
  <c r="E35" i="2"/>
  <c r="F32" i="2"/>
  <c r="G32" i="2"/>
  <c r="E32" i="2"/>
  <c r="F24" i="2"/>
  <c r="G24" i="2"/>
  <c r="E24" i="2"/>
  <c r="F22" i="2"/>
  <c r="G22" i="2"/>
  <c r="E22" i="2"/>
  <c r="F13" i="2"/>
  <c r="G13" i="2"/>
  <c r="E13" i="2"/>
  <c r="F35" i="1" l="1"/>
  <c r="G35" i="1"/>
  <c r="E35" i="1"/>
  <c r="F34" i="1"/>
  <c r="G34" i="1"/>
  <c r="E34" i="1"/>
  <c r="F30" i="1"/>
  <c r="G30" i="1"/>
  <c r="E30" i="1"/>
  <c r="F28" i="1"/>
  <c r="G28" i="1"/>
  <c r="E28" i="1"/>
  <c r="F24" i="1"/>
  <c r="G24" i="1"/>
  <c r="E24" i="1"/>
  <c r="F22" i="1"/>
  <c r="G22" i="1"/>
  <c r="E22" i="1"/>
  <c r="F9" i="1"/>
  <c r="G9" i="1"/>
  <c r="E9" i="1"/>
</calcChain>
</file>

<file path=xl/sharedStrings.xml><?xml version="1.0" encoding="utf-8"?>
<sst xmlns="http://schemas.openxmlformats.org/spreadsheetml/2006/main" count="380" uniqueCount="126">
  <si>
    <t>02</t>
  </si>
  <si>
    <t>1501</t>
  </si>
  <si>
    <t>12000</t>
  </si>
  <si>
    <t>Sueldos del Grupo A1.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</si>
  <si>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</si>
  <si>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</si>
  <si>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</si>
  <si>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</si>
  <si>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</si>
  <si>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</si>
  <si>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</si>
  <si>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</si>
  <si>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</si>
  <si>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</si>
  <si>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202</t>
  </si>
  <si>
    <t>Arrendamientos de edificios y otras construcciones.</t>
  </si>
  <si>
    <t>203</t>
  </si>
  <si>
    <t>Arrendamientos de maquinaria, instalaciones y utillaje.</t>
  </si>
  <si>
    <t>22103</t>
  </si>
  <si>
    <t>Combustibles y carburantes.</t>
  </si>
  <si>
    <t>22104</t>
  </si>
  <si>
    <t>Vestuario.</t>
  </si>
  <si>
    <t>224</t>
  </si>
  <si>
    <t>Primas de seguros.</t>
  </si>
  <si>
    <t>22602</t>
  </si>
  <si>
    <t>Publicidad y propaganda.</t>
  </si>
  <si>
    <t>22699</t>
  </si>
  <si>
    <t>Otros gastos diversos</t>
  </si>
  <si>
    <t>22706</t>
  </si>
  <si>
    <t>Estudios y trabajos técnicos.</t>
  </si>
  <si>
    <t>23020</t>
  </si>
  <si>
    <t>Dietas del personal no directivo</t>
  </si>
  <si>
    <t>23120</t>
  </si>
  <si>
    <t>Locomoción del personal no directivo.</t>
  </si>
  <si>
    <t>233</t>
  </si>
  <si>
    <t>Otras indemnizaciones.</t>
  </si>
  <si>
    <t>352</t>
  </si>
  <si>
    <t>Intereses de demora.</t>
  </si>
  <si>
    <t>44905</t>
  </si>
  <si>
    <t>Transferencia corriente a VIVA</t>
  </si>
  <si>
    <t>600</t>
  </si>
  <si>
    <t>Inversiones en terrenos.</t>
  </si>
  <si>
    <t>619</t>
  </si>
  <si>
    <t>Otras inver de reposic en infraest y bienes dest al uso gral</t>
  </si>
  <si>
    <t>640</t>
  </si>
  <si>
    <t>Gastos en inversiones de carácter inmaterial.</t>
  </si>
  <si>
    <t>74905</t>
  </si>
  <si>
    <t>Transf de capital a VIVA</t>
  </si>
  <si>
    <t>82190</t>
  </si>
  <si>
    <t>Préstamo participativo a Sociedad Valladolid Alta Velocidad</t>
  </si>
  <si>
    <t>83000</t>
  </si>
  <si>
    <t>Anuncios por cuenta de particulares</t>
  </si>
  <si>
    <t>83100</t>
  </si>
  <si>
    <t>Obras por cuenta de particulares</t>
  </si>
  <si>
    <t>1511</t>
  </si>
  <si>
    <t>12001</t>
  </si>
  <si>
    <t>Sueldos del Grupo A2.</t>
  </si>
  <si>
    <t>12004</t>
  </si>
  <si>
    <t>Sueldos del Grupo C2.</t>
  </si>
  <si>
    <t>13000</t>
  </si>
  <si>
    <t>Retribuciones básicas.</t>
  </si>
  <si>
    <t>13002</t>
  </si>
  <si>
    <t>Otras remuneraciones.</t>
  </si>
  <si>
    <t>212</t>
  </si>
  <si>
    <t>Reparación de edificios y otras construcciones.</t>
  </si>
  <si>
    <t>216</t>
  </si>
  <si>
    <t>Equipos para procesos de información.</t>
  </si>
  <si>
    <t>22606</t>
  </si>
  <si>
    <t>Reuniones, conferencias y cursos.</t>
  </si>
  <si>
    <t>22799</t>
  </si>
  <si>
    <t>Otros trabajos realizados por otras empresas y profes.</t>
  </si>
  <si>
    <t>609</t>
  </si>
  <si>
    <t>Otras invers nuevas en infraest y bienes dest al uso gral</t>
  </si>
  <si>
    <t>610</t>
  </si>
  <si>
    <t>622</t>
  </si>
  <si>
    <t>Edificios y otras construcciones.</t>
  </si>
  <si>
    <t>623</t>
  </si>
  <si>
    <t>Maquinaria, instalaciones técnicas y utillaje.</t>
  </si>
  <si>
    <t>641</t>
  </si>
  <si>
    <t>Gastos en aplicaciones informáticas.</t>
  </si>
  <si>
    <t>83102</t>
  </si>
  <si>
    <t>Anticipo sistema de compensación Ariza</t>
  </si>
  <si>
    <t>9332</t>
  </si>
  <si>
    <t>13001</t>
  </si>
  <si>
    <t>Horas extraordinarias</t>
  </si>
  <si>
    <t>131</t>
  </si>
  <si>
    <t>Laboral temporal.</t>
  </si>
  <si>
    <t>151</t>
  </si>
  <si>
    <t>Gratificaciones.</t>
  </si>
  <si>
    <t>204</t>
  </si>
  <si>
    <t>Arrendamientos de material de transporte.</t>
  </si>
  <si>
    <t>213</t>
  </si>
  <si>
    <t>Reparación de maquinaria, instalaciones técnicas y utillaje.</t>
  </si>
  <si>
    <t>214</t>
  </si>
  <si>
    <t>Reparación de elementos de transporte.</t>
  </si>
  <si>
    <t>215</t>
  </si>
  <si>
    <t>Mobiliario.</t>
  </si>
  <si>
    <t>22100</t>
  </si>
  <si>
    <t>Energía eléctrica.</t>
  </si>
  <si>
    <t>22102</t>
  </si>
  <si>
    <t>Gas.</t>
  </si>
  <si>
    <t>225</t>
  </si>
  <si>
    <t>Tributos.</t>
  </si>
  <si>
    <t>22700</t>
  </si>
  <si>
    <t>Limpieza y aseo.</t>
  </si>
  <si>
    <t>624</t>
  </si>
  <si>
    <t>Elementos de transporte.</t>
  </si>
  <si>
    <t>632</t>
  </si>
  <si>
    <t>633</t>
  </si>
  <si>
    <t>634</t>
  </si>
  <si>
    <t>Orgánica</t>
  </si>
  <si>
    <t>Programa</t>
  </si>
  <si>
    <t>Económica</t>
  </si>
  <si>
    <t>Descripción</t>
  </si>
  <si>
    <t>DIFERENCIA</t>
  </si>
  <si>
    <t>CAPITULO I. GASTOS DE PERSONAL</t>
  </si>
  <si>
    <t>CAPITULO II. GASTOS BIENES CORRIENTES Y SERVICIOS</t>
  </si>
  <si>
    <t>CAPITULO IV. TRANSFERNCIAS CORRIENTES</t>
  </si>
  <si>
    <t>CAPITULO VI. INVERSIOENS REALES</t>
  </si>
  <si>
    <t>CAPITULO VII. TRANSFERENCIAS DE CAPITAL</t>
  </si>
  <si>
    <t>CAPITULO VIII. ACTIVOS FINANCIEROS</t>
  </si>
  <si>
    <t>TOTAL PROGRAMA DIRECCION DEL AREA DE URBANISMO</t>
  </si>
  <si>
    <t>CAPITULO III. GASTOS FINANCIEROS</t>
  </si>
  <si>
    <t>TOTAL PROGRAMA PLANIFICACIÓN Y GESTIÓN DEL URBANISMO</t>
  </si>
  <si>
    <t>CAPITULO VI. INVERSIONES REALES</t>
  </si>
  <si>
    <t>TOTAL PROGRAMA MANTENIMIENTO DE EDIFICIOS E INSTALACIONES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</si>
</sst>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.0500000000000007"/>
      <color indexed="8"/>
      <name val="Arial"/>
      <family val="2"/>
    </font>
    <font>
      <b/>
      <sz val="8.050000000000000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0" fontId="0" fillId="0" borderId="0" xfId="0" applyNumberFormat="1" applyFill="1" applyBorder="1" applyAlignment="1" applyProtection="1"/>
    <xf numFmtId="0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4"/>
  <sheetViews>
    <sheetView tabSelected="1" topLeftCell="A4" workbookViewId="0">
      <selection activeCell="A22" sqref="A22:D22"/>
    </sheetView>
  </sheetViews>
  <sheetFormatPr baseColWidth="10" defaultRowHeight="14.5" x14ac:dyDescent="0.35"/>
  <cols>
    <col min="1" max="1" width="7.08984375" bestFit="1" customWidth="1"/>
    <col min="2" max="2" width="7.6328125" bestFit="1" customWidth="1"/>
    <col min="3" max="3" width="8.6328125" bestFit="1" customWidth="1"/>
    <col min="4" max="4" width="39.54296875" bestFit="1" customWidth="1"/>
  </cols>
  <sheetData>
    <row r="2" spans="1:7" x14ac:dyDescent="0.35">
      <c r="A2" s="6" t="s">
        <v>110</v>
      </c>
      <c r="B2" s="6" t="s">
        <v>111</v>
      </c>
      <c r="C2" s="6" t="s">
        <v>112</v>
      </c>
      <c r="D2" s="6" t="s">
        <v>113</v>
      </c>
      <c r="E2" s="7">
        <v>2022</v>
      </c>
      <c r="F2" s="7">
        <v>2021</v>
      </c>
      <c r="G2" s="6" t="s">
        <v>114</v>
      </c>
    </row>
    <row r="3" spans="1:7" s="4" customFormat="1" x14ac:dyDescent="0.35">
      <c r="A3" s="1" t="s">
        <v>0</v>
      </c>
      <c r="B3" s="2" t="s">
        <v>1</v>
      </c>
      <c r="C3" s="2" t="s">
        <v>2</v>
      </c>
      <c r="D3" s="2" t="s">
        <v>3</v>
      </c>
      <c r="E3" s="3">
        <v>82045</v>
      </c>
      <c r="F3" s="3">
        <v>80357</v>
      </c>
      <c r="G3" s="3">
        <v>1688</v>
      </c>
    </row>
    <row r="4" spans="1:7" s="4" customFormat="1" x14ac:dyDescent="0.35">
      <c r="A4" s="1" t="s">
        <v>0</v>
      </c>
      <c r="B4" s="2" t="s">
        <v>1</v>
      </c>
      <c r="C4" s="2" t="s">
        <v>4</v>
      </c>
      <c r="D4" s="2" t="s">
        <v>5</v>
      </c>
      <c r="E4" s="3">
        <v>44205</v>
      </c>
      <c r="F4" s="3">
        <v>32502</v>
      </c>
      <c r="G4" s="3">
        <v>11703</v>
      </c>
    </row>
    <row r="5" spans="1:7" s="4" customFormat="1" x14ac:dyDescent="0.35">
      <c r="A5" s="1" t="s">
        <v>0</v>
      </c>
      <c r="B5" s="2" t="s">
        <v>1</v>
      </c>
      <c r="C5" s="2" t="s">
        <v>6</v>
      </c>
      <c r="D5" s="2" t="s">
        <v>7</v>
      </c>
      <c r="E5" s="3">
        <v>35094</v>
      </c>
      <c r="F5" s="3">
        <v>38699</v>
      </c>
      <c r="G5" s="3">
        <v>-3605</v>
      </c>
    </row>
    <row r="6" spans="1:7" s="4" customFormat="1" x14ac:dyDescent="0.35">
      <c r="A6" s="1" t="s">
        <v>0</v>
      </c>
      <c r="B6" s="2" t="s">
        <v>1</v>
      </c>
      <c r="C6" s="2" t="s">
        <v>8</v>
      </c>
      <c r="D6" s="2" t="s">
        <v>9</v>
      </c>
      <c r="E6" s="3">
        <v>91335</v>
      </c>
      <c r="F6" s="3">
        <v>83420</v>
      </c>
      <c r="G6" s="3">
        <v>7915</v>
      </c>
    </row>
    <row r="7" spans="1:7" s="4" customFormat="1" x14ac:dyDescent="0.35">
      <c r="A7" s="1" t="s">
        <v>0</v>
      </c>
      <c r="B7" s="2" t="s">
        <v>1</v>
      </c>
      <c r="C7" s="2" t="s">
        <v>10</v>
      </c>
      <c r="D7" s="2" t="s">
        <v>11</v>
      </c>
      <c r="E7" s="3">
        <v>213775</v>
      </c>
      <c r="F7" s="3">
        <v>196935</v>
      </c>
      <c r="G7" s="3">
        <v>16840</v>
      </c>
    </row>
    <row r="8" spans="1:7" s="4" customFormat="1" x14ac:dyDescent="0.35">
      <c r="A8" s="1" t="s">
        <v>0</v>
      </c>
      <c r="B8" s="2" t="s">
        <v>1</v>
      </c>
      <c r="C8" s="2" t="s">
        <v>12</v>
      </c>
      <c r="D8" s="2" t="s">
        <v>13</v>
      </c>
      <c r="E8" s="3">
        <v>17626</v>
      </c>
      <c r="F8" s="3">
        <v>19511</v>
      </c>
      <c r="G8" s="3">
        <v>-1885</v>
      </c>
    </row>
    <row r="9" spans="1:7" s="4" customFormat="1" x14ac:dyDescent="0.35">
      <c r="A9" s="11" t="s">
        <v>115</v>
      </c>
      <c r="B9" s="11"/>
      <c r="C9" s="11"/>
      <c r="D9" s="11"/>
      <c r="E9" s="9">
        <f>SUM(E3:E8)</f>
        <v>484080</v>
      </c>
      <c r="F9" s="9">
        <f t="shared" ref="F9:G9" si="0">SUM(F3:F8)</f>
        <v>451424</v>
      </c>
      <c r="G9" s="9">
        <f t="shared" si="0"/>
        <v>32656</v>
      </c>
    </row>
    <row r="10" spans="1:7" s="4" customFormat="1" x14ac:dyDescent="0.35">
      <c r="A10" s="1" t="s">
        <v>0</v>
      </c>
      <c r="B10" s="2" t="s">
        <v>1</v>
      </c>
      <c r="C10" s="2" t="s">
        <v>14</v>
      </c>
      <c r="D10" s="2" t="s">
        <v>15</v>
      </c>
      <c r="F10" s="3">
        <v>30000</v>
      </c>
      <c r="G10" s="3">
        <v>-30000</v>
      </c>
    </row>
    <row r="11" spans="1:7" s="4" customFormat="1" x14ac:dyDescent="0.35">
      <c r="A11" s="1" t="s">
        <v>0</v>
      </c>
      <c r="B11" s="2" t="s">
        <v>1</v>
      </c>
      <c r="C11" s="2" t="s">
        <v>16</v>
      </c>
      <c r="D11" s="2" t="s">
        <v>17</v>
      </c>
      <c r="E11" s="3">
        <v>15000</v>
      </c>
      <c r="F11" s="3">
        <v>15000</v>
      </c>
    </row>
    <row r="12" spans="1:7" s="4" customFormat="1" x14ac:dyDescent="0.35">
      <c r="A12" s="1" t="s">
        <v>0</v>
      </c>
      <c r="B12" s="2" t="s">
        <v>1</v>
      </c>
      <c r="C12" s="2" t="s">
        <v>18</v>
      </c>
      <c r="D12" s="2" t="s">
        <v>19</v>
      </c>
    </row>
    <row r="13" spans="1:7" s="4" customFormat="1" x14ac:dyDescent="0.35">
      <c r="A13" s="1" t="s">
        <v>0</v>
      </c>
      <c r="B13" s="2" t="s">
        <v>1</v>
      </c>
      <c r="C13" s="2" t="s">
        <v>20</v>
      </c>
      <c r="D13" s="2" t="s">
        <v>21</v>
      </c>
    </row>
    <row r="14" spans="1:7" s="4" customFormat="1" x14ac:dyDescent="0.35">
      <c r="A14" s="1" t="s">
        <v>0</v>
      </c>
      <c r="B14" s="2" t="s">
        <v>1</v>
      </c>
      <c r="C14" s="2" t="s">
        <v>22</v>
      </c>
      <c r="D14" s="2" t="s">
        <v>23</v>
      </c>
      <c r="E14" s="3">
        <v>60000</v>
      </c>
      <c r="F14" s="3">
        <v>30000</v>
      </c>
      <c r="G14" s="3">
        <v>30000</v>
      </c>
    </row>
    <row r="15" spans="1:7" s="4" customFormat="1" x14ac:dyDescent="0.35">
      <c r="A15" s="1" t="s">
        <v>0</v>
      </c>
      <c r="B15" s="2" t="s">
        <v>1</v>
      </c>
      <c r="C15" s="2" t="s">
        <v>24</v>
      </c>
      <c r="D15" s="2" t="s">
        <v>25</v>
      </c>
      <c r="E15" s="3">
        <v>12000</v>
      </c>
      <c r="F15" s="3">
        <v>2500</v>
      </c>
      <c r="G15" s="3">
        <v>9500</v>
      </c>
    </row>
    <row r="16" spans="1:7" s="4" customFormat="1" x14ac:dyDescent="0.35">
      <c r="A16" s="1" t="s">
        <v>0</v>
      </c>
      <c r="B16" s="2" t="s">
        <v>1</v>
      </c>
      <c r="C16" s="2" t="s">
        <v>26</v>
      </c>
      <c r="D16" s="2" t="s">
        <v>27</v>
      </c>
      <c r="E16" s="3">
        <v>50000</v>
      </c>
      <c r="F16" s="3">
        <v>9000</v>
      </c>
      <c r="G16" s="3">
        <v>41000</v>
      </c>
    </row>
    <row r="17" spans="1:7" s="4" customFormat="1" x14ac:dyDescent="0.35">
      <c r="A17" s="1" t="s">
        <v>0</v>
      </c>
      <c r="B17" s="2" t="s">
        <v>1</v>
      </c>
      <c r="C17" s="2" t="s">
        <v>28</v>
      </c>
      <c r="D17" s="2" t="s">
        <v>29</v>
      </c>
      <c r="E17" s="3">
        <v>30000</v>
      </c>
      <c r="G17" s="3">
        <v>30000</v>
      </c>
    </row>
    <row r="18" spans="1:7" s="4" customFormat="1" x14ac:dyDescent="0.35">
      <c r="A18" s="1" t="s">
        <v>0</v>
      </c>
      <c r="B18" s="2" t="s">
        <v>1</v>
      </c>
      <c r="C18" s="2" t="s">
        <v>30</v>
      </c>
      <c r="D18" s="2" t="s">
        <v>31</v>
      </c>
      <c r="E18" s="3">
        <v>1000</v>
      </c>
      <c r="F18" s="3">
        <v>1000</v>
      </c>
    </row>
    <row r="19" spans="1:7" s="4" customFormat="1" x14ac:dyDescent="0.35">
      <c r="A19" s="1" t="s">
        <v>0</v>
      </c>
      <c r="B19" s="2" t="s">
        <v>1</v>
      </c>
      <c r="C19" s="2" t="s">
        <v>32</v>
      </c>
      <c r="D19" s="2" t="s">
        <v>33</v>
      </c>
      <c r="E19" s="3">
        <v>1000</v>
      </c>
      <c r="F19" s="3">
        <v>1000</v>
      </c>
    </row>
    <row r="20" spans="1:7" s="4" customFormat="1" x14ac:dyDescent="0.35">
      <c r="A20" s="1" t="s">
        <v>0</v>
      </c>
      <c r="B20" s="2" t="s">
        <v>1</v>
      </c>
      <c r="C20" s="2" t="s">
        <v>34</v>
      </c>
      <c r="D20" s="2" t="s">
        <v>35</v>
      </c>
      <c r="E20" s="5">
        <v>500</v>
      </c>
      <c r="F20" s="5">
        <v>500</v>
      </c>
    </row>
    <row r="21" spans="1:7" s="4" customFormat="1" x14ac:dyDescent="0.35">
      <c r="A21" s="1" t="s">
        <v>0</v>
      </c>
      <c r="B21" s="2" t="s">
        <v>1</v>
      </c>
      <c r="C21" s="2" t="s">
        <v>36</v>
      </c>
      <c r="D21" s="2" t="s">
        <v>37</v>
      </c>
    </row>
    <row r="22" spans="1:7" s="4" customFormat="1" x14ac:dyDescent="0.35">
      <c r="A22" s="11" t="s">
        <v>116</v>
      </c>
      <c r="B22" s="11"/>
      <c r="C22" s="11"/>
      <c r="D22" s="11"/>
      <c r="E22" s="9">
        <f>SUM(E10:E21)</f>
        <v>169500</v>
      </c>
      <c r="F22" s="9">
        <f t="shared" ref="F22:G22" si="1">SUM(F10:F21)</f>
        <v>89000</v>
      </c>
      <c r="G22" s="9">
        <f t="shared" si="1"/>
        <v>80500</v>
      </c>
    </row>
    <row r="23" spans="1:7" s="4" customFormat="1" x14ac:dyDescent="0.35">
      <c r="A23" s="1" t="s">
        <v>0</v>
      </c>
      <c r="B23" s="2" t="s">
        <v>1</v>
      </c>
      <c r="C23" s="2" t="s">
        <v>38</v>
      </c>
      <c r="D23" s="2" t="s">
        <v>39</v>
      </c>
      <c r="E23" s="3">
        <v>700000</v>
      </c>
      <c r="F23" s="3">
        <v>720000</v>
      </c>
      <c r="G23" s="3">
        <v>-20000</v>
      </c>
    </row>
    <row r="24" spans="1:7" s="4" customFormat="1" x14ac:dyDescent="0.35">
      <c r="A24" s="11" t="s">
        <v>117</v>
      </c>
      <c r="B24" s="11"/>
      <c r="C24" s="11"/>
      <c r="D24" s="11"/>
      <c r="E24" s="9">
        <f>SUM(E23)</f>
        <v>700000</v>
      </c>
      <c r="F24" s="9">
        <f t="shared" ref="F24:G24" si="2">SUM(F23)</f>
        <v>720000</v>
      </c>
      <c r="G24" s="9">
        <f t="shared" si="2"/>
        <v>-20000</v>
      </c>
    </row>
    <row r="25" spans="1:7" s="4" customFormat="1" x14ac:dyDescent="0.35">
      <c r="A25" s="1" t="s">
        <v>0</v>
      </c>
      <c r="B25" s="2" t="s">
        <v>1</v>
      </c>
      <c r="C25" s="2" t="s">
        <v>40</v>
      </c>
      <c r="D25" s="2" t="s">
        <v>41</v>
      </c>
    </row>
    <row r="26" spans="1:7" s="4" customFormat="1" x14ac:dyDescent="0.35">
      <c r="A26" s="1" t="s">
        <v>0</v>
      </c>
      <c r="B26" s="2" t="s">
        <v>1</v>
      </c>
      <c r="C26" s="2" t="s">
        <v>42</v>
      </c>
      <c r="D26" s="2" t="s">
        <v>43</v>
      </c>
      <c r="E26" s="3">
        <v>65000</v>
      </c>
      <c r="F26" s="3">
        <v>125000</v>
      </c>
      <c r="G26" s="3">
        <v>-60000</v>
      </c>
    </row>
    <row r="27" spans="1:7" s="4" customFormat="1" x14ac:dyDescent="0.35">
      <c r="A27" s="1" t="s">
        <v>0</v>
      </c>
      <c r="B27" s="2" t="s">
        <v>1</v>
      </c>
      <c r="C27" s="2" t="s">
        <v>44</v>
      </c>
      <c r="D27" s="2" t="s">
        <v>45</v>
      </c>
    </row>
    <row r="28" spans="1:7" s="4" customFormat="1" x14ac:dyDescent="0.35">
      <c r="A28" s="11" t="s">
        <v>118</v>
      </c>
      <c r="B28" s="11"/>
      <c r="C28" s="11"/>
      <c r="D28" s="11"/>
      <c r="E28" s="9">
        <f>SUM(E25:E27)</f>
        <v>65000</v>
      </c>
      <c r="F28" s="9">
        <f t="shared" ref="F28:G28" si="3">SUM(F25:F27)</f>
        <v>125000</v>
      </c>
      <c r="G28" s="9">
        <f t="shared" si="3"/>
        <v>-60000</v>
      </c>
    </row>
    <row r="29" spans="1:7" s="4" customFormat="1" x14ac:dyDescent="0.35">
      <c r="A29" s="1" t="s">
        <v>0</v>
      </c>
      <c r="B29" s="2" t="s">
        <v>1</v>
      </c>
      <c r="C29" s="2" t="s">
        <v>46</v>
      </c>
      <c r="D29" s="2" t="s">
        <v>47</v>
      </c>
      <c r="E29" s="3">
        <v>5350000</v>
      </c>
      <c r="F29" s="3">
        <v>3000000</v>
      </c>
      <c r="G29" s="3">
        <v>2350000</v>
      </c>
    </row>
    <row r="30" spans="1:7" s="4" customFormat="1" x14ac:dyDescent="0.35">
      <c r="A30" s="11" t="s">
        <v>119</v>
      </c>
      <c r="B30" s="11"/>
      <c r="C30" s="11"/>
      <c r="D30" s="11"/>
      <c r="E30" s="9">
        <f>SUM(E29)</f>
        <v>5350000</v>
      </c>
      <c r="F30" s="9">
        <f t="shared" ref="F30:G30" si="4">SUM(F29)</f>
        <v>3000000</v>
      </c>
      <c r="G30" s="9">
        <f t="shared" si="4"/>
        <v>2350000</v>
      </c>
    </row>
    <row r="31" spans="1:7" s="4" customFormat="1" x14ac:dyDescent="0.35">
      <c r="A31" s="1" t="s">
        <v>0</v>
      </c>
      <c r="B31" s="2" t="s">
        <v>1</v>
      </c>
      <c r="C31" s="2" t="s">
        <v>48</v>
      </c>
      <c r="D31" s="2" t="s">
        <v>49</v>
      </c>
    </row>
    <row r="32" spans="1:7" s="4" customFormat="1" x14ac:dyDescent="0.35">
      <c r="A32" s="1" t="s">
        <v>0</v>
      </c>
      <c r="B32" s="2" t="s">
        <v>1</v>
      </c>
      <c r="C32" s="2" t="s">
        <v>50</v>
      </c>
      <c r="D32" s="2" t="s">
        <v>51</v>
      </c>
    </row>
    <row r="33" spans="1:7" s="4" customFormat="1" x14ac:dyDescent="0.35">
      <c r="A33" s="1" t="s">
        <v>0</v>
      </c>
      <c r="B33" s="2" t="s">
        <v>1</v>
      </c>
      <c r="C33" s="2" t="s">
        <v>52</v>
      </c>
      <c r="D33" s="2" t="s">
        <v>53</v>
      </c>
      <c r="E33" s="3">
        <v>10000</v>
      </c>
      <c r="F33" s="3">
        <v>10000</v>
      </c>
    </row>
    <row r="34" spans="1:7" s="4" customFormat="1" x14ac:dyDescent="0.35">
      <c r="A34" s="11" t="s">
        <v>120</v>
      </c>
      <c r="B34" s="11"/>
      <c r="C34" s="11"/>
      <c r="D34" s="11"/>
      <c r="E34" s="9">
        <f>SUM(E33)</f>
        <v>10000</v>
      </c>
      <c r="F34" s="9">
        <f t="shared" ref="F34:G34" si="5">SUM(F33)</f>
        <v>10000</v>
      </c>
      <c r="G34" s="9">
        <f t="shared" si="5"/>
        <v>0</v>
      </c>
    </row>
    <row r="35" spans="1:7" s="4" customFormat="1" x14ac:dyDescent="0.35">
      <c r="A35" s="10" t="s">
        <v>121</v>
      </c>
      <c r="B35" s="10"/>
      <c r="C35" s="10"/>
      <c r="D35" s="10"/>
      <c r="E35" s="9">
        <f>E9+E22+E24+E28+E30+E34</f>
        <v>6778580</v>
      </c>
      <c r="F35" s="9">
        <f t="shared" ref="F35:G35" si="6">F9+F22+F24+F28+F30+F34</f>
        <v>4395424</v>
      </c>
      <c r="G35" s="9">
        <f t="shared" si="6"/>
        <v>2383156</v>
      </c>
    </row>
    <row r="36" spans="1:7" s="4" customFormat="1" x14ac:dyDescent="0.35"/>
    <row r="37" spans="1:7" s="4" customFormat="1" x14ac:dyDescent="0.35"/>
    <row r="38" spans="1:7" s="4" customFormat="1" x14ac:dyDescent="0.35"/>
    <row r="39" spans="1:7" s="4" customFormat="1" x14ac:dyDescent="0.35"/>
    <row r="40" spans="1:7" s="4" customFormat="1" x14ac:dyDescent="0.35"/>
    <row r="41" spans="1:7" s="4" customFormat="1" x14ac:dyDescent="0.35"/>
    <row r="42" spans="1:7" s="4" customFormat="1" x14ac:dyDescent="0.35"/>
    <row r="43" spans="1:7" s="4" customFormat="1" x14ac:dyDescent="0.35"/>
    <row r="44" spans="1:7" s="4" customFormat="1" x14ac:dyDescent="0.35"/>
    <row r="45" spans="1:7" s="4" customFormat="1" x14ac:dyDescent="0.35"/>
    <row r="46" spans="1:7" s="4" customFormat="1" x14ac:dyDescent="0.35"/>
    <row r="47" spans="1:7" s="4" customFormat="1" x14ac:dyDescent="0.35"/>
    <row r="48" spans="1:7" s="4" customFormat="1" x14ac:dyDescent="0.35"/>
    <row r="49" s="4" customFormat="1" x14ac:dyDescent="0.35"/>
    <row r="50" s="4" customFormat="1" x14ac:dyDescent="0.35"/>
    <row r="51" s="4" customFormat="1" x14ac:dyDescent="0.35"/>
    <row r="52" s="4" customFormat="1" x14ac:dyDescent="0.35"/>
    <row r="53" s="4" customFormat="1" x14ac:dyDescent="0.35"/>
    <row r="54" s="4" customFormat="1" x14ac:dyDescent="0.35"/>
    <row r="55" s="4" customFormat="1" x14ac:dyDescent="0.35"/>
    <row r="56" s="4" customFormat="1" x14ac:dyDescent="0.35"/>
    <row r="57" s="4" customFormat="1" x14ac:dyDescent="0.35"/>
    <row r="58" s="4" customFormat="1" x14ac:dyDescent="0.35"/>
    <row r="59" s="4" customFormat="1" x14ac:dyDescent="0.35"/>
    <row r="60" s="4" customFormat="1" x14ac:dyDescent="0.35"/>
    <row r="61" s="4" customFormat="1" x14ac:dyDescent="0.35"/>
    <row r="62" s="4" customFormat="1" x14ac:dyDescent="0.35"/>
    <row r="63" s="4" customFormat="1" x14ac:dyDescent="0.35"/>
    <row r="64" s="4" customFormat="1" x14ac:dyDescent="0.35"/>
    <row r="65" s="4" customFormat="1" x14ac:dyDescent="0.35"/>
    <row r="66" s="4" customFormat="1" x14ac:dyDescent="0.35"/>
    <row r="67" s="4" customFormat="1" x14ac:dyDescent="0.35"/>
    <row r="68" s="4" customFormat="1" x14ac:dyDescent="0.35"/>
    <row r="69" s="4" customFormat="1" x14ac:dyDescent="0.35"/>
    <row r="70" s="4" customFormat="1" x14ac:dyDescent="0.35"/>
    <row r="71" s="4" customFormat="1" x14ac:dyDescent="0.35"/>
    <row r="72" s="4" customFormat="1" x14ac:dyDescent="0.35"/>
    <row r="73" s="4" customFormat="1" x14ac:dyDescent="0.35"/>
    <row r="74" s="4" customFormat="1" x14ac:dyDescent="0.35"/>
    <row r="75" s="4" customFormat="1" x14ac:dyDescent="0.35"/>
    <row r="76" s="4" customFormat="1" x14ac:dyDescent="0.35"/>
    <row r="77" s="4" customFormat="1" x14ac:dyDescent="0.35"/>
    <row r="78" s="4" customFormat="1" x14ac:dyDescent="0.35"/>
    <row r="79" s="4" customFormat="1" x14ac:dyDescent="0.35"/>
    <row r="80" s="4" customFormat="1" x14ac:dyDescent="0.35"/>
    <row r="81" s="4" customFormat="1" x14ac:dyDescent="0.35"/>
    <row r="82" s="4" customFormat="1" x14ac:dyDescent="0.35"/>
    <row r="83" s="4" customFormat="1" x14ac:dyDescent="0.35"/>
    <row r="84" s="4" customFormat="1" x14ac:dyDescent="0.35"/>
    <row r="85" s="4" customFormat="1" x14ac:dyDescent="0.35"/>
    <row r="86" s="4" customFormat="1" x14ac:dyDescent="0.35"/>
    <row r="87" s="4" customFormat="1" x14ac:dyDescent="0.35"/>
    <row r="88" s="4" customFormat="1" x14ac:dyDescent="0.35"/>
    <row r="89" s="4" customFormat="1" x14ac:dyDescent="0.35"/>
    <row r="90" s="4" customFormat="1" x14ac:dyDescent="0.35"/>
    <row r="91" s="4" customFormat="1" x14ac:dyDescent="0.35"/>
    <row r="92" s="4" customFormat="1" x14ac:dyDescent="0.35"/>
    <row r="93" s="4" customFormat="1" x14ac:dyDescent="0.35"/>
    <row r="94" s="4" customFormat="1" x14ac:dyDescent="0.35"/>
  </sheetData>
  <mergeCells count="7">
    <mergeCell ref="A35:D35"/>
    <mergeCell ref="A9:D9"/>
    <mergeCell ref="A22:D22"/>
    <mergeCell ref="A24:D24"/>
    <mergeCell ref="A28:D28"/>
    <mergeCell ref="A30:D30"/>
    <mergeCell ref="A34:D34"/>
  </mergeCells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A31:C33 A3:C8 A10:C21 A23:C23 A25:C27 A29:C2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6"/>
  <sheetViews>
    <sheetView topLeftCell="A19" workbookViewId="0">
      <selection activeCell="A32" sqref="A32:D32"/>
    </sheetView>
  </sheetViews>
  <sheetFormatPr baseColWidth="10" defaultRowHeight="14.5" x14ac:dyDescent="0.35"/>
  <cols>
    <col min="1" max="1" width="7.08984375" bestFit="1" customWidth="1"/>
    <col min="2" max="2" width="7.6328125" bestFit="1" customWidth="1"/>
    <col min="3" max="3" width="8.6328125" bestFit="1" customWidth="1"/>
    <col min="4" max="4" width="37.6328125" bestFit="1" customWidth="1"/>
    <col min="5" max="5" width="11.36328125" bestFit="1" customWidth="1"/>
  </cols>
  <sheetData>
    <row r="2" spans="1:7" x14ac:dyDescent="0.35">
      <c r="A2" s="6" t="s">
        <v>110</v>
      </c>
      <c r="B2" s="6" t="s">
        <v>111</v>
      </c>
      <c r="C2" s="6" t="s">
        <v>112</v>
      </c>
      <c r="D2" s="6" t="s">
        <v>113</v>
      </c>
      <c r="E2" s="7">
        <v>2022</v>
      </c>
      <c r="F2" s="7">
        <v>2021</v>
      </c>
      <c r="G2" s="6" t="s">
        <v>114</v>
      </c>
    </row>
    <row r="3" spans="1:7" x14ac:dyDescent="0.35">
      <c r="A3" s="1" t="s">
        <v>0</v>
      </c>
      <c r="B3" s="2" t="s">
        <v>54</v>
      </c>
      <c r="C3" s="2" t="s">
        <v>2</v>
      </c>
      <c r="D3" s="2" t="s">
        <v>3</v>
      </c>
      <c r="E3" s="3">
        <v>246134</v>
      </c>
      <c r="F3" s="3">
        <v>241072</v>
      </c>
      <c r="G3" s="3">
        <v>5062</v>
      </c>
    </row>
    <row r="4" spans="1:7" x14ac:dyDescent="0.35">
      <c r="A4" s="1" t="s">
        <v>0</v>
      </c>
      <c r="B4" s="2" t="s">
        <v>54</v>
      </c>
      <c r="C4" s="2" t="s">
        <v>55</v>
      </c>
      <c r="D4" s="2" t="s">
        <v>56</v>
      </c>
      <c r="E4" s="3">
        <v>28898</v>
      </c>
      <c r="F4" s="3">
        <v>42397</v>
      </c>
      <c r="G4" s="3">
        <v>-13499</v>
      </c>
    </row>
    <row r="5" spans="1:7" x14ac:dyDescent="0.35">
      <c r="A5" s="1" t="s">
        <v>0</v>
      </c>
      <c r="B5" s="2" t="s">
        <v>54</v>
      </c>
      <c r="C5" s="2" t="s">
        <v>4</v>
      </c>
      <c r="D5" s="2" t="s">
        <v>5</v>
      </c>
      <c r="E5" s="3">
        <v>154717</v>
      </c>
      <c r="F5" s="3">
        <v>151535</v>
      </c>
      <c r="G5" s="3">
        <v>3182</v>
      </c>
    </row>
    <row r="6" spans="1:7" x14ac:dyDescent="0.35">
      <c r="A6" s="1" t="s">
        <v>0</v>
      </c>
      <c r="B6" s="2" t="s">
        <v>54</v>
      </c>
      <c r="C6" s="2" t="s">
        <v>57</v>
      </c>
      <c r="D6" s="2" t="s">
        <v>58</v>
      </c>
      <c r="E6" s="3">
        <v>46836</v>
      </c>
      <c r="F6" s="3">
        <v>45873</v>
      </c>
      <c r="G6" s="5">
        <v>963</v>
      </c>
    </row>
    <row r="7" spans="1:7" x14ac:dyDescent="0.35">
      <c r="A7" s="1" t="s">
        <v>0</v>
      </c>
      <c r="B7" s="2" t="s">
        <v>54</v>
      </c>
      <c r="C7" s="2" t="s">
        <v>6</v>
      </c>
      <c r="D7" s="2" t="s">
        <v>7</v>
      </c>
      <c r="E7" s="3">
        <v>106060</v>
      </c>
      <c r="F7" s="3">
        <v>104397</v>
      </c>
      <c r="G7" s="3">
        <v>1663</v>
      </c>
    </row>
    <row r="8" spans="1:7" x14ac:dyDescent="0.35">
      <c r="A8" s="1" t="s">
        <v>0</v>
      </c>
      <c r="B8" s="2" t="s">
        <v>54</v>
      </c>
      <c r="C8" s="2" t="s">
        <v>8</v>
      </c>
      <c r="D8" s="2" t="s">
        <v>9</v>
      </c>
      <c r="E8" s="3">
        <v>291212</v>
      </c>
      <c r="F8" s="3">
        <v>296199</v>
      </c>
      <c r="G8" s="3">
        <v>-4987</v>
      </c>
    </row>
    <row r="9" spans="1:7" x14ac:dyDescent="0.35">
      <c r="A9" s="1" t="s">
        <v>0</v>
      </c>
      <c r="B9" s="2" t="s">
        <v>54</v>
      </c>
      <c r="C9" s="2" t="s">
        <v>10</v>
      </c>
      <c r="D9" s="2" t="s">
        <v>11</v>
      </c>
      <c r="E9" s="3">
        <v>718001</v>
      </c>
      <c r="F9" s="3">
        <v>728984</v>
      </c>
      <c r="G9" s="3">
        <v>-10983</v>
      </c>
    </row>
    <row r="10" spans="1:7" x14ac:dyDescent="0.35">
      <c r="A10" s="1" t="s">
        <v>0</v>
      </c>
      <c r="B10" s="2" t="s">
        <v>54</v>
      </c>
      <c r="C10" s="2" t="s">
        <v>12</v>
      </c>
      <c r="D10" s="2" t="s">
        <v>13</v>
      </c>
      <c r="E10" s="3">
        <v>54170</v>
      </c>
      <c r="F10" s="3">
        <v>53396</v>
      </c>
      <c r="G10" s="5">
        <v>774</v>
      </c>
    </row>
    <row r="11" spans="1:7" x14ac:dyDescent="0.35">
      <c r="A11" s="1" t="s">
        <v>0</v>
      </c>
      <c r="B11" s="2" t="s">
        <v>54</v>
      </c>
      <c r="C11" s="2" t="s">
        <v>59</v>
      </c>
      <c r="D11" s="2" t="s">
        <v>60</v>
      </c>
      <c r="E11" s="3">
        <v>44027</v>
      </c>
      <c r="F11" s="3">
        <v>37698</v>
      </c>
      <c r="G11" s="3">
        <v>6329</v>
      </c>
    </row>
    <row r="12" spans="1:7" x14ac:dyDescent="0.35">
      <c r="A12" s="1" t="s">
        <v>0</v>
      </c>
      <c r="B12" s="2" t="s">
        <v>54</v>
      </c>
      <c r="C12" s="2" t="s">
        <v>61</v>
      </c>
      <c r="D12" s="2" t="s">
        <v>62</v>
      </c>
      <c r="E12" s="3">
        <v>43066</v>
      </c>
      <c r="F12" s="3">
        <v>40980</v>
      </c>
      <c r="G12" s="3">
        <v>2086</v>
      </c>
    </row>
    <row r="13" spans="1:7" x14ac:dyDescent="0.35">
      <c r="A13" s="11" t="s">
        <v>115</v>
      </c>
      <c r="B13" s="11"/>
      <c r="C13" s="11"/>
      <c r="D13" s="11"/>
      <c r="E13" s="9">
        <f>SUM(E3:E12)</f>
        <v>1733121</v>
      </c>
      <c r="F13" s="9">
        <f t="shared" ref="F13:G13" si="0">SUM(F3:F12)</f>
        <v>1742531</v>
      </c>
      <c r="G13" s="9">
        <f t="shared" si="0"/>
        <v>-9410</v>
      </c>
    </row>
    <row r="14" spans="1:7" x14ac:dyDescent="0.35">
      <c r="A14" s="1" t="s">
        <v>0</v>
      </c>
      <c r="B14" s="2" t="s">
        <v>54</v>
      </c>
      <c r="C14" s="2" t="s">
        <v>16</v>
      </c>
      <c r="D14" s="2" t="s">
        <v>17</v>
      </c>
      <c r="E14" s="3">
        <v>2250</v>
      </c>
      <c r="F14" s="3">
        <v>2250</v>
      </c>
      <c r="G14" s="4"/>
    </row>
    <row r="15" spans="1:7" x14ac:dyDescent="0.35">
      <c r="A15" s="1" t="s">
        <v>0</v>
      </c>
      <c r="B15" s="2" t="s">
        <v>54</v>
      </c>
      <c r="C15" s="2" t="s">
        <v>63</v>
      </c>
      <c r="D15" s="2" t="s">
        <v>64</v>
      </c>
      <c r="E15" s="4"/>
      <c r="F15" s="4"/>
      <c r="G15" s="4"/>
    </row>
    <row r="16" spans="1:7" x14ac:dyDescent="0.35">
      <c r="A16" s="1" t="s">
        <v>0</v>
      </c>
      <c r="B16" s="2" t="s">
        <v>54</v>
      </c>
      <c r="C16" s="2" t="s">
        <v>65</v>
      </c>
      <c r="D16" s="2" t="s">
        <v>66</v>
      </c>
      <c r="E16" s="4"/>
      <c r="F16" s="4"/>
      <c r="G16" s="4"/>
    </row>
    <row r="17" spans="1:7" x14ac:dyDescent="0.35">
      <c r="A17" s="1" t="s">
        <v>0</v>
      </c>
      <c r="B17" s="2" t="s">
        <v>54</v>
      </c>
      <c r="C17" s="2" t="s">
        <v>24</v>
      </c>
      <c r="D17" s="2" t="s">
        <v>25</v>
      </c>
      <c r="E17" s="3">
        <v>1000</v>
      </c>
      <c r="F17" s="3">
        <v>1000</v>
      </c>
      <c r="G17" s="4"/>
    </row>
    <row r="18" spans="1:7" x14ac:dyDescent="0.35">
      <c r="A18" s="1" t="s">
        <v>0</v>
      </c>
      <c r="B18" s="2" t="s">
        <v>54</v>
      </c>
      <c r="C18" s="2" t="s">
        <v>67</v>
      </c>
      <c r="D18" s="2" t="s">
        <v>68</v>
      </c>
      <c r="E18" s="3">
        <v>2000</v>
      </c>
      <c r="F18" s="3">
        <v>2000</v>
      </c>
      <c r="G18" s="4"/>
    </row>
    <row r="19" spans="1:7" x14ac:dyDescent="0.35">
      <c r="A19" s="1" t="s">
        <v>0</v>
      </c>
      <c r="B19" s="2" t="s">
        <v>54</v>
      </c>
      <c r="C19" s="2" t="s">
        <v>26</v>
      </c>
      <c r="D19" s="2" t="s">
        <v>27</v>
      </c>
      <c r="E19" s="3">
        <v>2000</v>
      </c>
      <c r="F19" s="3">
        <v>2000</v>
      </c>
      <c r="G19" s="4"/>
    </row>
    <row r="20" spans="1:7" x14ac:dyDescent="0.35">
      <c r="A20" s="1" t="s">
        <v>0</v>
      </c>
      <c r="B20" s="2" t="s">
        <v>54</v>
      </c>
      <c r="C20" s="2" t="s">
        <v>28</v>
      </c>
      <c r="D20" s="2" t="s">
        <v>29</v>
      </c>
      <c r="E20" s="3">
        <v>67500</v>
      </c>
      <c r="F20" s="3">
        <v>52750</v>
      </c>
      <c r="G20" s="3">
        <v>14750</v>
      </c>
    </row>
    <row r="21" spans="1:7" x14ac:dyDescent="0.35">
      <c r="A21" s="1" t="s">
        <v>0</v>
      </c>
      <c r="B21" s="2" t="s">
        <v>54</v>
      </c>
      <c r="C21" s="2" t="s">
        <v>69</v>
      </c>
      <c r="D21" s="2" t="s">
        <v>70</v>
      </c>
      <c r="E21" s="3">
        <v>27000</v>
      </c>
      <c r="F21" s="3">
        <v>7000</v>
      </c>
      <c r="G21" s="3">
        <v>20000</v>
      </c>
    </row>
    <row r="22" spans="1:7" x14ac:dyDescent="0.35">
      <c r="A22" s="11" t="s">
        <v>116</v>
      </c>
      <c r="B22" s="11"/>
      <c r="C22" s="11"/>
      <c r="D22" s="11"/>
      <c r="E22" s="9">
        <f>SUM(E14:E21)</f>
        <v>101750</v>
      </c>
      <c r="F22" s="9">
        <f t="shared" ref="F22:G22" si="1">SUM(F14:F21)</f>
        <v>67000</v>
      </c>
      <c r="G22" s="9">
        <f t="shared" si="1"/>
        <v>34750</v>
      </c>
    </row>
    <row r="23" spans="1:7" x14ac:dyDescent="0.35">
      <c r="A23" s="1" t="s">
        <v>0</v>
      </c>
      <c r="B23" s="2" t="s">
        <v>54</v>
      </c>
      <c r="C23" s="2" t="s">
        <v>36</v>
      </c>
      <c r="D23" s="2" t="s">
        <v>37</v>
      </c>
      <c r="E23" s="4"/>
      <c r="F23" s="3">
        <v>5000</v>
      </c>
      <c r="G23" s="3">
        <v>-5000</v>
      </c>
    </row>
    <row r="24" spans="1:7" x14ac:dyDescent="0.35">
      <c r="A24" s="11" t="s">
        <v>122</v>
      </c>
      <c r="B24" s="11"/>
      <c r="C24" s="11"/>
      <c r="D24" s="11"/>
      <c r="E24" s="9">
        <f>SUM(E23)</f>
        <v>0</v>
      </c>
      <c r="F24" s="9">
        <f t="shared" ref="F24:G24" si="2">SUM(F23)</f>
        <v>5000</v>
      </c>
      <c r="G24" s="9">
        <f t="shared" si="2"/>
        <v>-5000</v>
      </c>
    </row>
    <row r="25" spans="1:7" x14ac:dyDescent="0.35">
      <c r="A25" s="1" t="s">
        <v>0</v>
      </c>
      <c r="B25" s="2" t="s">
        <v>54</v>
      </c>
      <c r="C25" s="2" t="s">
        <v>40</v>
      </c>
      <c r="D25" s="2" t="s">
        <v>41</v>
      </c>
      <c r="E25" s="3">
        <v>500000</v>
      </c>
      <c r="F25" s="3">
        <v>1315000</v>
      </c>
      <c r="G25" s="3">
        <v>-815000</v>
      </c>
    </row>
    <row r="26" spans="1:7" x14ac:dyDescent="0.35">
      <c r="A26" s="1" t="s">
        <v>0</v>
      </c>
      <c r="B26" s="2" t="s">
        <v>54</v>
      </c>
      <c r="C26" s="2" t="s">
        <v>71</v>
      </c>
      <c r="D26" s="2" t="s">
        <v>72</v>
      </c>
      <c r="E26" s="3">
        <v>3055000</v>
      </c>
      <c r="F26" s="3">
        <v>3500000</v>
      </c>
      <c r="G26" s="3">
        <v>-445000</v>
      </c>
    </row>
    <row r="27" spans="1:7" x14ac:dyDescent="0.35">
      <c r="A27" s="1" t="s">
        <v>0</v>
      </c>
      <c r="B27" s="2" t="s">
        <v>54</v>
      </c>
      <c r="C27" s="2" t="s">
        <v>73</v>
      </c>
      <c r="D27" s="2" t="s">
        <v>41</v>
      </c>
      <c r="E27" s="4"/>
      <c r="F27" s="4"/>
      <c r="G27" s="4"/>
    </row>
    <row r="28" spans="1:7" x14ac:dyDescent="0.35">
      <c r="A28" s="1" t="s">
        <v>0</v>
      </c>
      <c r="B28" s="2" t="s">
        <v>54</v>
      </c>
      <c r="C28" s="2" t="s">
        <v>42</v>
      </c>
      <c r="D28" s="2" t="s">
        <v>43</v>
      </c>
      <c r="E28" s="4"/>
      <c r="F28" s="3">
        <v>1220000</v>
      </c>
      <c r="G28" s="3">
        <v>-1220000</v>
      </c>
    </row>
    <row r="29" spans="1:7" x14ac:dyDescent="0.35">
      <c r="A29" s="1" t="s">
        <v>0</v>
      </c>
      <c r="B29" s="2" t="s">
        <v>54</v>
      </c>
      <c r="C29" s="2" t="s">
        <v>74</v>
      </c>
      <c r="D29" s="2" t="s">
        <v>75</v>
      </c>
      <c r="E29" s="4"/>
      <c r="F29" s="4"/>
      <c r="G29" s="4"/>
    </row>
    <row r="30" spans="1:7" x14ac:dyDescent="0.35">
      <c r="A30" s="1" t="s">
        <v>0</v>
      </c>
      <c r="B30" s="2" t="s">
        <v>54</v>
      </c>
      <c r="C30" s="2" t="s">
        <v>76</v>
      </c>
      <c r="D30" s="2" t="s">
        <v>77</v>
      </c>
      <c r="E30" s="4"/>
      <c r="F30" s="4"/>
      <c r="G30" s="4"/>
    </row>
    <row r="31" spans="1:7" x14ac:dyDescent="0.35">
      <c r="A31" s="1" t="s">
        <v>0</v>
      </c>
      <c r="B31" s="2" t="s">
        <v>54</v>
      </c>
      <c r="C31" s="2" t="s">
        <v>78</v>
      </c>
      <c r="D31" s="2" t="s">
        <v>79</v>
      </c>
      <c r="E31" s="3">
        <v>6000</v>
      </c>
      <c r="F31" s="3">
        <v>113500</v>
      </c>
      <c r="G31" s="3">
        <v>-107500</v>
      </c>
    </row>
    <row r="32" spans="1:7" x14ac:dyDescent="0.35">
      <c r="A32" s="11" t="s">
        <v>124</v>
      </c>
      <c r="B32" s="11"/>
      <c r="C32" s="11"/>
      <c r="D32" s="11"/>
      <c r="E32" s="9">
        <f>SUM(E25:E31)</f>
        <v>3561000</v>
      </c>
      <c r="F32" s="9">
        <f t="shared" ref="F32:G32" si="3">SUM(F25:F31)</f>
        <v>6148500</v>
      </c>
      <c r="G32" s="9">
        <f t="shared" si="3"/>
        <v>-2587500</v>
      </c>
    </row>
    <row r="33" spans="1:7" x14ac:dyDescent="0.35">
      <c r="A33" s="1" t="s">
        <v>0</v>
      </c>
      <c r="B33" s="2" t="s">
        <v>54</v>
      </c>
      <c r="C33" s="2" t="s">
        <v>52</v>
      </c>
      <c r="D33" s="2" t="s">
        <v>53</v>
      </c>
      <c r="E33" s="3">
        <v>50000</v>
      </c>
      <c r="F33" s="3">
        <v>50000</v>
      </c>
      <c r="G33" s="4"/>
    </row>
    <row r="34" spans="1:7" x14ac:dyDescent="0.35">
      <c r="A34" s="1" t="s">
        <v>0</v>
      </c>
      <c r="B34" s="2" t="s">
        <v>54</v>
      </c>
      <c r="C34" s="2" t="s">
        <v>80</v>
      </c>
      <c r="D34" s="2" t="s">
        <v>81</v>
      </c>
      <c r="E34" s="4"/>
      <c r="F34" s="4"/>
      <c r="G34" s="4"/>
    </row>
    <row r="35" spans="1:7" x14ac:dyDescent="0.35">
      <c r="A35" s="11" t="s">
        <v>120</v>
      </c>
      <c r="B35" s="11"/>
      <c r="C35" s="11"/>
      <c r="D35" s="11"/>
      <c r="E35" s="9">
        <f>SUM(E33:E34)</f>
        <v>50000</v>
      </c>
      <c r="F35" s="9">
        <f t="shared" ref="F35:G35" si="4">SUM(F33:F34)</f>
        <v>50000</v>
      </c>
      <c r="G35" s="9">
        <f t="shared" si="4"/>
        <v>0</v>
      </c>
    </row>
    <row r="36" spans="1:7" x14ac:dyDescent="0.35">
      <c r="A36" s="10" t="s">
        <v>123</v>
      </c>
      <c r="B36" s="10"/>
      <c r="C36" s="10"/>
      <c r="D36" s="10"/>
      <c r="E36" s="9">
        <f>E13+E22+E24+E32+E35</f>
        <v>5445871</v>
      </c>
      <c r="F36" s="9">
        <f t="shared" ref="F36:G36" si="5">F13+F22+F24+F32+F35</f>
        <v>8013031</v>
      </c>
      <c r="G36" s="9">
        <f t="shared" si="5"/>
        <v>-2567160</v>
      </c>
    </row>
  </sheetData>
  <mergeCells count="6">
    <mergeCell ref="A36:D36"/>
    <mergeCell ref="A13:D13"/>
    <mergeCell ref="A22:D22"/>
    <mergeCell ref="A24:D24"/>
    <mergeCell ref="A32:D32"/>
    <mergeCell ref="A35:D35"/>
  </mergeCells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A33:C34 A3:C12 A14:C21 A23:C23 A25:C31" numberStoredAsText="1"/>
    <ignoredError sqref="E13:F1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9"/>
  <sheetViews>
    <sheetView workbookViewId="0">
      <selection activeCell="G41" sqref="G41"/>
    </sheetView>
  </sheetViews>
  <sheetFormatPr baseColWidth="10" defaultRowHeight="14.5" x14ac:dyDescent="0.35"/>
  <cols>
    <col min="1" max="1" width="7.08984375" bestFit="1" customWidth="1"/>
    <col min="2" max="2" width="7.6328125" bestFit="1" customWidth="1"/>
    <col min="3" max="3" width="8.6328125" bestFit="1" customWidth="1"/>
    <col min="4" max="4" width="38.36328125" bestFit="1" customWidth="1"/>
    <col min="5" max="5" width="11.36328125" bestFit="1" customWidth="1"/>
  </cols>
  <sheetData>
    <row r="2" spans="1:7" x14ac:dyDescent="0.35">
      <c r="A2" s="6" t="s">
        <v>110</v>
      </c>
      <c r="B2" s="6" t="s">
        <v>111</v>
      </c>
      <c r="C2" s="6" t="s">
        <v>112</v>
      </c>
      <c r="D2" s="6" t="s">
        <v>113</v>
      </c>
      <c r="E2" s="7">
        <v>2022</v>
      </c>
      <c r="F2" s="7">
        <v>2021</v>
      </c>
      <c r="G2" s="6" t="s">
        <v>114</v>
      </c>
    </row>
    <row r="3" spans="1:7" x14ac:dyDescent="0.35">
      <c r="A3" s="1" t="s">
        <v>0</v>
      </c>
      <c r="B3" s="2" t="s">
        <v>82</v>
      </c>
      <c r="C3" s="2" t="s">
        <v>2</v>
      </c>
      <c r="D3" s="2" t="s">
        <v>3</v>
      </c>
      <c r="E3" s="3">
        <v>65636</v>
      </c>
      <c r="F3" s="3">
        <v>64286</v>
      </c>
      <c r="G3" s="3">
        <v>1350</v>
      </c>
    </row>
    <row r="4" spans="1:7" x14ac:dyDescent="0.35">
      <c r="A4" s="1" t="s">
        <v>0</v>
      </c>
      <c r="B4" s="2" t="s">
        <v>82</v>
      </c>
      <c r="C4" s="2" t="s">
        <v>55</v>
      </c>
      <c r="D4" s="2" t="s">
        <v>56</v>
      </c>
      <c r="E4" s="3">
        <v>43287</v>
      </c>
      <c r="F4" s="3">
        <v>42397</v>
      </c>
      <c r="G4" s="5">
        <v>890</v>
      </c>
    </row>
    <row r="5" spans="1:7" x14ac:dyDescent="0.35">
      <c r="A5" s="1" t="s">
        <v>0</v>
      </c>
      <c r="B5" s="2" t="s">
        <v>82</v>
      </c>
      <c r="C5" s="2" t="s">
        <v>57</v>
      </c>
      <c r="D5" s="2" t="s">
        <v>58</v>
      </c>
      <c r="E5" s="3">
        <v>18734</v>
      </c>
      <c r="F5" s="3">
        <v>18349</v>
      </c>
      <c r="G5" s="5">
        <v>385</v>
      </c>
    </row>
    <row r="6" spans="1:7" x14ac:dyDescent="0.35">
      <c r="A6" s="1" t="s">
        <v>0</v>
      </c>
      <c r="B6" s="2" t="s">
        <v>82</v>
      </c>
      <c r="C6" s="2" t="s">
        <v>6</v>
      </c>
      <c r="D6" s="2" t="s">
        <v>7</v>
      </c>
      <c r="E6" s="3">
        <v>11149</v>
      </c>
      <c r="F6" s="3">
        <v>8894</v>
      </c>
      <c r="G6" s="3">
        <v>2255</v>
      </c>
    </row>
    <row r="7" spans="1:7" x14ac:dyDescent="0.35">
      <c r="A7" s="1" t="s">
        <v>0</v>
      </c>
      <c r="B7" s="2" t="s">
        <v>82</v>
      </c>
      <c r="C7" s="2" t="s">
        <v>8</v>
      </c>
      <c r="D7" s="2" t="s">
        <v>9</v>
      </c>
      <c r="E7" s="3">
        <v>74454</v>
      </c>
      <c r="F7" s="3">
        <v>72923</v>
      </c>
      <c r="G7" s="3">
        <v>1531</v>
      </c>
    </row>
    <row r="8" spans="1:7" x14ac:dyDescent="0.35">
      <c r="A8" s="1" t="s">
        <v>0</v>
      </c>
      <c r="B8" s="2" t="s">
        <v>82</v>
      </c>
      <c r="C8" s="2" t="s">
        <v>10</v>
      </c>
      <c r="D8" s="2" t="s">
        <v>11</v>
      </c>
      <c r="E8" s="3">
        <v>186673</v>
      </c>
      <c r="F8" s="3">
        <v>182834</v>
      </c>
      <c r="G8" s="3">
        <v>3839</v>
      </c>
    </row>
    <row r="9" spans="1:7" x14ac:dyDescent="0.35">
      <c r="A9" s="1" t="s">
        <v>0</v>
      </c>
      <c r="B9" s="2" t="s">
        <v>82</v>
      </c>
      <c r="C9" s="2" t="s">
        <v>12</v>
      </c>
      <c r="D9" s="2" t="s">
        <v>13</v>
      </c>
      <c r="E9" s="3">
        <v>7123</v>
      </c>
      <c r="F9" s="3">
        <v>5816</v>
      </c>
      <c r="G9" s="3">
        <v>1307</v>
      </c>
    </row>
    <row r="10" spans="1:7" x14ac:dyDescent="0.35">
      <c r="A10" s="1" t="s">
        <v>0</v>
      </c>
      <c r="B10" s="2" t="s">
        <v>82</v>
      </c>
      <c r="C10" s="2" t="s">
        <v>59</v>
      </c>
      <c r="D10" s="2" t="s">
        <v>60</v>
      </c>
      <c r="E10" s="3">
        <v>742816</v>
      </c>
      <c r="F10" s="3">
        <v>810505</v>
      </c>
      <c r="G10" s="3">
        <v>-67689</v>
      </c>
    </row>
    <row r="11" spans="1:7" x14ac:dyDescent="0.35">
      <c r="A11" s="1" t="s">
        <v>0</v>
      </c>
      <c r="B11" s="2" t="s">
        <v>82</v>
      </c>
      <c r="C11" s="2" t="s">
        <v>83</v>
      </c>
      <c r="D11" s="2" t="s">
        <v>84</v>
      </c>
      <c r="E11" s="4"/>
      <c r="F11" s="4"/>
      <c r="G11" s="4"/>
    </row>
    <row r="12" spans="1:7" x14ac:dyDescent="0.35">
      <c r="A12" s="1" t="s">
        <v>0</v>
      </c>
      <c r="B12" s="2" t="s">
        <v>82</v>
      </c>
      <c r="C12" s="2" t="s">
        <v>61</v>
      </c>
      <c r="D12" s="2" t="s">
        <v>62</v>
      </c>
      <c r="E12" s="3">
        <v>720909</v>
      </c>
      <c r="F12" s="3">
        <v>797865</v>
      </c>
      <c r="G12" s="3">
        <v>-76956</v>
      </c>
    </row>
    <row r="13" spans="1:7" x14ac:dyDescent="0.35">
      <c r="A13" s="1" t="s">
        <v>0</v>
      </c>
      <c r="B13" s="2" t="s">
        <v>82</v>
      </c>
      <c r="C13" s="2" t="s">
        <v>85</v>
      </c>
      <c r="D13" s="2" t="s">
        <v>86</v>
      </c>
      <c r="E13" s="4"/>
      <c r="F13" s="4"/>
      <c r="G13" s="4"/>
    </row>
    <row r="14" spans="1:7" x14ac:dyDescent="0.35">
      <c r="A14" s="1" t="s">
        <v>0</v>
      </c>
      <c r="B14" s="2" t="s">
        <v>82</v>
      </c>
      <c r="C14" s="2" t="s">
        <v>87</v>
      </c>
      <c r="D14" s="2" t="s">
        <v>88</v>
      </c>
      <c r="E14" s="4"/>
      <c r="F14" s="4"/>
      <c r="G14" s="4"/>
    </row>
    <row r="15" spans="1:7" x14ac:dyDescent="0.35">
      <c r="A15" s="8" t="s">
        <v>115</v>
      </c>
      <c r="B15" s="8"/>
      <c r="C15" s="8"/>
      <c r="D15" s="8"/>
      <c r="E15" s="9">
        <f>SUM(E3:E14)</f>
        <v>1870781</v>
      </c>
      <c r="F15" s="9">
        <f t="shared" ref="F15:G15" si="0">SUM(F3:F14)</f>
        <v>2003869</v>
      </c>
      <c r="G15" s="9">
        <f t="shared" si="0"/>
        <v>-133088</v>
      </c>
    </row>
    <row r="16" spans="1:7" x14ac:dyDescent="0.35">
      <c r="A16" s="1" t="s">
        <v>0</v>
      </c>
      <c r="B16" s="2" t="s">
        <v>82</v>
      </c>
      <c r="C16" s="2" t="s">
        <v>16</v>
      </c>
      <c r="D16" s="2" t="s">
        <v>17</v>
      </c>
      <c r="E16" s="3">
        <v>10000</v>
      </c>
      <c r="F16" s="3">
        <v>10000</v>
      </c>
      <c r="G16" s="4"/>
    </row>
    <row r="17" spans="1:7" x14ac:dyDescent="0.35">
      <c r="A17" s="1" t="s">
        <v>0</v>
      </c>
      <c r="B17" s="2" t="s">
        <v>82</v>
      </c>
      <c r="C17" s="2" t="s">
        <v>89</v>
      </c>
      <c r="D17" s="2" t="s">
        <v>90</v>
      </c>
      <c r="E17" s="4"/>
      <c r="F17" s="3">
        <v>6000</v>
      </c>
      <c r="G17" s="3">
        <v>-6000</v>
      </c>
    </row>
    <row r="18" spans="1:7" x14ac:dyDescent="0.35">
      <c r="A18" s="1" t="s">
        <v>0</v>
      </c>
      <c r="B18" s="2" t="s">
        <v>82</v>
      </c>
      <c r="C18" s="2" t="s">
        <v>63</v>
      </c>
      <c r="D18" s="2" t="s">
        <v>64</v>
      </c>
      <c r="E18" s="3">
        <v>70000</v>
      </c>
      <c r="F18" s="3">
        <v>70000</v>
      </c>
      <c r="G18" s="4"/>
    </row>
    <row r="19" spans="1:7" x14ac:dyDescent="0.35">
      <c r="A19" s="1" t="s">
        <v>0</v>
      </c>
      <c r="B19" s="2" t="s">
        <v>82</v>
      </c>
      <c r="C19" s="2" t="s">
        <v>91</v>
      </c>
      <c r="D19" s="2" t="s">
        <v>92</v>
      </c>
      <c r="E19" s="3">
        <v>40000</v>
      </c>
      <c r="F19" s="3">
        <v>50000</v>
      </c>
      <c r="G19" s="3">
        <v>-10000</v>
      </c>
    </row>
    <row r="20" spans="1:7" x14ac:dyDescent="0.35">
      <c r="A20" s="1" t="s">
        <v>0</v>
      </c>
      <c r="B20" s="2" t="s">
        <v>82</v>
      </c>
      <c r="C20" s="2" t="s">
        <v>93</v>
      </c>
      <c r="D20" s="2" t="s">
        <v>94</v>
      </c>
      <c r="E20" s="3">
        <v>12000</v>
      </c>
      <c r="F20" s="3">
        <v>16000</v>
      </c>
      <c r="G20" s="3">
        <v>-4000</v>
      </c>
    </row>
    <row r="21" spans="1:7" x14ac:dyDescent="0.35">
      <c r="A21" s="1" t="s">
        <v>0</v>
      </c>
      <c r="B21" s="2" t="s">
        <v>82</v>
      </c>
      <c r="C21" s="2" t="s">
        <v>95</v>
      </c>
      <c r="D21" s="2" t="s">
        <v>96</v>
      </c>
      <c r="E21" s="4"/>
      <c r="F21" s="4"/>
      <c r="G21" s="4"/>
    </row>
    <row r="22" spans="1:7" x14ac:dyDescent="0.35">
      <c r="A22" s="1" t="s">
        <v>0</v>
      </c>
      <c r="B22" s="2" t="s">
        <v>82</v>
      </c>
      <c r="C22" s="2" t="s">
        <v>97</v>
      </c>
      <c r="D22" s="2" t="s">
        <v>98</v>
      </c>
      <c r="E22" s="3">
        <v>250000</v>
      </c>
      <c r="F22" s="3">
        <v>200000</v>
      </c>
      <c r="G22" s="3">
        <v>50000</v>
      </c>
    </row>
    <row r="23" spans="1:7" x14ac:dyDescent="0.35">
      <c r="A23" s="1" t="s">
        <v>0</v>
      </c>
      <c r="B23" s="2" t="s">
        <v>82</v>
      </c>
      <c r="C23" s="2" t="s">
        <v>99</v>
      </c>
      <c r="D23" s="2" t="s">
        <v>100</v>
      </c>
      <c r="E23" s="3">
        <v>75000</v>
      </c>
      <c r="F23" s="3">
        <v>95000</v>
      </c>
      <c r="G23" s="3">
        <v>-20000</v>
      </c>
    </row>
    <row r="24" spans="1:7" x14ac:dyDescent="0.35">
      <c r="A24" s="1" t="s">
        <v>0</v>
      </c>
      <c r="B24" s="2" t="s">
        <v>82</v>
      </c>
      <c r="C24" s="2" t="s">
        <v>18</v>
      </c>
      <c r="D24" s="2" t="s">
        <v>19</v>
      </c>
      <c r="E24" s="3">
        <v>20000</v>
      </c>
      <c r="F24" s="3">
        <v>20000</v>
      </c>
      <c r="G24" s="4"/>
    </row>
    <row r="25" spans="1:7" x14ac:dyDescent="0.35">
      <c r="A25" s="1" t="s">
        <v>0</v>
      </c>
      <c r="B25" s="2" t="s">
        <v>82</v>
      </c>
      <c r="C25" s="2" t="s">
        <v>20</v>
      </c>
      <c r="D25" s="2" t="s">
        <v>21</v>
      </c>
      <c r="E25" s="3">
        <v>32775</v>
      </c>
      <c r="F25" s="3">
        <v>40000</v>
      </c>
      <c r="G25" s="3">
        <v>-7225</v>
      </c>
    </row>
    <row r="26" spans="1:7" x14ac:dyDescent="0.35">
      <c r="A26" s="1" t="s">
        <v>0</v>
      </c>
      <c r="B26" s="2" t="s">
        <v>82</v>
      </c>
      <c r="C26" s="2" t="s">
        <v>101</v>
      </c>
      <c r="D26" s="2" t="s">
        <v>102</v>
      </c>
      <c r="E26" s="4"/>
      <c r="F26" s="4"/>
      <c r="G26" s="4"/>
    </row>
    <row r="27" spans="1:7" x14ac:dyDescent="0.35">
      <c r="A27" s="1" t="s">
        <v>0</v>
      </c>
      <c r="B27" s="2" t="s">
        <v>82</v>
      </c>
      <c r="C27" s="2" t="s">
        <v>26</v>
      </c>
      <c r="D27" s="2" t="s">
        <v>27</v>
      </c>
      <c r="E27" s="3">
        <v>3000</v>
      </c>
      <c r="F27" s="3">
        <v>5000</v>
      </c>
      <c r="G27" s="3">
        <v>-2000</v>
      </c>
    </row>
    <row r="28" spans="1:7" x14ac:dyDescent="0.35">
      <c r="A28" s="1" t="s">
        <v>0</v>
      </c>
      <c r="B28" s="2" t="s">
        <v>82</v>
      </c>
      <c r="C28" s="2" t="s">
        <v>103</v>
      </c>
      <c r="D28" s="2" t="s">
        <v>104</v>
      </c>
      <c r="E28" s="3">
        <v>320000</v>
      </c>
      <c r="F28" s="3">
        <v>335000</v>
      </c>
      <c r="G28" s="3">
        <v>-15000</v>
      </c>
    </row>
    <row r="29" spans="1:7" x14ac:dyDescent="0.35">
      <c r="A29" s="1" t="s">
        <v>0</v>
      </c>
      <c r="B29" s="2" t="s">
        <v>82</v>
      </c>
      <c r="C29" s="2" t="s">
        <v>28</v>
      </c>
      <c r="D29" s="2" t="s">
        <v>29</v>
      </c>
      <c r="E29" s="4"/>
      <c r="F29" s="4"/>
      <c r="G29" s="4"/>
    </row>
    <row r="30" spans="1:7" x14ac:dyDescent="0.35">
      <c r="A30" s="1" t="s">
        <v>0</v>
      </c>
      <c r="B30" s="2" t="s">
        <v>82</v>
      </c>
      <c r="C30" s="2" t="s">
        <v>69</v>
      </c>
      <c r="D30" s="2" t="s">
        <v>70</v>
      </c>
      <c r="E30" s="3">
        <v>50000</v>
      </c>
      <c r="F30" s="3">
        <v>70000</v>
      </c>
      <c r="G30" s="3">
        <v>-20000</v>
      </c>
    </row>
    <row r="31" spans="1:7" x14ac:dyDescent="0.35">
      <c r="A31" s="11" t="s">
        <v>116</v>
      </c>
      <c r="B31" s="11"/>
      <c r="C31" s="11"/>
      <c r="D31" s="11"/>
      <c r="E31" s="9">
        <f>SUM(E16:E30)</f>
        <v>882775</v>
      </c>
      <c r="F31" s="9">
        <f t="shared" ref="F31:G31" si="1">SUM(F16:F30)</f>
        <v>917000</v>
      </c>
      <c r="G31" s="9">
        <f t="shared" si="1"/>
        <v>-34225</v>
      </c>
    </row>
    <row r="32" spans="1:7" x14ac:dyDescent="0.35">
      <c r="A32" s="1" t="s">
        <v>0</v>
      </c>
      <c r="B32" s="2" t="s">
        <v>82</v>
      </c>
      <c r="C32" s="2" t="s">
        <v>73</v>
      </c>
      <c r="D32" s="2" t="s">
        <v>41</v>
      </c>
      <c r="E32" s="4"/>
      <c r="F32" s="3">
        <v>172500</v>
      </c>
      <c r="G32" s="3">
        <v>-172500</v>
      </c>
    </row>
    <row r="33" spans="1:7" x14ac:dyDescent="0.35">
      <c r="A33" s="1" t="s">
        <v>0</v>
      </c>
      <c r="B33" s="2" t="s">
        <v>82</v>
      </c>
      <c r="C33" s="2" t="s">
        <v>76</v>
      </c>
      <c r="D33" s="2" t="s">
        <v>77</v>
      </c>
      <c r="E33" s="4"/>
      <c r="F33" s="3">
        <v>26200</v>
      </c>
      <c r="G33" s="3">
        <v>-26200</v>
      </c>
    </row>
    <row r="34" spans="1:7" x14ac:dyDescent="0.35">
      <c r="A34" s="1" t="s">
        <v>0</v>
      </c>
      <c r="B34" s="2" t="s">
        <v>82</v>
      </c>
      <c r="C34" s="2" t="s">
        <v>105</v>
      </c>
      <c r="D34" s="2" t="s">
        <v>106</v>
      </c>
      <c r="E34" s="4"/>
      <c r="F34" s="3">
        <v>167000</v>
      </c>
      <c r="G34" s="3">
        <v>-167000</v>
      </c>
    </row>
    <row r="35" spans="1:7" x14ac:dyDescent="0.35">
      <c r="A35" s="1" t="s">
        <v>0</v>
      </c>
      <c r="B35" s="2" t="s">
        <v>82</v>
      </c>
      <c r="C35" s="2" t="s">
        <v>107</v>
      </c>
      <c r="D35" s="2" t="s">
        <v>75</v>
      </c>
      <c r="E35" s="3">
        <v>85000</v>
      </c>
      <c r="F35" s="3">
        <v>2025000</v>
      </c>
      <c r="G35" s="3">
        <v>-1940000</v>
      </c>
    </row>
    <row r="36" spans="1:7" x14ac:dyDescent="0.35">
      <c r="A36" s="1" t="s">
        <v>0</v>
      </c>
      <c r="B36" s="2" t="s">
        <v>82</v>
      </c>
      <c r="C36" s="2" t="s">
        <v>108</v>
      </c>
      <c r="D36" s="2" t="s">
        <v>77</v>
      </c>
      <c r="E36" s="4"/>
      <c r="F36" s="4"/>
      <c r="G36" s="4"/>
    </row>
    <row r="37" spans="1:7" x14ac:dyDescent="0.35">
      <c r="A37" s="1" t="s">
        <v>0</v>
      </c>
      <c r="B37" s="2" t="s">
        <v>82</v>
      </c>
      <c r="C37" s="2" t="s">
        <v>109</v>
      </c>
      <c r="D37" s="2" t="s">
        <v>106</v>
      </c>
      <c r="E37" s="4"/>
      <c r="F37" s="4"/>
      <c r="G37" s="4"/>
    </row>
    <row r="38" spans="1:7" x14ac:dyDescent="0.35">
      <c r="A38" s="11" t="s">
        <v>124</v>
      </c>
      <c r="B38" s="11"/>
      <c r="C38" s="11"/>
      <c r="D38" s="11"/>
      <c r="E38" s="9">
        <f>SUM(E32:E37)</f>
        <v>85000</v>
      </c>
      <c r="F38" s="9">
        <f t="shared" ref="F38:G38" si="2">SUM(F32:F37)</f>
        <v>2390700</v>
      </c>
      <c r="G38" s="9">
        <f t="shared" si="2"/>
        <v>-2305700</v>
      </c>
    </row>
    <row r="39" spans="1:7" x14ac:dyDescent="0.35">
      <c r="A39" s="10" t="s">
        <v>125</v>
      </c>
      <c r="B39" s="10"/>
      <c r="C39" s="10"/>
      <c r="D39" s="10"/>
      <c r="E39" s="9">
        <f>E15+E31+E38</f>
        <v>2838556</v>
      </c>
      <c r="F39" s="9">
        <f t="shared" ref="F39:G39" si="3">F15+F31+F38</f>
        <v>5311569</v>
      </c>
      <c r="G39" s="9">
        <f t="shared" si="3"/>
        <v>-2473013</v>
      </c>
    </row>
  </sheetData>
  <mergeCells count="3">
    <mergeCell ref="A31:D31"/>
    <mergeCell ref="A38:D38"/>
    <mergeCell ref="A39:D39"/>
  </mergeCells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A32:C37 A3:C14 A16:C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1501</vt:lpstr>
      <vt:lpstr>1511</vt:lpstr>
      <vt:lpstr>9332</vt:lpstr>
    </vt:vector>
  </TitlesOfParts>
  <Company>Ayuntamiento de Valladolid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sgay</dc:creator>
  <cp:lastModifiedBy>sgay</cp:lastModifiedBy>
  <dcterms:created xsi:type="dcterms:W3CDTF">2021-11-08T12:07:51Z</dcterms:created>
  <dcterms:modified xsi:type="dcterms:W3CDTF">2021-11-08T13:07:06Z</dcterms:modified>
</cp:coreProperties>
</file>