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Pto gastos\"/>
    </mc:Choice>
  </mc:AlternateContent>
  <bookViews>
    <workbookView xWindow="0" yWindow="0" windowWidth="19200" windowHeight="6770" activeTab="5"/>
  </bookViews>
  <sheets>
    <sheet name="0111" sheetId="1" r:id="rId1"/>
    <sheet name="3121" sheetId="2" r:id="rId2"/>
    <sheet name="9202" sheetId="3" r:id="rId3"/>
    <sheet name="9204" sheetId="4" r:id="rId4"/>
    <sheet name="9209" sheetId="5" r:id="rId5"/>
    <sheet name="9231" sheetId="6" r:id="rId6"/>
    <sheet name="9291" sheetId="8" r:id="rId7"/>
    <sheet name="9311" sheetId="7" r:id="rId8"/>
    <sheet name="9321" sheetId="9" r:id="rId9"/>
    <sheet name="9331" sheetId="10" r:id="rId10"/>
    <sheet name="9341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6" l="1"/>
  <c r="E13" i="6"/>
  <c r="E30" i="6" s="1"/>
  <c r="G23" i="11" l="1"/>
  <c r="E23" i="11"/>
  <c r="F22" i="11"/>
  <c r="G22" i="11"/>
  <c r="E22" i="11"/>
  <c r="F14" i="11"/>
  <c r="F23" i="11" s="1"/>
  <c r="G14" i="11"/>
  <c r="E14" i="11"/>
  <c r="F27" i="10"/>
  <c r="G27" i="10"/>
  <c r="E27" i="10"/>
  <c r="F23" i="10"/>
  <c r="G23" i="10"/>
  <c r="E23" i="10"/>
  <c r="F21" i="10"/>
  <c r="G21" i="10"/>
  <c r="E21" i="10"/>
  <c r="F10" i="10"/>
  <c r="F28" i="10" s="1"/>
  <c r="G10" i="10"/>
  <c r="G28" i="10" s="1"/>
  <c r="E10" i="10"/>
  <c r="E28" i="10" s="1"/>
  <c r="E27" i="9"/>
  <c r="F26" i="9"/>
  <c r="G26" i="9"/>
  <c r="E26" i="9"/>
  <c r="F24" i="9"/>
  <c r="G24" i="9"/>
  <c r="E24" i="9"/>
  <c r="F17" i="9"/>
  <c r="F27" i="9" s="1"/>
  <c r="G17" i="9"/>
  <c r="G27" i="9" s="1"/>
  <c r="E17" i="9"/>
  <c r="G18" i="7"/>
  <c r="E18" i="7"/>
  <c r="F17" i="7"/>
  <c r="G17" i="7"/>
  <c r="E17" i="7"/>
  <c r="F9" i="7"/>
  <c r="F18" i="7" s="1"/>
  <c r="G9" i="7"/>
  <c r="E9" i="7"/>
  <c r="F5" i="8"/>
  <c r="G5" i="8"/>
  <c r="F4" i="8"/>
  <c r="G4" i="8"/>
  <c r="E4" i="8"/>
  <c r="E5" i="8" s="1"/>
  <c r="F29" i="6"/>
  <c r="G29" i="6"/>
  <c r="E29" i="6"/>
  <c r="F27" i="6"/>
  <c r="G27" i="6"/>
  <c r="E27" i="6"/>
  <c r="F25" i="6"/>
  <c r="G25" i="6"/>
  <c r="F13" i="6"/>
  <c r="F30" i="6" s="1"/>
  <c r="G13" i="6"/>
  <c r="G30" i="6" s="1"/>
  <c r="F20" i="5"/>
  <c r="G20" i="5"/>
  <c r="E20" i="5"/>
  <c r="F18" i="5"/>
  <c r="G18" i="5"/>
  <c r="E18" i="5"/>
  <c r="F16" i="5"/>
  <c r="G16" i="5"/>
  <c r="E16" i="5"/>
  <c r="F11" i="5"/>
  <c r="F21" i="5" s="1"/>
  <c r="G11" i="5"/>
  <c r="G21" i="5" s="1"/>
  <c r="E11" i="5"/>
  <c r="E21" i="5" s="1"/>
  <c r="G38" i="4"/>
  <c r="F30" i="4"/>
  <c r="G30" i="4"/>
  <c r="E30" i="4"/>
  <c r="F37" i="4"/>
  <c r="G37" i="4"/>
  <c r="E37" i="4"/>
  <c r="F14" i="4"/>
  <c r="F38" i="4" s="1"/>
  <c r="G14" i="4"/>
  <c r="E14" i="4"/>
  <c r="E38" i="4" s="1"/>
  <c r="F36" i="3" l="1"/>
  <c r="G36" i="3"/>
  <c r="E36" i="3"/>
  <c r="F33" i="3"/>
  <c r="G33" i="3"/>
  <c r="E33" i="3"/>
  <c r="F31" i="3"/>
  <c r="G31" i="3"/>
  <c r="E31" i="3"/>
  <c r="F20" i="3"/>
  <c r="F37" i="3" s="1"/>
  <c r="G20" i="3"/>
  <c r="G37" i="3" s="1"/>
  <c r="E20" i="3"/>
  <c r="E37" i="3" s="1"/>
  <c r="F24" i="2"/>
  <c r="G24" i="2"/>
  <c r="E24" i="2"/>
  <c r="F22" i="2"/>
  <c r="G22" i="2"/>
  <c r="E22" i="2"/>
  <c r="F12" i="2"/>
  <c r="F25" i="2" s="1"/>
  <c r="G12" i="2"/>
  <c r="G25" i="2" s="1"/>
  <c r="E12" i="2"/>
  <c r="E25" i="2" s="1"/>
  <c r="F8" i="1"/>
  <c r="G8" i="1"/>
  <c r="E8" i="1"/>
  <c r="F6" i="1"/>
  <c r="F9" i="1" s="1"/>
  <c r="G6" i="1"/>
  <c r="G9" i="1" s="1"/>
  <c r="E6" i="1"/>
  <c r="E9" i="1" s="1"/>
</calcChain>
</file>

<file path=xl/sharedStrings.xml><?xml version="1.0" encoding="utf-8"?>
<sst xmlns="http://schemas.openxmlformats.org/spreadsheetml/2006/main" count="882" uniqueCount="171">
  <si>
    <t>04</t>
  </si>
  <si>
    <t>0111</t>
  </si>
  <si>
    <t>310</t>
  </si>
  <si>
    <t>Intereses.</t>
  </si>
  <si>
    <t>352</t>
  </si>
  <si>
    <t>Intereses de demora.</t>
  </si>
  <si>
    <t>359</t>
  </si>
  <si>
    <t>Otros gastos financieros.</t>
  </si>
  <si>
    <t>913</t>
  </si>
  <si>
    <t>Amort de prést a l/p de entes de fuera del sector público.</t>
  </si>
  <si>
    <t>3121</t>
  </si>
  <si>
    <t>12000</t>
  </si>
  <si>
    <t>Sueldos del Grupo A1.</t>
  </si>
  <si>
    <t>12001</t>
  </si>
  <si>
    <t>Sueldos del Grupo A2.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</si>
  <si>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</si>
  <si>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</si>
  <si>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</si>
  <si>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</si>
  <si>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</si>
  <si>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</si>
  <si>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</si>
  <si>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</si>
  <si>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</si>
  <si>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</si>
  <si>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</si>
  <si>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</si>
  <si>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</si>
  <si>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</si>
  <si>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213</t>
  </si>
  <si>
    <t>Reparación de maquinaria, instalaciones técnicas y utillaje.</t>
  </si>
  <si>
    <t>22000</t>
  </si>
  <si>
    <t>Ordinario no inventariable.</t>
  </si>
  <si>
    <t>22002</t>
  </si>
  <si>
    <t>Material informático no inventariable.</t>
  </si>
  <si>
    <t>22104</t>
  </si>
  <si>
    <t>Vestuario.</t>
  </si>
  <si>
    <t>22106</t>
  </si>
  <si>
    <t>Productos farmacéuticos y material sanitario.</t>
  </si>
  <si>
    <t>22199</t>
  </si>
  <si>
    <t>Otros suministros.</t>
  </si>
  <si>
    <t>225</t>
  </si>
  <si>
    <t>Tributos.</t>
  </si>
  <si>
    <t>22706</t>
  </si>
  <si>
    <t>Estudios y trabajos técnicos.</t>
  </si>
  <si>
    <t>22799</t>
  </si>
  <si>
    <t>Otros trabajos realizados por otras empresas y profes.</t>
  </si>
  <si>
    <t>623</t>
  </si>
  <si>
    <t>Maquinaria, instalaciones técnicas y utillaje.</t>
  </si>
  <si>
    <t>9202</t>
  </si>
  <si>
    <t>12003</t>
  </si>
  <si>
    <t>Sueldos del Grupo C1.</t>
  </si>
  <si>
    <t>143</t>
  </si>
  <si>
    <t>Otro personal.</t>
  </si>
  <si>
    <t>150</t>
  </si>
  <si>
    <t>Productividad.</t>
  </si>
  <si>
    <t>151</t>
  </si>
  <si>
    <t>Gratificaciones.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</si>
  <si>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</si>
  <si>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</si>
  <si>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</si>
  <si>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</si>
  <si>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</si>
  <si>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</si>
  <si>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</si>
  <si>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</si>
  <si>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</si>
  <si>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</si>
  <si>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</si>
  <si>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</si>
  <si>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203</t>
  </si>
  <si>
    <t>Arrendamientos de maquinaria, instalaciones y utillaje.</t>
  </si>
  <si>
    <t>22602</t>
  </si>
  <si>
    <t>Publicidad y propaganda.</t>
  </si>
  <si>
    <t>22604</t>
  </si>
  <si>
    <t>Jurídicos, contenciosos.</t>
  </si>
  <si>
    <t>22607</t>
  </si>
  <si>
    <t>Oposiciones y pruebas selectivas</t>
  </si>
  <si>
    <t>22699</t>
  </si>
  <si>
    <t>Otros gastos diversos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</si>
  <si>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</si>
  <si>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</si>
  <si>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</si>
  <si>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</si>
  <si>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</si>
  <si>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</si>
  <si>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</si>
  <si>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</si>
  <si>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</si>
  <si>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</si>
  <si>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</si>
  <si>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</si>
  <si>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9204</t>
  </si>
  <si>
    <t>206</t>
  </si>
  <si>
    <t>Arrendamientos de equipos para procesos de información.</t>
  </si>
  <si>
    <t>216</t>
  </si>
  <si>
    <t>Equipos para procesos de información.</t>
  </si>
  <si>
    <t>22100</t>
  </si>
  <si>
    <t>Energía eléctrica.</t>
  </si>
  <si>
    <t>22103</t>
  </si>
  <si>
    <t>Combustibles y carburantes.</t>
  </si>
  <si>
    <t>22110</t>
  </si>
  <si>
    <t>Productos de limpieza y aseo.</t>
  </si>
  <si>
    <t>22200</t>
  </si>
  <si>
    <t>Servicios de Telecomunicaciones.</t>
  </si>
  <si>
    <t>22700</t>
  </si>
  <si>
    <t>Limpieza y aseo.</t>
  </si>
  <si>
    <t>22701</t>
  </si>
  <si>
    <t>Seguridad.</t>
  </si>
  <si>
    <t>625</t>
  </si>
  <si>
    <t>Mobiliario.</t>
  </si>
  <si>
    <t>626</t>
  </si>
  <si>
    <t>633</t>
  </si>
  <si>
    <t>636</t>
  </si>
  <si>
    <t>9209</t>
  </si>
  <si>
    <t>23010</t>
  </si>
  <si>
    <t>Del personal directivo.</t>
  </si>
  <si>
    <t>481</t>
  </si>
  <si>
    <t>Premios, becas, etc.</t>
  </si>
  <si>
    <t>9231</t>
  </si>
  <si>
    <t>22201</t>
  </si>
  <si>
    <t>Postales.</t>
  </si>
  <si>
    <t>22203</t>
  </si>
  <si>
    <t>Informáticas.</t>
  </si>
  <si>
    <t>22705</t>
  </si>
  <si>
    <t>Procesos electorales.</t>
  </si>
  <si>
    <t>466</t>
  </si>
  <si>
    <t>A otras Entidades que agrupen municipios.</t>
  </si>
  <si>
    <t>9291</t>
  </si>
  <si>
    <t>500</t>
  </si>
  <si>
    <t>Fondo de Contingencia</t>
  </si>
  <si>
    <t>9311</t>
  </si>
  <si>
    <t>9321</t>
  </si>
  <si>
    <t>13001</t>
  </si>
  <si>
    <t>Horas extraordinarias</t>
  </si>
  <si>
    <t>131</t>
  </si>
  <si>
    <t>Laboral temporal.</t>
  </si>
  <si>
    <t>9331</t>
  </si>
  <si>
    <t>224</t>
  </si>
  <si>
    <t>Primas de seguros.</t>
  </si>
  <si>
    <t>83000</t>
  </si>
  <si>
    <t>Anuncios por cuenta de particulares</t>
  </si>
  <si>
    <t>83002</t>
  </si>
  <si>
    <t>Daños en bienes asegurados</t>
  </si>
  <si>
    <t>83100</t>
  </si>
  <si>
    <t>Obras por cuenta de particulares</t>
  </si>
  <si>
    <t>9341</t>
  </si>
  <si>
    <t>Orgánica</t>
  </si>
  <si>
    <t>Programa</t>
  </si>
  <si>
    <t>Económica</t>
  </si>
  <si>
    <t>Descripción</t>
  </si>
  <si>
    <t>DIFERENCIA</t>
  </si>
  <si>
    <t>TOTAL PROGRAMA DEUDA PUBLICA</t>
  </si>
  <si>
    <t>CAPITULO III. GASTOS FINANCIEROS</t>
  </si>
  <si>
    <t>CAPITULO IX. PASIVOS FINANCIEROS</t>
  </si>
  <si>
    <t>CAPITULO I. GASTOS DE PERSONAL</t>
  </si>
  <si>
    <t>CAPITULO II. GASTOS EN BIENES CORRIENTES Y SERVICIOS</t>
  </si>
  <si>
    <t>CAPITULO VI. INVERSIONES REALES</t>
  </si>
  <si>
    <t>TOTAL PROGRAMA PREVENCION Y SALUD LABORAL</t>
  </si>
  <si>
    <t>TOTAL PROGRAMA GESTION DE RECURSOS HUMANOS</t>
  </si>
  <si>
    <t>CAPITULO VIII. ACTIVOS FINANCIEROS</t>
  </si>
  <si>
    <t>TOTAL PROGRAMA TECNOLOGIAS DE LA INFORMACIÓN Y COMUNICACIÓN</t>
  </si>
  <si>
    <t>TOTAL PROGRAMA DIRECCION DEL AREA DE PLANIFICACION Y RECURSOS</t>
  </si>
  <si>
    <t>CAPITULO IV. TRANSFERENCIAS CORRIENTES</t>
  </si>
  <si>
    <t>CAPITULO V. FONDO DE CONTINGENCIA</t>
  </si>
  <si>
    <t>TOTTAL PROGRAMA IMPREVISTOS Y CONTINGENCIAS DE EJECUCION</t>
  </si>
  <si>
    <t>TOTAL PROGRAMA GESTION DEL PATRIMONIO</t>
  </si>
  <si>
    <t>TOTAL PROGRAMA TESORERIA Y RECAUDACION</t>
  </si>
  <si>
    <t>TOTAL PROGRAMA GESTION DE INGRESOS E INSPECCIÓN</t>
  </si>
  <si>
    <t>TOTAL PROGRAMA PLANIFICACIÓN ECONOMICA FINANCIERA</t>
  </si>
  <si>
    <t>TOTAL PROGRAMA INFORMACION, REGISTRO Y GESTIÓN DEL PADRÓN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</si>
</sst>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/>
    <xf numFmtId="0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9" sqref="E9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1" bestFit="1" customWidth="1"/>
    <col min="5" max="5" width="12.7265625" bestFit="1" customWidth="1"/>
    <col min="7" max="7" width="10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</v>
      </c>
      <c r="C3" s="2" t="s">
        <v>2</v>
      </c>
      <c r="D3" s="2" t="s">
        <v>3</v>
      </c>
      <c r="E3" s="3">
        <v>500000</v>
      </c>
      <c r="F3" s="3">
        <v>1000000</v>
      </c>
      <c r="G3" s="3">
        <v>-500000</v>
      </c>
    </row>
    <row r="4" spans="1:7" x14ac:dyDescent="0.35">
      <c r="A4" s="1" t="s">
        <v>0</v>
      </c>
      <c r="B4" s="2" t="s">
        <v>1</v>
      </c>
      <c r="C4" s="2" t="s">
        <v>4</v>
      </c>
      <c r="D4" s="2" t="s">
        <v>5</v>
      </c>
      <c r="E4" s="4"/>
      <c r="F4" s="3">
        <v>5000</v>
      </c>
      <c r="G4" s="3">
        <v>-5000</v>
      </c>
    </row>
    <row r="5" spans="1:7" x14ac:dyDescent="0.35">
      <c r="A5" s="1" t="s">
        <v>0</v>
      </c>
      <c r="B5" s="2" t="s">
        <v>1</v>
      </c>
      <c r="C5" s="2" t="s">
        <v>6</v>
      </c>
      <c r="D5" s="2" t="s">
        <v>7</v>
      </c>
      <c r="E5" s="3">
        <v>200000</v>
      </c>
      <c r="F5" s="4"/>
      <c r="G5" s="3">
        <v>200000</v>
      </c>
    </row>
    <row r="6" spans="1:7" x14ac:dyDescent="0.35">
      <c r="A6" s="9" t="s">
        <v>153</v>
      </c>
      <c r="B6" s="9"/>
      <c r="C6" s="9"/>
      <c r="D6" s="9"/>
      <c r="E6" s="8">
        <f>SUM(E3:E5)</f>
        <v>700000</v>
      </c>
      <c r="F6" s="8">
        <f t="shared" ref="F6:G6" si="0">SUM(F3:F5)</f>
        <v>1005000</v>
      </c>
      <c r="G6" s="8">
        <f t="shared" si="0"/>
        <v>-305000</v>
      </c>
    </row>
    <row r="7" spans="1:7" x14ac:dyDescent="0.35">
      <c r="A7" s="1" t="s">
        <v>0</v>
      </c>
      <c r="B7" s="2" t="s">
        <v>1</v>
      </c>
      <c r="C7" s="2" t="s">
        <v>8</v>
      </c>
      <c r="D7" s="2" t="s">
        <v>9</v>
      </c>
      <c r="E7" s="3">
        <v>14280000</v>
      </c>
      <c r="F7" s="3">
        <v>11250000</v>
      </c>
      <c r="G7" s="3">
        <v>3030000</v>
      </c>
    </row>
    <row r="8" spans="1:7" x14ac:dyDescent="0.35">
      <c r="A8" s="9" t="s">
        <v>154</v>
      </c>
      <c r="B8" s="9"/>
      <c r="C8" s="9"/>
      <c r="D8" s="9"/>
      <c r="E8" s="8">
        <f>SUM(E7)</f>
        <v>14280000</v>
      </c>
      <c r="F8" s="8">
        <f t="shared" ref="F8:G8" si="1">SUM(F7)</f>
        <v>11250000</v>
      </c>
      <c r="G8" s="8">
        <f t="shared" si="1"/>
        <v>3030000</v>
      </c>
    </row>
    <row r="9" spans="1:7" x14ac:dyDescent="0.35">
      <c r="A9" s="10" t="s">
        <v>152</v>
      </c>
      <c r="B9" s="10"/>
      <c r="C9" s="10"/>
      <c r="D9" s="10"/>
      <c r="E9" s="8">
        <f>E6+E8</f>
        <v>14980000</v>
      </c>
      <c r="F9" s="8">
        <f t="shared" ref="F9:G9" si="2">F6+F8</f>
        <v>12255000</v>
      </c>
      <c r="G9" s="8">
        <f t="shared" si="2"/>
        <v>2725000</v>
      </c>
    </row>
  </sheetData>
  <mergeCells count="3">
    <mergeCell ref="A8:D8"/>
    <mergeCell ref="A6:D6"/>
    <mergeCell ref="A9:D9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7:C7 A3:C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0" workbookViewId="0">
      <selection activeCell="E31" sqref="E31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179687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137</v>
      </c>
      <c r="C3" s="2" t="s">
        <v>11</v>
      </c>
      <c r="D3" s="2" t="s">
        <v>12</v>
      </c>
      <c r="E3" s="3">
        <v>65636</v>
      </c>
      <c r="F3" s="3">
        <v>64286</v>
      </c>
      <c r="G3" s="3">
        <v>1350</v>
      </c>
    </row>
    <row r="4" spans="1:7" x14ac:dyDescent="0.35">
      <c r="A4" s="1" t="s">
        <v>0</v>
      </c>
      <c r="B4" s="2" t="s">
        <v>137</v>
      </c>
      <c r="C4" s="2" t="s">
        <v>13</v>
      </c>
      <c r="D4" s="2" t="s">
        <v>14</v>
      </c>
      <c r="E4" s="3">
        <v>14429</v>
      </c>
      <c r="F4" s="3">
        <v>14132</v>
      </c>
      <c r="G4" s="5">
        <v>297</v>
      </c>
    </row>
    <row r="5" spans="1:7" x14ac:dyDescent="0.35">
      <c r="A5" s="1" t="s">
        <v>0</v>
      </c>
      <c r="B5" s="2" t="s">
        <v>137</v>
      </c>
      <c r="C5" s="2" t="s">
        <v>50</v>
      </c>
      <c r="D5" s="2" t="s">
        <v>51</v>
      </c>
      <c r="E5" s="3">
        <v>44205</v>
      </c>
      <c r="F5" s="3">
        <v>43296</v>
      </c>
      <c r="G5" s="5">
        <v>909</v>
      </c>
    </row>
    <row r="6" spans="1:7" x14ac:dyDescent="0.35">
      <c r="A6" s="1" t="s">
        <v>0</v>
      </c>
      <c r="B6" s="2" t="s">
        <v>137</v>
      </c>
      <c r="C6" s="2" t="s">
        <v>17</v>
      </c>
      <c r="D6" s="2" t="s">
        <v>18</v>
      </c>
      <c r="E6" s="3">
        <v>28086</v>
      </c>
      <c r="F6" s="3">
        <v>24859</v>
      </c>
      <c r="G6" s="3">
        <v>3227</v>
      </c>
    </row>
    <row r="7" spans="1:7" x14ac:dyDescent="0.35">
      <c r="A7" s="1" t="s">
        <v>0</v>
      </c>
      <c r="B7" s="2" t="s">
        <v>137</v>
      </c>
      <c r="C7" s="2" t="s">
        <v>19</v>
      </c>
      <c r="D7" s="2" t="s">
        <v>20</v>
      </c>
      <c r="E7" s="3">
        <v>71821</v>
      </c>
      <c r="F7" s="3">
        <v>71032</v>
      </c>
      <c r="G7" s="5">
        <v>789</v>
      </c>
    </row>
    <row r="8" spans="1:7" x14ac:dyDescent="0.35">
      <c r="A8" s="1" t="s">
        <v>0</v>
      </c>
      <c r="B8" s="2" t="s">
        <v>137</v>
      </c>
      <c r="C8" s="2" t="s">
        <v>21</v>
      </c>
      <c r="D8" s="2" t="s">
        <v>22</v>
      </c>
      <c r="E8" s="3">
        <v>170837</v>
      </c>
      <c r="F8" s="3">
        <v>168187</v>
      </c>
      <c r="G8" s="3">
        <v>2650</v>
      </c>
    </row>
    <row r="9" spans="1:7" x14ac:dyDescent="0.35">
      <c r="A9" s="1" t="s">
        <v>0</v>
      </c>
      <c r="B9" s="2" t="s">
        <v>137</v>
      </c>
      <c r="C9" s="2" t="s">
        <v>23</v>
      </c>
      <c r="D9" s="2" t="s">
        <v>24</v>
      </c>
      <c r="E9" s="3">
        <v>13648</v>
      </c>
      <c r="F9" s="3">
        <v>12034</v>
      </c>
      <c r="G9" s="3">
        <v>1614</v>
      </c>
    </row>
    <row r="10" spans="1:7" x14ac:dyDescent="0.35">
      <c r="A10" s="9" t="s">
        <v>155</v>
      </c>
      <c r="B10" s="9"/>
      <c r="C10" s="9"/>
      <c r="D10" s="9"/>
      <c r="E10" s="8">
        <f>SUM(E3:E9)</f>
        <v>408662</v>
      </c>
      <c r="F10" s="8">
        <f t="shared" ref="F10:G10" si="0">SUM(F3:F9)</f>
        <v>397826</v>
      </c>
      <c r="G10" s="8">
        <f t="shared" si="0"/>
        <v>10836</v>
      </c>
    </row>
    <row r="11" spans="1:7" x14ac:dyDescent="0.35">
      <c r="A11" s="1" t="s">
        <v>0</v>
      </c>
      <c r="B11" s="2" t="s">
        <v>137</v>
      </c>
      <c r="C11" s="2" t="s">
        <v>70</v>
      </c>
      <c r="D11" s="2" t="s">
        <v>71</v>
      </c>
      <c r="E11" s="3">
        <v>1600</v>
      </c>
      <c r="F11" s="3">
        <v>1600</v>
      </c>
      <c r="G11" s="4"/>
    </row>
    <row r="12" spans="1:7" x14ac:dyDescent="0.35">
      <c r="A12" s="1" t="s">
        <v>0</v>
      </c>
      <c r="B12" s="2" t="s">
        <v>137</v>
      </c>
      <c r="C12" s="2" t="s">
        <v>29</v>
      </c>
      <c r="D12" s="2" t="s">
        <v>30</v>
      </c>
      <c r="E12" s="3">
        <v>5575</v>
      </c>
      <c r="F12" s="3">
        <v>8000</v>
      </c>
      <c r="G12" s="3">
        <v>-2425</v>
      </c>
    </row>
    <row r="13" spans="1:7" x14ac:dyDescent="0.35">
      <c r="A13" s="1" t="s">
        <v>0</v>
      </c>
      <c r="B13" s="2" t="s">
        <v>137</v>
      </c>
      <c r="C13" s="2" t="s">
        <v>138</v>
      </c>
      <c r="D13" s="2" t="s">
        <v>139</v>
      </c>
      <c r="E13" s="3">
        <v>692340</v>
      </c>
      <c r="F13" s="3">
        <v>781304</v>
      </c>
      <c r="G13" s="3">
        <v>-88964</v>
      </c>
    </row>
    <row r="14" spans="1:7" x14ac:dyDescent="0.35">
      <c r="A14" s="1" t="s">
        <v>0</v>
      </c>
      <c r="B14" s="2" t="s">
        <v>137</v>
      </c>
      <c r="C14" s="2" t="s">
        <v>41</v>
      </c>
      <c r="D14" s="2" t="s">
        <v>42</v>
      </c>
      <c r="E14" s="3">
        <v>6000</v>
      </c>
      <c r="F14" s="3">
        <v>5500</v>
      </c>
      <c r="G14" s="5">
        <v>500</v>
      </c>
    </row>
    <row r="15" spans="1:7" x14ac:dyDescent="0.35">
      <c r="A15" s="1" t="s">
        <v>0</v>
      </c>
      <c r="B15" s="2" t="s">
        <v>137</v>
      </c>
      <c r="C15" s="2" t="s">
        <v>72</v>
      </c>
      <c r="D15" s="2" t="s">
        <v>73</v>
      </c>
      <c r="E15" s="3">
        <v>1000</v>
      </c>
      <c r="F15" s="3">
        <v>1500</v>
      </c>
      <c r="G15" s="5">
        <v>-500</v>
      </c>
    </row>
    <row r="16" spans="1:7" x14ac:dyDescent="0.35">
      <c r="A16" s="1" t="s">
        <v>0</v>
      </c>
      <c r="B16" s="2" t="s">
        <v>137</v>
      </c>
      <c r="C16" s="2" t="s">
        <v>74</v>
      </c>
      <c r="D16" s="2" t="s">
        <v>75</v>
      </c>
      <c r="E16" s="3">
        <v>8000</v>
      </c>
      <c r="F16" s="3">
        <v>10000</v>
      </c>
      <c r="G16" s="3">
        <v>-2000</v>
      </c>
    </row>
    <row r="17" spans="1:7" x14ac:dyDescent="0.35">
      <c r="A17" s="1" t="s">
        <v>0</v>
      </c>
      <c r="B17" s="2" t="s">
        <v>137</v>
      </c>
      <c r="C17" s="2" t="s">
        <v>78</v>
      </c>
      <c r="D17" s="2" t="s">
        <v>79</v>
      </c>
      <c r="E17" s="3">
        <v>35000</v>
      </c>
      <c r="F17" s="3">
        <v>50000</v>
      </c>
      <c r="G17" s="3">
        <v>-15000</v>
      </c>
    </row>
    <row r="18" spans="1:7" x14ac:dyDescent="0.35">
      <c r="A18" s="1" t="s">
        <v>0</v>
      </c>
      <c r="B18" s="2" t="s">
        <v>137</v>
      </c>
      <c r="C18" s="2" t="s">
        <v>43</v>
      </c>
      <c r="D18" s="2" t="s">
        <v>44</v>
      </c>
      <c r="E18" s="3">
        <v>9000</v>
      </c>
      <c r="F18" s="3">
        <v>9000</v>
      </c>
      <c r="G18" s="4"/>
    </row>
    <row r="19" spans="1:7" x14ac:dyDescent="0.35">
      <c r="A19" s="1" t="s">
        <v>0</v>
      </c>
      <c r="B19" s="2" t="s">
        <v>137</v>
      </c>
      <c r="C19" s="2" t="s">
        <v>80</v>
      </c>
      <c r="D19" s="2" t="s">
        <v>81</v>
      </c>
      <c r="E19" s="5">
        <v>200</v>
      </c>
      <c r="F19" s="5">
        <v>200</v>
      </c>
      <c r="G19" s="4"/>
    </row>
    <row r="20" spans="1:7" x14ac:dyDescent="0.35">
      <c r="A20" s="1" t="s">
        <v>0</v>
      </c>
      <c r="B20" s="2" t="s">
        <v>137</v>
      </c>
      <c r="C20" s="2" t="s">
        <v>82</v>
      </c>
      <c r="D20" s="2" t="s">
        <v>83</v>
      </c>
      <c r="E20" s="5">
        <v>200</v>
      </c>
      <c r="F20" s="5">
        <v>200</v>
      </c>
      <c r="G20" s="4"/>
    </row>
    <row r="21" spans="1:7" x14ac:dyDescent="0.35">
      <c r="A21" s="9" t="s">
        <v>156</v>
      </c>
      <c r="B21" s="9"/>
      <c r="C21" s="9"/>
      <c r="D21" s="9"/>
      <c r="E21" s="8">
        <f>SUM(E11:E20)</f>
        <v>758915</v>
      </c>
      <c r="F21" s="8">
        <f t="shared" ref="F21:G21" si="1">SUM(F11:F20)</f>
        <v>867304</v>
      </c>
      <c r="G21" s="8">
        <f t="shared" si="1"/>
        <v>-108389</v>
      </c>
    </row>
    <row r="22" spans="1:7" x14ac:dyDescent="0.35">
      <c r="A22" s="1" t="s">
        <v>0</v>
      </c>
      <c r="B22" s="2" t="s">
        <v>137</v>
      </c>
      <c r="C22" s="2" t="s">
        <v>47</v>
      </c>
      <c r="D22" s="2" t="s">
        <v>48</v>
      </c>
      <c r="E22" s="3">
        <v>60000</v>
      </c>
      <c r="F22" s="4"/>
      <c r="G22" s="3">
        <v>60000</v>
      </c>
    </row>
    <row r="23" spans="1:7" x14ac:dyDescent="0.35">
      <c r="A23" s="9" t="s">
        <v>157</v>
      </c>
      <c r="B23" s="9"/>
      <c r="C23" s="9"/>
      <c r="D23" s="9"/>
      <c r="E23" s="8">
        <f>SUM(E22)</f>
        <v>60000</v>
      </c>
      <c r="F23" s="8">
        <f t="shared" ref="F23:G23" si="2">SUM(F22)</f>
        <v>0</v>
      </c>
      <c r="G23" s="8">
        <f t="shared" si="2"/>
        <v>60000</v>
      </c>
    </row>
    <row r="24" spans="1:7" x14ac:dyDescent="0.35">
      <c r="A24" s="1" t="s">
        <v>0</v>
      </c>
      <c r="B24" s="2" t="s">
        <v>137</v>
      </c>
      <c r="C24" s="2" t="s">
        <v>140</v>
      </c>
      <c r="D24" s="2" t="s">
        <v>141</v>
      </c>
      <c r="E24" s="3">
        <v>6000</v>
      </c>
      <c r="F24" s="3">
        <v>6000</v>
      </c>
      <c r="G24" s="4"/>
    </row>
    <row r="25" spans="1:7" x14ac:dyDescent="0.35">
      <c r="A25" s="1" t="s">
        <v>0</v>
      </c>
      <c r="B25" s="2" t="s">
        <v>137</v>
      </c>
      <c r="C25" s="2" t="s">
        <v>142</v>
      </c>
      <c r="D25" s="2" t="s">
        <v>143</v>
      </c>
      <c r="E25" s="3">
        <v>35000</v>
      </c>
      <c r="F25" s="3">
        <v>35000</v>
      </c>
      <c r="G25" s="4"/>
    </row>
    <row r="26" spans="1:7" x14ac:dyDescent="0.35">
      <c r="A26" s="1" t="s">
        <v>0</v>
      </c>
      <c r="B26" s="2" t="s">
        <v>137</v>
      </c>
      <c r="C26" s="2" t="s">
        <v>144</v>
      </c>
      <c r="D26" s="2" t="s">
        <v>145</v>
      </c>
      <c r="E26" s="3">
        <v>20000</v>
      </c>
      <c r="F26" s="3">
        <v>20000</v>
      </c>
      <c r="G26" s="4"/>
    </row>
    <row r="27" spans="1:7" x14ac:dyDescent="0.35">
      <c r="A27" s="9" t="s">
        <v>160</v>
      </c>
      <c r="B27" s="9"/>
      <c r="C27" s="9"/>
      <c r="D27" s="9"/>
      <c r="E27" s="8">
        <f>SUM(E24:E26)</f>
        <v>61000</v>
      </c>
      <c r="F27" s="8">
        <f t="shared" ref="F27:G27" si="3">SUM(F24:F26)</f>
        <v>61000</v>
      </c>
      <c r="G27" s="8">
        <f t="shared" si="3"/>
        <v>0</v>
      </c>
    </row>
    <row r="28" spans="1:7" x14ac:dyDescent="0.35">
      <c r="A28" s="11" t="s">
        <v>166</v>
      </c>
      <c r="B28" s="11"/>
      <c r="C28" s="11"/>
      <c r="D28" s="11"/>
      <c r="E28" s="8">
        <f>E10+E21+E23+E27</f>
        <v>1288577</v>
      </c>
      <c r="F28" s="8">
        <f t="shared" ref="F28:G28" si="4">F10+F21+F23+F27</f>
        <v>1326130</v>
      </c>
      <c r="G28" s="8">
        <f t="shared" si="4"/>
        <v>-37553</v>
      </c>
    </row>
  </sheetData>
  <mergeCells count="5">
    <mergeCell ref="A21:D21"/>
    <mergeCell ref="A23:D23"/>
    <mergeCell ref="A27:D27"/>
    <mergeCell ref="A10:D10"/>
    <mergeCell ref="A28:D28"/>
  </mergeCells>
  <pageMargins left="0.7" right="0.7" top="0.75" bottom="0.75" header="0.3" footer="0.3"/>
  <pageSetup paperSize="9" orientation="portrait" r:id="rId1"/>
  <ignoredErrors>
    <ignoredError sqref="A3:D9 A22:D22 A24:D26 A11:D20 B10:D10" numberStoredAsText="1"/>
    <ignoredError sqref="E10:F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opLeftCell="A16" workbookViewId="0">
      <selection activeCell="A14" sqref="A14:D14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453125" bestFit="1" customWidth="1"/>
    <col min="5" max="5" width="10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146</v>
      </c>
      <c r="C3" s="2" t="s">
        <v>11</v>
      </c>
      <c r="D3" s="2" t="s">
        <v>12</v>
      </c>
      <c r="E3" s="3">
        <v>65636</v>
      </c>
      <c r="F3" s="3">
        <v>66289</v>
      </c>
      <c r="G3" s="5">
        <v>-653</v>
      </c>
    </row>
    <row r="4" spans="1:7" x14ac:dyDescent="0.35">
      <c r="A4" s="1" t="s">
        <v>0</v>
      </c>
      <c r="B4" s="2" t="s">
        <v>146</v>
      </c>
      <c r="C4" s="2" t="s">
        <v>13</v>
      </c>
      <c r="D4" s="2" t="s">
        <v>14</v>
      </c>
      <c r="E4" s="3">
        <v>43287</v>
      </c>
      <c r="F4" s="3">
        <v>28265</v>
      </c>
      <c r="G4" s="3">
        <v>15022</v>
      </c>
    </row>
    <row r="5" spans="1:7" x14ac:dyDescent="0.35">
      <c r="A5" s="1" t="s">
        <v>0</v>
      </c>
      <c r="B5" s="2" t="s">
        <v>146</v>
      </c>
      <c r="C5" s="2" t="s">
        <v>50</v>
      </c>
      <c r="D5" s="2" t="s">
        <v>51</v>
      </c>
      <c r="E5" s="3">
        <v>221056</v>
      </c>
      <c r="F5" s="3">
        <v>227302</v>
      </c>
      <c r="G5" s="3">
        <v>-6246</v>
      </c>
    </row>
    <row r="6" spans="1:7" x14ac:dyDescent="0.35">
      <c r="A6" s="1" t="s">
        <v>0</v>
      </c>
      <c r="B6" s="2" t="s">
        <v>146</v>
      </c>
      <c r="C6" s="2" t="s">
        <v>15</v>
      </c>
      <c r="D6" s="2" t="s">
        <v>16</v>
      </c>
      <c r="E6" s="3">
        <v>65571</v>
      </c>
      <c r="F6" s="3">
        <v>64222</v>
      </c>
      <c r="G6" s="3">
        <v>1349</v>
      </c>
    </row>
    <row r="7" spans="1:7" x14ac:dyDescent="0.35">
      <c r="A7" s="1" t="s">
        <v>0</v>
      </c>
      <c r="B7" s="2" t="s">
        <v>146</v>
      </c>
      <c r="C7" s="2" t="s">
        <v>17</v>
      </c>
      <c r="D7" s="2" t="s">
        <v>18</v>
      </c>
      <c r="E7" s="3">
        <v>112688</v>
      </c>
      <c r="F7" s="3">
        <v>108050</v>
      </c>
      <c r="G7" s="3">
        <v>4638</v>
      </c>
    </row>
    <row r="8" spans="1:7" x14ac:dyDescent="0.35">
      <c r="A8" s="1" t="s">
        <v>0</v>
      </c>
      <c r="B8" s="2" t="s">
        <v>146</v>
      </c>
      <c r="C8" s="2" t="s">
        <v>19</v>
      </c>
      <c r="D8" s="2" t="s">
        <v>20</v>
      </c>
      <c r="E8" s="3">
        <v>240807</v>
      </c>
      <c r="F8" s="3">
        <v>235896</v>
      </c>
      <c r="G8" s="3">
        <v>4911</v>
      </c>
    </row>
    <row r="9" spans="1:7" x14ac:dyDescent="0.35">
      <c r="A9" s="1" t="s">
        <v>0</v>
      </c>
      <c r="B9" s="2" t="s">
        <v>146</v>
      </c>
      <c r="C9" s="2" t="s">
        <v>21</v>
      </c>
      <c r="D9" s="2" t="s">
        <v>22</v>
      </c>
      <c r="E9" s="3">
        <v>567650</v>
      </c>
      <c r="F9" s="3">
        <v>551002</v>
      </c>
      <c r="G9" s="3">
        <v>16648</v>
      </c>
    </row>
    <row r="10" spans="1:7" x14ac:dyDescent="0.35">
      <c r="A10" s="1" t="s">
        <v>0</v>
      </c>
      <c r="B10" s="2" t="s">
        <v>146</v>
      </c>
      <c r="C10" s="2" t="s">
        <v>23</v>
      </c>
      <c r="D10" s="2" t="s">
        <v>24</v>
      </c>
      <c r="E10" s="3">
        <v>58064</v>
      </c>
      <c r="F10" s="3">
        <v>55789</v>
      </c>
      <c r="G10" s="3">
        <v>2275</v>
      </c>
    </row>
    <row r="11" spans="1:7" x14ac:dyDescent="0.35">
      <c r="A11" s="1" t="s">
        <v>0</v>
      </c>
      <c r="B11" s="2" t="s">
        <v>146</v>
      </c>
      <c r="C11" s="2" t="s">
        <v>25</v>
      </c>
      <c r="D11" s="2" t="s">
        <v>26</v>
      </c>
      <c r="E11" s="3">
        <v>78548</v>
      </c>
      <c r="F11" s="3">
        <v>138247</v>
      </c>
      <c r="G11" s="3">
        <v>-59699</v>
      </c>
    </row>
    <row r="12" spans="1:7" x14ac:dyDescent="0.35">
      <c r="A12" s="1" t="s">
        <v>0</v>
      </c>
      <c r="B12" s="2" t="s">
        <v>146</v>
      </c>
      <c r="C12" s="2" t="s">
        <v>27</v>
      </c>
      <c r="D12" s="2" t="s">
        <v>28</v>
      </c>
      <c r="E12" s="3">
        <v>64699</v>
      </c>
      <c r="F12" s="3">
        <v>125518</v>
      </c>
      <c r="G12" s="3">
        <v>-60819</v>
      </c>
    </row>
    <row r="13" spans="1:7" x14ac:dyDescent="0.35">
      <c r="A13" s="1" t="s">
        <v>0</v>
      </c>
      <c r="B13" s="2" t="s">
        <v>146</v>
      </c>
      <c r="C13" s="2" t="s">
        <v>56</v>
      </c>
      <c r="D13" s="2" t="s">
        <v>57</v>
      </c>
      <c r="E13" s="4"/>
      <c r="F13" s="4"/>
      <c r="G13" s="4"/>
    </row>
    <row r="14" spans="1:7" x14ac:dyDescent="0.35">
      <c r="A14" s="9" t="s">
        <v>155</v>
      </c>
      <c r="B14" s="9"/>
      <c r="C14" s="9"/>
      <c r="D14" s="9"/>
      <c r="E14" s="8">
        <f>SUM(E3:E13)</f>
        <v>1518006</v>
      </c>
      <c r="F14" s="8">
        <f t="shared" ref="F14:G14" si="0">SUM(F3:F13)</f>
        <v>1600580</v>
      </c>
      <c r="G14" s="8">
        <f t="shared" si="0"/>
        <v>-82574</v>
      </c>
    </row>
    <row r="15" spans="1:7" x14ac:dyDescent="0.35">
      <c r="A15" s="1" t="s">
        <v>0</v>
      </c>
      <c r="B15" s="2" t="s">
        <v>146</v>
      </c>
      <c r="C15" s="2" t="s">
        <v>29</v>
      </c>
      <c r="D15" s="2" t="s">
        <v>30</v>
      </c>
      <c r="E15" s="3">
        <v>5700</v>
      </c>
      <c r="F15" s="3">
        <v>5700</v>
      </c>
      <c r="G15" s="4"/>
    </row>
    <row r="16" spans="1:7" x14ac:dyDescent="0.35">
      <c r="A16" s="1" t="s">
        <v>0</v>
      </c>
      <c r="B16" s="2" t="s">
        <v>146</v>
      </c>
      <c r="C16" s="2" t="s">
        <v>31</v>
      </c>
      <c r="D16" s="2" t="s">
        <v>32</v>
      </c>
      <c r="E16" s="3">
        <v>1200</v>
      </c>
      <c r="F16" s="3">
        <v>1200</v>
      </c>
      <c r="G16" s="4"/>
    </row>
    <row r="17" spans="1:7" x14ac:dyDescent="0.35">
      <c r="A17" s="1" t="s">
        <v>0</v>
      </c>
      <c r="B17" s="2" t="s">
        <v>146</v>
      </c>
      <c r="C17" s="2" t="s">
        <v>72</v>
      </c>
      <c r="D17" s="2" t="s">
        <v>73</v>
      </c>
      <c r="E17" s="3">
        <v>3100</v>
      </c>
      <c r="F17" s="3">
        <v>3100</v>
      </c>
      <c r="G17" s="4"/>
    </row>
    <row r="18" spans="1:7" x14ac:dyDescent="0.35">
      <c r="A18" s="1" t="s">
        <v>0</v>
      </c>
      <c r="B18" s="2" t="s">
        <v>146</v>
      </c>
      <c r="C18" s="2" t="s">
        <v>78</v>
      </c>
      <c r="D18" s="2" t="s">
        <v>79</v>
      </c>
      <c r="E18" s="3">
        <v>53545</v>
      </c>
      <c r="F18" s="3">
        <v>61200</v>
      </c>
      <c r="G18" s="3">
        <v>-7655</v>
      </c>
    </row>
    <row r="19" spans="1:7" x14ac:dyDescent="0.35">
      <c r="A19" s="1" t="s">
        <v>0</v>
      </c>
      <c r="B19" s="2" t="s">
        <v>146</v>
      </c>
      <c r="C19" s="2" t="s">
        <v>80</v>
      </c>
      <c r="D19" s="2" t="s">
        <v>81</v>
      </c>
      <c r="E19" s="3">
        <v>2000</v>
      </c>
      <c r="F19" s="3">
        <v>2000</v>
      </c>
      <c r="G19" s="4"/>
    </row>
    <row r="20" spans="1:7" x14ac:dyDescent="0.35">
      <c r="A20" s="1" t="s">
        <v>0</v>
      </c>
      <c r="B20" s="2" t="s">
        <v>146</v>
      </c>
      <c r="C20" s="2" t="s">
        <v>82</v>
      </c>
      <c r="D20" s="2" t="s">
        <v>83</v>
      </c>
      <c r="E20" s="5">
        <v>900</v>
      </c>
      <c r="F20" s="5">
        <v>900</v>
      </c>
      <c r="G20" s="4"/>
    </row>
    <row r="21" spans="1:7" x14ac:dyDescent="0.35">
      <c r="A21" s="1" t="s">
        <v>0</v>
      </c>
      <c r="B21" s="2" t="s">
        <v>146</v>
      </c>
      <c r="C21" s="2" t="s">
        <v>84</v>
      </c>
      <c r="D21" s="2" t="s">
        <v>85</v>
      </c>
      <c r="E21" s="3">
        <v>2450</v>
      </c>
      <c r="F21" s="3">
        <v>2450</v>
      </c>
      <c r="G21" s="4"/>
    </row>
    <row r="22" spans="1:7" x14ac:dyDescent="0.35">
      <c r="A22" s="9" t="s">
        <v>156</v>
      </c>
      <c r="B22" s="9"/>
      <c r="C22" s="9"/>
      <c r="D22" s="9"/>
      <c r="E22" s="8">
        <f>SUM(E15:E21)</f>
        <v>68895</v>
      </c>
      <c r="F22" s="8">
        <f t="shared" ref="F22:G22" si="1">SUM(F15:F21)</f>
        <v>76550</v>
      </c>
      <c r="G22" s="8">
        <f t="shared" si="1"/>
        <v>-7655</v>
      </c>
    </row>
    <row r="23" spans="1:7" x14ac:dyDescent="0.35">
      <c r="A23" s="11" t="s">
        <v>167</v>
      </c>
      <c r="B23" s="11"/>
      <c r="C23" s="11"/>
      <c r="D23" s="11"/>
      <c r="E23" s="8">
        <f>E14+E22</f>
        <v>1586901</v>
      </c>
      <c r="F23" s="8">
        <f t="shared" ref="F23:G23" si="2">F14+F22</f>
        <v>1677130</v>
      </c>
      <c r="G23" s="8">
        <f t="shared" si="2"/>
        <v>-90229</v>
      </c>
    </row>
  </sheetData>
  <mergeCells count="3">
    <mergeCell ref="A23:D23"/>
    <mergeCell ref="A14:D14"/>
    <mergeCell ref="A22:D22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19" workbookViewId="0">
      <selection activeCell="E27" sqref="E27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1796875" bestFit="1" customWidth="1"/>
    <col min="5" max="5" width="10.1796875" bestFit="1" customWidth="1"/>
    <col min="6" max="6" width="8.726562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10</v>
      </c>
      <c r="C3" s="2" t="s">
        <v>11</v>
      </c>
      <c r="D3" s="2" t="s">
        <v>12</v>
      </c>
      <c r="E3" s="3">
        <v>82045</v>
      </c>
      <c r="F3" s="3">
        <v>80357</v>
      </c>
      <c r="G3" s="3">
        <v>1688</v>
      </c>
    </row>
    <row r="4" spans="1:7" x14ac:dyDescent="0.35">
      <c r="A4" s="1" t="s">
        <v>0</v>
      </c>
      <c r="B4" s="2" t="s">
        <v>10</v>
      </c>
      <c r="C4" s="2" t="s">
        <v>13</v>
      </c>
      <c r="D4" s="2" t="s">
        <v>14</v>
      </c>
      <c r="E4" s="3">
        <v>43287</v>
      </c>
      <c r="F4" s="3">
        <v>42397</v>
      </c>
      <c r="G4" s="5">
        <v>890</v>
      </c>
    </row>
    <row r="5" spans="1:7" x14ac:dyDescent="0.35">
      <c r="A5" s="1" t="s">
        <v>0</v>
      </c>
      <c r="B5" s="2" t="s">
        <v>10</v>
      </c>
      <c r="C5" s="2" t="s">
        <v>15</v>
      </c>
      <c r="D5" s="2" t="s">
        <v>16</v>
      </c>
      <c r="E5" s="3">
        <v>9367</v>
      </c>
      <c r="F5" s="3">
        <v>9175</v>
      </c>
      <c r="G5" s="5">
        <v>192</v>
      </c>
    </row>
    <row r="6" spans="1:7" x14ac:dyDescent="0.35">
      <c r="A6" s="1" t="s">
        <v>0</v>
      </c>
      <c r="B6" s="2" t="s">
        <v>10</v>
      </c>
      <c r="C6" s="2" t="s">
        <v>17</v>
      </c>
      <c r="D6" s="2" t="s">
        <v>18</v>
      </c>
      <c r="E6" s="3">
        <v>25264</v>
      </c>
      <c r="F6" s="3">
        <v>23164</v>
      </c>
      <c r="G6" s="3">
        <v>2100</v>
      </c>
    </row>
    <row r="7" spans="1:7" x14ac:dyDescent="0.35">
      <c r="A7" s="1" t="s">
        <v>0</v>
      </c>
      <c r="B7" s="2" t="s">
        <v>10</v>
      </c>
      <c r="C7" s="2" t="s">
        <v>19</v>
      </c>
      <c r="D7" s="2" t="s">
        <v>20</v>
      </c>
      <c r="E7" s="3">
        <v>73318</v>
      </c>
      <c r="F7" s="3">
        <v>71810</v>
      </c>
      <c r="G7" s="3">
        <v>1508</v>
      </c>
    </row>
    <row r="8" spans="1:7" x14ac:dyDescent="0.35">
      <c r="A8" s="1" t="s">
        <v>0</v>
      </c>
      <c r="B8" s="2" t="s">
        <v>10</v>
      </c>
      <c r="C8" s="2" t="s">
        <v>21</v>
      </c>
      <c r="D8" s="2" t="s">
        <v>22</v>
      </c>
      <c r="E8" s="3">
        <v>188000</v>
      </c>
      <c r="F8" s="3">
        <v>184133</v>
      </c>
      <c r="G8" s="3">
        <v>3867</v>
      </c>
    </row>
    <row r="9" spans="1:7" x14ac:dyDescent="0.35">
      <c r="A9" s="1" t="s">
        <v>0</v>
      </c>
      <c r="B9" s="2" t="s">
        <v>10</v>
      </c>
      <c r="C9" s="2" t="s">
        <v>23</v>
      </c>
      <c r="D9" s="2" t="s">
        <v>24</v>
      </c>
      <c r="E9" s="3">
        <v>13663</v>
      </c>
      <c r="F9" s="3">
        <v>13382</v>
      </c>
      <c r="G9" s="5">
        <v>281</v>
      </c>
    </row>
    <row r="10" spans="1:7" x14ac:dyDescent="0.35">
      <c r="A10" s="1" t="s">
        <v>0</v>
      </c>
      <c r="B10" s="2" t="s">
        <v>10</v>
      </c>
      <c r="C10" s="2" t="s">
        <v>25</v>
      </c>
      <c r="D10" s="2" t="s">
        <v>26</v>
      </c>
      <c r="E10" s="3">
        <v>20044</v>
      </c>
      <c r="F10" s="3">
        <v>17098</v>
      </c>
      <c r="G10" s="3">
        <v>2946</v>
      </c>
    </row>
    <row r="11" spans="1:7" x14ac:dyDescent="0.35">
      <c r="A11" s="1" t="s">
        <v>0</v>
      </c>
      <c r="B11" s="2" t="s">
        <v>10</v>
      </c>
      <c r="C11" s="2" t="s">
        <v>27</v>
      </c>
      <c r="D11" s="2" t="s">
        <v>28</v>
      </c>
      <c r="E11" s="3">
        <v>18299</v>
      </c>
      <c r="F11" s="3">
        <v>12258</v>
      </c>
      <c r="G11" s="3">
        <v>6041</v>
      </c>
    </row>
    <row r="12" spans="1:7" x14ac:dyDescent="0.35">
      <c r="A12" s="9" t="s">
        <v>155</v>
      </c>
      <c r="B12" s="9"/>
      <c r="C12" s="9"/>
      <c r="D12" s="9"/>
      <c r="E12" s="8">
        <f>SUM(E3:E11)</f>
        <v>473287</v>
      </c>
      <c r="F12" s="8">
        <f t="shared" ref="F12:G12" si="0">SUM(F3:F11)</f>
        <v>453774</v>
      </c>
      <c r="G12" s="8">
        <f t="shared" si="0"/>
        <v>19513</v>
      </c>
    </row>
    <row r="13" spans="1:7" x14ac:dyDescent="0.35">
      <c r="A13" s="1" t="s">
        <v>0</v>
      </c>
      <c r="B13" s="2" t="s">
        <v>10</v>
      </c>
      <c r="C13" s="2" t="s">
        <v>29</v>
      </c>
      <c r="D13" s="2" t="s">
        <v>30</v>
      </c>
      <c r="E13" s="3">
        <v>2030</v>
      </c>
      <c r="F13" s="3">
        <v>2030</v>
      </c>
      <c r="G13" s="4"/>
    </row>
    <row r="14" spans="1:7" x14ac:dyDescent="0.35">
      <c r="A14" s="1" t="s">
        <v>0</v>
      </c>
      <c r="B14" s="2" t="s">
        <v>10</v>
      </c>
      <c r="C14" s="2" t="s">
        <v>31</v>
      </c>
      <c r="D14" s="2" t="s">
        <v>32</v>
      </c>
      <c r="E14" s="4"/>
      <c r="F14" s="4"/>
      <c r="G14" s="4"/>
    </row>
    <row r="15" spans="1:7" x14ac:dyDescent="0.35">
      <c r="A15" s="1" t="s">
        <v>0</v>
      </c>
      <c r="B15" s="2" t="s">
        <v>10</v>
      </c>
      <c r="C15" s="2" t="s">
        <v>33</v>
      </c>
      <c r="D15" s="2" t="s">
        <v>34</v>
      </c>
      <c r="E15" s="3">
        <v>2030</v>
      </c>
      <c r="F15" s="3">
        <v>2030</v>
      </c>
      <c r="G15" s="4"/>
    </row>
    <row r="16" spans="1:7" x14ac:dyDescent="0.35">
      <c r="A16" s="1" t="s">
        <v>0</v>
      </c>
      <c r="B16" s="2" t="s">
        <v>10</v>
      </c>
      <c r="C16" s="2" t="s">
        <v>35</v>
      </c>
      <c r="D16" s="2" t="s">
        <v>36</v>
      </c>
      <c r="E16" s="5">
        <v>812</v>
      </c>
      <c r="F16" s="5">
        <v>812</v>
      </c>
      <c r="G16" s="4"/>
    </row>
    <row r="17" spans="1:7" x14ac:dyDescent="0.35">
      <c r="A17" s="1" t="s">
        <v>0</v>
      </c>
      <c r="B17" s="2" t="s">
        <v>10</v>
      </c>
      <c r="C17" s="2" t="s">
        <v>37</v>
      </c>
      <c r="D17" s="2" t="s">
        <v>38</v>
      </c>
      <c r="E17" s="3">
        <v>42630</v>
      </c>
      <c r="F17" s="3">
        <v>42630</v>
      </c>
      <c r="G17" s="4"/>
    </row>
    <row r="18" spans="1:7" x14ac:dyDescent="0.35">
      <c r="A18" s="1" t="s">
        <v>0</v>
      </c>
      <c r="B18" s="2" t="s">
        <v>10</v>
      </c>
      <c r="C18" s="2" t="s">
        <v>39</v>
      </c>
      <c r="D18" s="2" t="s">
        <v>40</v>
      </c>
      <c r="E18" s="5">
        <v>508</v>
      </c>
      <c r="F18" s="5">
        <v>508</v>
      </c>
      <c r="G18" s="4"/>
    </row>
    <row r="19" spans="1:7" x14ac:dyDescent="0.35">
      <c r="A19" s="1" t="s">
        <v>0</v>
      </c>
      <c r="B19" s="2" t="s">
        <v>10</v>
      </c>
      <c r="C19" s="2" t="s">
        <v>41</v>
      </c>
      <c r="D19" s="2" t="s">
        <v>42</v>
      </c>
      <c r="E19" s="4"/>
      <c r="F19" s="4"/>
      <c r="G19" s="4"/>
    </row>
    <row r="20" spans="1:7" x14ac:dyDescent="0.35">
      <c r="A20" s="1" t="s">
        <v>0</v>
      </c>
      <c r="B20" s="2" t="s">
        <v>10</v>
      </c>
      <c r="C20" s="2" t="s">
        <v>43</v>
      </c>
      <c r="D20" s="2" t="s">
        <v>44</v>
      </c>
      <c r="E20" s="3">
        <v>34138</v>
      </c>
      <c r="F20" s="3">
        <v>46390</v>
      </c>
      <c r="G20" s="3">
        <v>-12252</v>
      </c>
    </row>
    <row r="21" spans="1:7" x14ac:dyDescent="0.35">
      <c r="A21" s="1" t="s">
        <v>0</v>
      </c>
      <c r="B21" s="2" t="s">
        <v>10</v>
      </c>
      <c r="C21" s="2" t="s">
        <v>45</v>
      </c>
      <c r="D21" s="2" t="s">
        <v>46</v>
      </c>
      <c r="E21" s="3">
        <v>28120</v>
      </c>
      <c r="F21" s="3">
        <v>28120</v>
      </c>
      <c r="G21" s="4"/>
    </row>
    <row r="22" spans="1:7" x14ac:dyDescent="0.35">
      <c r="A22" s="9" t="s">
        <v>156</v>
      </c>
      <c r="B22" s="9"/>
      <c r="C22" s="9"/>
      <c r="D22" s="9"/>
      <c r="E22" s="8">
        <f>SUM(E13:E21)</f>
        <v>110268</v>
      </c>
      <c r="F22" s="8">
        <f t="shared" ref="F22:G22" si="1">SUM(F13:F21)</f>
        <v>122520</v>
      </c>
      <c r="G22" s="8">
        <f t="shared" si="1"/>
        <v>-12252</v>
      </c>
    </row>
    <row r="23" spans="1:7" x14ac:dyDescent="0.35">
      <c r="A23" s="1" t="s">
        <v>0</v>
      </c>
      <c r="B23" s="2" t="s">
        <v>10</v>
      </c>
      <c r="C23" s="2" t="s">
        <v>47</v>
      </c>
      <c r="D23" s="2" t="s">
        <v>48</v>
      </c>
      <c r="E23" s="3">
        <v>5000</v>
      </c>
      <c r="F23" s="3">
        <v>3000</v>
      </c>
      <c r="G23" s="3">
        <v>2000</v>
      </c>
    </row>
    <row r="24" spans="1:7" x14ac:dyDescent="0.35">
      <c r="A24" s="9" t="s">
        <v>157</v>
      </c>
      <c r="B24" s="9"/>
      <c r="C24" s="9"/>
      <c r="D24" s="9"/>
      <c r="E24" s="8">
        <f>SUM(E23)</f>
        <v>5000</v>
      </c>
      <c r="F24" s="8">
        <f t="shared" ref="F24:G24" si="2">SUM(F23)</f>
        <v>3000</v>
      </c>
      <c r="G24" s="8">
        <f t="shared" si="2"/>
        <v>2000</v>
      </c>
    </row>
    <row r="25" spans="1:7" x14ac:dyDescent="0.35">
      <c r="A25" s="11" t="s">
        <v>158</v>
      </c>
      <c r="B25" s="11"/>
      <c r="C25" s="11"/>
      <c r="D25" s="11"/>
      <c r="E25" s="8">
        <f>E12+E22+E24</f>
        <v>588555</v>
      </c>
      <c r="F25" s="8">
        <f t="shared" ref="F25:G25" si="3">F12+F22+F24</f>
        <v>579294</v>
      </c>
      <c r="G25" s="8">
        <f t="shared" si="3"/>
        <v>9261</v>
      </c>
    </row>
  </sheetData>
  <mergeCells count="4">
    <mergeCell ref="A12:D12"/>
    <mergeCell ref="A22:D22"/>
    <mergeCell ref="A24:D24"/>
    <mergeCell ref="A25:D25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3:C23 A3:C11 A13:C21" numberStoredAsText="1"/>
    <ignoredError sqref="E12:F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A22" workbookViewId="0">
      <selection activeCell="A31" sqref="A31:D31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26953125" bestFit="1" customWidth="1"/>
    <col min="5" max="5" width="12.726562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49</v>
      </c>
      <c r="C3" s="2" t="s">
        <v>11</v>
      </c>
      <c r="D3" s="2" t="s">
        <v>12</v>
      </c>
      <c r="E3" s="3">
        <v>49227</v>
      </c>
      <c r="F3" s="3">
        <v>48214</v>
      </c>
      <c r="G3" s="3">
        <v>1013</v>
      </c>
    </row>
    <row r="4" spans="1:7" x14ac:dyDescent="0.35">
      <c r="A4" s="1" t="s">
        <v>0</v>
      </c>
      <c r="B4" s="2" t="s">
        <v>49</v>
      </c>
      <c r="C4" s="2" t="s">
        <v>13</v>
      </c>
      <c r="D4" s="2" t="s">
        <v>14</v>
      </c>
      <c r="E4" s="3">
        <v>57717</v>
      </c>
      <c r="F4" s="3">
        <v>56530</v>
      </c>
      <c r="G4" s="3">
        <v>1187</v>
      </c>
    </row>
    <row r="5" spans="1:7" x14ac:dyDescent="0.35">
      <c r="A5" s="1" t="s">
        <v>0</v>
      </c>
      <c r="B5" s="2" t="s">
        <v>49</v>
      </c>
      <c r="C5" s="2" t="s">
        <v>50</v>
      </c>
      <c r="D5" s="2" t="s">
        <v>51</v>
      </c>
      <c r="E5" s="3">
        <v>110512</v>
      </c>
      <c r="F5" s="3">
        <v>108239</v>
      </c>
      <c r="G5" s="3">
        <v>2273</v>
      </c>
    </row>
    <row r="6" spans="1:7" x14ac:dyDescent="0.35">
      <c r="A6" s="1" t="s">
        <v>0</v>
      </c>
      <c r="B6" s="2" t="s">
        <v>49</v>
      </c>
      <c r="C6" s="2" t="s">
        <v>15</v>
      </c>
      <c r="D6" s="2" t="s">
        <v>16</v>
      </c>
      <c r="E6" s="3">
        <v>56203</v>
      </c>
      <c r="F6" s="3">
        <v>64222</v>
      </c>
      <c r="G6" s="3">
        <v>-8019</v>
      </c>
    </row>
    <row r="7" spans="1:7" x14ac:dyDescent="0.35">
      <c r="A7" s="1" t="s">
        <v>0</v>
      </c>
      <c r="B7" s="2" t="s">
        <v>49</v>
      </c>
      <c r="C7" s="2" t="s">
        <v>17</v>
      </c>
      <c r="D7" s="2" t="s">
        <v>18</v>
      </c>
      <c r="E7" s="3">
        <v>67360</v>
      </c>
      <c r="F7" s="3">
        <v>69303</v>
      </c>
      <c r="G7" s="3">
        <v>-1943</v>
      </c>
    </row>
    <row r="8" spans="1:7" x14ac:dyDescent="0.35">
      <c r="A8" s="1" t="s">
        <v>0</v>
      </c>
      <c r="B8" s="2" t="s">
        <v>49</v>
      </c>
      <c r="C8" s="2" t="s">
        <v>19</v>
      </c>
      <c r="D8" s="2" t="s">
        <v>20</v>
      </c>
      <c r="E8" s="3">
        <v>167706</v>
      </c>
      <c r="F8" s="3">
        <v>168933</v>
      </c>
      <c r="G8" s="3">
        <v>-1227</v>
      </c>
    </row>
    <row r="9" spans="1:7" x14ac:dyDescent="0.35">
      <c r="A9" s="1" t="s">
        <v>0</v>
      </c>
      <c r="B9" s="2" t="s">
        <v>49</v>
      </c>
      <c r="C9" s="2" t="s">
        <v>21</v>
      </c>
      <c r="D9" s="2" t="s">
        <v>22</v>
      </c>
      <c r="E9" s="3">
        <v>394877</v>
      </c>
      <c r="F9" s="3">
        <v>398068</v>
      </c>
      <c r="G9" s="3">
        <v>-3191</v>
      </c>
    </row>
    <row r="10" spans="1:7" x14ac:dyDescent="0.35">
      <c r="A10" s="1" t="s">
        <v>0</v>
      </c>
      <c r="B10" s="2" t="s">
        <v>49</v>
      </c>
      <c r="C10" s="2" t="s">
        <v>23</v>
      </c>
      <c r="D10" s="2" t="s">
        <v>24</v>
      </c>
      <c r="E10" s="3">
        <v>32984</v>
      </c>
      <c r="F10" s="3">
        <v>33607</v>
      </c>
      <c r="G10" s="5">
        <v>-623</v>
      </c>
    </row>
    <row r="11" spans="1:7" x14ac:dyDescent="0.35">
      <c r="A11" s="1" t="s">
        <v>0</v>
      </c>
      <c r="B11" s="2" t="s">
        <v>49</v>
      </c>
      <c r="C11" s="2" t="s">
        <v>52</v>
      </c>
      <c r="D11" s="2" t="s">
        <v>53</v>
      </c>
      <c r="E11" s="3">
        <v>194368</v>
      </c>
      <c r="F11" s="3">
        <v>360000</v>
      </c>
      <c r="G11" s="3">
        <v>-165632</v>
      </c>
    </row>
    <row r="12" spans="1:7" x14ac:dyDescent="0.35">
      <c r="A12" s="1" t="s">
        <v>0</v>
      </c>
      <c r="B12" s="2" t="s">
        <v>49</v>
      </c>
      <c r="C12" s="2" t="s">
        <v>54</v>
      </c>
      <c r="D12" s="2" t="s">
        <v>55</v>
      </c>
      <c r="E12" s="3">
        <v>313322</v>
      </c>
      <c r="F12" s="3">
        <v>313322</v>
      </c>
      <c r="G12" s="4"/>
    </row>
    <row r="13" spans="1:7" x14ac:dyDescent="0.35">
      <c r="A13" s="1" t="s">
        <v>0</v>
      </c>
      <c r="B13" s="2" t="s">
        <v>49</v>
      </c>
      <c r="C13" s="2" t="s">
        <v>56</v>
      </c>
      <c r="D13" s="2" t="s">
        <v>57</v>
      </c>
      <c r="E13" s="3">
        <v>1000</v>
      </c>
      <c r="F13" s="3">
        <v>10000</v>
      </c>
      <c r="G13" s="3">
        <v>-9000</v>
      </c>
    </row>
    <row r="14" spans="1:7" x14ac:dyDescent="0.35">
      <c r="A14" s="1" t="s">
        <v>0</v>
      </c>
      <c r="B14" s="2" t="s">
        <v>49</v>
      </c>
      <c r="C14" s="2" t="s">
        <v>58</v>
      </c>
      <c r="D14" s="2" t="s">
        <v>59</v>
      </c>
      <c r="E14" s="3">
        <v>22671927</v>
      </c>
      <c r="F14" s="3">
        <v>21940835</v>
      </c>
      <c r="G14" s="3">
        <v>731092</v>
      </c>
    </row>
    <row r="15" spans="1:7" x14ac:dyDescent="0.35">
      <c r="A15" s="1" t="s">
        <v>0</v>
      </c>
      <c r="B15" s="2" t="s">
        <v>49</v>
      </c>
      <c r="C15" s="2" t="s">
        <v>60</v>
      </c>
      <c r="D15" s="2" t="s">
        <v>61</v>
      </c>
      <c r="E15" s="3">
        <v>1000</v>
      </c>
      <c r="F15" s="4"/>
      <c r="G15" s="3">
        <v>1000</v>
      </c>
    </row>
    <row r="16" spans="1:7" x14ac:dyDescent="0.35">
      <c r="A16" s="1" t="s">
        <v>0</v>
      </c>
      <c r="B16" s="2" t="s">
        <v>49</v>
      </c>
      <c r="C16" s="2" t="s">
        <v>62</v>
      </c>
      <c r="D16" s="2" t="s">
        <v>63</v>
      </c>
      <c r="E16" s="3">
        <v>1000</v>
      </c>
      <c r="F16" s="3">
        <v>1000</v>
      </c>
      <c r="G16" s="4"/>
    </row>
    <row r="17" spans="1:7" x14ac:dyDescent="0.35">
      <c r="A17" s="1" t="s">
        <v>0</v>
      </c>
      <c r="B17" s="2" t="s">
        <v>49</v>
      </c>
      <c r="C17" s="2" t="s">
        <v>64</v>
      </c>
      <c r="D17" s="2" t="s">
        <v>65</v>
      </c>
      <c r="E17" s="3">
        <v>98760</v>
      </c>
      <c r="F17" s="3">
        <v>98760</v>
      </c>
      <c r="G17" s="4"/>
    </row>
    <row r="18" spans="1:7" x14ac:dyDescent="0.35">
      <c r="A18" s="1" t="s">
        <v>0</v>
      </c>
      <c r="B18" s="2" t="s">
        <v>49</v>
      </c>
      <c r="C18" s="2" t="s">
        <v>66</v>
      </c>
      <c r="D18" s="2" t="s">
        <v>67</v>
      </c>
      <c r="E18" s="3">
        <v>599300</v>
      </c>
      <c r="F18" s="3">
        <v>599300</v>
      </c>
      <c r="G18" s="4"/>
    </row>
    <row r="19" spans="1:7" x14ac:dyDescent="0.35">
      <c r="A19" s="1" t="s">
        <v>0</v>
      </c>
      <c r="B19" s="2" t="s">
        <v>49</v>
      </c>
      <c r="C19" s="2" t="s">
        <v>68</v>
      </c>
      <c r="D19" s="2" t="s">
        <v>69</v>
      </c>
      <c r="E19" s="3">
        <v>349500</v>
      </c>
      <c r="F19" s="3">
        <v>349500</v>
      </c>
      <c r="G19" s="4"/>
    </row>
    <row r="20" spans="1:7" x14ac:dyDescent="0.35">
      <c r="A20" s="9" t="s">
        <v>155</v>
      </c>
      <c r="B20" s="9"/>
      <c r="C20" s="9"/>
      <c r="D20" s="9"/>
      <c r="E20" s="8">
        <f>SUM(E3:E19)</f>
        <v>25166763</v>
      </c>
      <c r="F20" s="8">
        <f t="shared" ref="F20:G20" si="0">SUM(F3:F19)</f>
        <v>24619833</v>
      </c>
      <c r="G20" s="8">
        <f t="shared" si="0"/>
        <v>546930</v>
      </c>
    </row>
    <row r="21" spans="1:7" x14ac:dyDescent="0.35">
      <c r="A21" s="1" t="s">
        <v>0</v>
      </c>
      <c r="B21" s="2" t="s">
        <v>49</v>
      </c>
      <c r="C21" s="2" t="s">
        <v>70</v>
      </c>
      <c r="D21" s="2" t="s">
        <v>71</v>
      </c>
      <c r="E21" s="3">
        <v>2000</v>
      </c>
      <c r="F21" s="3">
        <v>2000</v>
      </c>
      <c r="G21" s="4"/>
    </row>
    <row r="22" spans="1:7" x14ac:dyDescent="0.35">
      <c r="A22" s="1" t="s">
        <v>0</v>
      </c>
      <c r="B22" s="2" t="s">
        <v>49</v>
      </c>
      <c r="C22" s="2" t="s">
        <v>29</v>
      </c>
      <c r="D22" s="2" t="s">
        <v>30</v>
      </c>
      <c r="E22" s="3">
        <v>3000</v>
      </c>
      <c r="F22" s="3">
        <v>3000</v>
      </c>
      <c r="G22" s="4"/>
    </row>
    <row r="23" spans="1:7" x14ac:dyDescent="0.35">
      <c r="A23" s="1" t="s">
        <v>0</v>
      </c>
      <c r="B23" s="2" t="s">
        <v>49</v>
      </c>
      <c r="C23" s="2" t="s">
        <v>72</v>
      </c>
      <c r="D23" s="2" t="s">
        <v>73</v>
      </c>
      <c r="E23" s="3">
        <v>5000</v>
      </c>
      <c r="F23" s="3">
        <v>10000</v>
      </c>
      <c r="G23" s="3">
        <v>-5000</v>
      </c>
    </row>
    <row r="24" spans="1:7" x14ac:dyDescent="0.35">
      <c r="A24" s="1" t="s">
        <v>0</v>
      </c>
      <c r="B24" s="2" t="s">
        <v>49</v>
      </c>
      <c r="C24" s="2" t="s">
        <v>74</v>
      </c>
      <c r="D24" s="2" t="s">
        <v>75</v>
      </c>
      <c r="E24" s="4"/>
      <c r="F24" s="4"/>
      <c r="G24" s="4"/>
    </row>
    <row r="25" spans="1:7" x14ac:dyDescent="0.35">
      <c r="A25" s="1" t="s">
        <v>0</v>
      </c>
      <c r="B25" s="2" t="s">
        <v>49</v>
      </c>
      <c r="C25" s="2" t="s">
        <v>76</v>
      </c>
      <c r="D25" s="2" t="s">
        <v>77</v>
      </c>
      <c r="E25" s="3">
        <v>30000</v>
      </c>
      <c r="F25" s="3">
        <v>55000</v>
      </c>
      <c r="G25" s="3">
        <v>-25000</v>
      </c>
    </row>
    <row r="26" spans="1:7" x14ac:dyDescent="0.35">
      <c r="A26" s="1" t="s">
        <v>0</v>
      </c>
      <c r="B26" s="2" t="s">
        <v>49</v>
      </c>
      <c r="C26" s="2" t="s">
        <v>78</v>
      </c>
      <c r="D26" s="2" t="s">
        <v>79</v>
      </c>
      <c r="E26" s="3">
        <v>2100</v>
      </c>
      <c r="F26" s="3">
        <v>2100</v>
      </c>
      <c r="G26" s="4"/>
    </row>
    <row r="27" spans="1:7" x14ac:dyDescent="0.35">
      <c r="A27" s="1" t="s">
        <v>0</v>
      </c>
      <c r="B27" s="2" t="s">
        <v>49</v>
      </c>
      <c r="C27" s="2" t="s">
        <v>45</v>
      </c>
      <c r="D27" s="2" t="s">
        <v>46</v>
      </c>
      <c r="E27" s="3">
        <v>20000</v>
      </c>
      <c r="F27" s="3">
        <v>20000</v>
      </c>
      <c r="G27" s="4"/>
    </row>
    <row r="28" spans="1:7" x14ac:dyDescent="0.35">
      <c r="A28" s="1" t="s">
        <v>0</v>
      </c>
      <c r="B28" s="2" t="s">
        <v>49</v>
      </c>
      <c r="C28" s="2" t="s">
        <v>80</v>
      </c>
      <c r="D28" s="2" t="s">
        <v>81</v>
      </c>
      <c r="E28" s="3">
        <v>4000</v>
      </c>
      <c r="F28" s="3">
        <v>4000</v>
      </c>
      <c r="G28" s="4"/>
    </row>
    <row r="29" spans="1:7" x14ac:dyDescent="0.35">
      <c r="A29" s="1" t="s">
        <v>0</v>
      </c>
      <c r="B29" s="2" t="s">
        <v>49</v>
      </c>
      <c r="C29" s="2" t="s">
        <v>82</v>
      </c>
      <c r="D29" s="2" t="s">
        <v>83</v>
      </c>
      <c r="E29" s="3">
        <v>4000</v>
      </c>
      <c r="F29" s="3">
        <v>4000</v>
      </c>
      <c r="G29" s="4"/>
    </row>
    <row r="30" spans="1:7" x14ac:dyDescent="0.35">
      <c r="A30" s="1" t="s">
        <v>0</v>
      </c>
      <c r="B30" s="2" t="s">
        <v>49</v>
      </c>
      <c r="C30" s="2" t="s">
        <v>84</v>
      </c>
      <c r="D30" s="2" t="s">
        <v>85</v>
      </c>
      <c r="E30" s="3">
        <v>290000</v>
      </c>
      <c r="F30" s="3">
        <v>300000</v>
      </c>
      <c r="G30" s="3">
        <v>-10000</v>
      </c>
    </row>
    <row r="31" spans="1:7" x14ac:dyDescent="0.35">
      <c r="A31" s="9" t="s">
        <v>156</v>
      </c>
      <c r="B31" s="9"/>
      <c r="C31" s="9"/>
      <c r="D31" s="9"/>
      <c r="E31" s="8">
        <f>SUM(E21:E30)</f>
        <v>360100</v>
      </c>
      <c r="F31" s="8">
        <f t="shared" ref="F31:G31" si="1">SUM(F21:F30)</f>
        <v>400100</v>
      </c>
      <c r="G31" s="8">
        <f t="shared" si="1"/>
        <v>-40000</v>
      </c>
    </row>
    <row r="32" spans="1:7" x14ac:dyDescent="0.35">
      <c r="A32" s="1" t="s">
        <v>0</v>
      </c>
      <c r="B32" s="2" t="s">
        <v>49</v>
      </c>
      <c r="C32" s="2" t="s">
        <v>86</v>
      </c>
      <c r="D32" s="2" t="s">
        <v>87</v>
      </c>
      <c r="E32" s="3">
        <v>189000</v>
      </c>
      <c r="F32" s="3">
        <v>85000</v>
      </c>
      <c r="G32" s="3">
        <v>104000</v>
      </c>
    </row>
    <row r="33" spans="1:7" x14ac:dyDescent="0.35">
      <c r="A33" s="9" t="s">
        <v>157</v>
      </c>
      <c r="B33" s="9"/>
      <c r="C33" s="9"/>
      <c r="D33" s="9"/>
      <c r="E33" s="8">
        <f>SUM(E32)</f>
        <v>189000</v>
      </c>
      <c r="F33" s="8">
        <f t="shared" ref="F33:G33" si="2">SUM(F32)</f>
        <v>85000</v>
      </c>
      <c r="G33" s="8">
        <f t="shared" si="2"/>
        <v>104000</v>
      </c>
    </row>
    <row r="34" spans="1:7" x14ac:dyDescent="0.35">
      <c r="A34" s="1" t="s">
        <v>0</v>
      </c>
      <c r="B34" s="2" t="s">
        <v>49</v>
      </c>
      <c r="C34" s="2" t="s">
        <v>88</v>
      </c>
      <c r="D34" s="2" t="s">
        <v>89</v>
      </c>
      <c r="E34" s="3">
        <v>170000</v>
      </c>
      <c r="F34" s="3">
        <v>170000</v>
      </c>
      <c r="G34" s="4"/>
    </row>
    <row r="35" spans="1:7" x14ac:dyDescent="0.35">
      <c r="A35" s="1" t="s">
        <v>0</v>
      </c>
      <c r="B35" s="2" t="s">
        <v>49</v>
      </c>
      <c r="C35" s="2" t="s">
        <v>90</v>
      </c>
      <c r="D35" s="2" t="s">
        <v>91</v>
      </c>
      <c r="E35" s="3">
        <v>400000</v>
      </c>
      <c r="F35" s="3">
        <v>400000</v>
      </c>
      <c r="G35" s="4"/>
    </row>
    <row r="36" spans="1:7" x14ac:dyDescent="0.35">
      <c r="A36" s="9" t="s">
        <v>160</v>
      </c>
      <c r="B36" s="9"/>
      <c r="C36" s="9"/>
      <c r="D36" s="9"/>
      <c r="E36" s="8">
        <f>SUM(E34:E35)</f>
        <v>570000</v>
      </c>
      <c r="F36" s="8">
        <f t="shared" ref="F36:G36" si="3">SUM(F34:F35)</f>
        <v>570000</v>
      </c>
      <c r="G36" s="8">
        <f t="shared" si="3"/>
        <v>0</v>
      </c>
    </row>
    <row r="37" spans="1:7" x14ac:dyDescent="0.35">
      <c r="A37" s="11" t="s">
        <v>159</v>
      </c>
      <c r="B37" s="11"/>
      <c r="C37" s="11"/>
      <c r="D37" s="11"/>
      <c r="E37" s="8">
        <f>E20+E31+E33+E36</f>
        <v>26285863</v>
      </c>
      <c r="F37" s="8">
        <f t="shared" ref="F37:G37" si="4">F20+F31+F33+F36</f>
        <v>25674933</v>
      </c>
      <c r="G37" s="8">
        <f t="shared" si="4"/>
        <v>610930</v>
      </c>
    </row>
  </sheetData>
  <mergeCells count="5">
    <mergeCell ref="A20:D20"/>
    <mergeCell ref="A31:D31"/>
    <mergeCell ref="A33:D33"/>
    <mergeCell ref="A36:D36"/>
    <mergeCell ref="A37:D3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4:C35 A3:C19 A21:C30 A32:C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opLeftCell="A25" workbookViewId="0">
      <selection activeCell="G10" sqref="G10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453125" bestFit="1" customWidth="1"/>
    <col min="5" max="5" width="10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92</v>
      </c>
      <c r="C3" s="2" t="s">
        <v>11</v>
      </c>
      <c r="D3" s="2" t="s">
        <v>12</v>
      </c>
      <c r="E3" s="3">
        <v>164089</v>
      </c>
      <c r="F3" s="3">
        <v>160714</v>
      </c>
      <c r="G3" s="3">
        <v>3375</v>
      </c>
    </row>
    <row r="4" spans="1:7" x14ac:dyDescent="0.35">
      <c r="A4" s="1" t="s">
        <v>0</v>
      </c>
      <c r="B4" s="2" t="s">
        <v>92</v>
      </c>
      <c r="C4" s="2" t="s">
        <v>13</v>
      </c>
      <c r="D4" s="2" t="s">
        <v>14</v>
      </c>
      <c r="E4" s="3">
        <v>72186</v>
      </c>
      <c r="F4" s="3">
        <v>70701</v>
      </c>
      <c r="G4" s="3">
        <v>1485</v>
      </c>
    </row>
    <row r="5" spans="1:7" x14ac:dyDescent="0.35">
      <c r="A5" s="1" t="s">
        <v>0</v>
      </c>
      <c r="B5" s="2" t="s">
        <v>92</v>
      </c>
      <c r="C5" s="2" t="s">
        <v>50</v>
      </c>
      <c r="D5" s="2" t="s">
        <v>51</v>
      </c>
      <c r="E5" s="3">
        <v>11051</v>
      </c>
      <c r="F5" s="3">
        <v>10824</v>
      </c>
      <c r="G5" s="5">
        <v>227</v>
      </c>
    </row>
    <row r="6" spans="1:7" x14ac:dyDescent="0.35">
      <c r="A6" s="1" t="s">
        <v>0</v>
      </c>
      <c r="B6" s="2" t="s">
        <v>92</v>
      </c>
      <c r="C6" s="2" t="s">
        <v>15</v>
      </c>
      <c r="D6" s="2" t="s">
        <v>16</v>
      </c>
      <c r="E6" s="3">
        <v>9367</v>
      </c>
      <c r="F6" s="3">
        <v>9175</v>
      </c>
      <c r="G6" s="5">
        <v>192</v>
      </c>
    </row>
    <row r="7" spans="1:7" x14ac:dyDescent="0.35">
      <c r="A7" s="1" t="s">
        <v>0</v>
      </c>
      <c r="B7" s="2" t="s">
        <v>92</v>
      </c>
      <c r="C7" s="2" t="s">
        <v>17</v>
      </c>
      <c r="D7" s="2" t="s">
        <v>18</v>
      </c>
      <c r="E7" s="3">
        <v>34798</v>
      </c>
      <c r="F7" s="3">
        <v>29988</v>
      </c>
      <c r="G7" s="3">
        <v>4810</v>
      </c>
    </row>
    <row r="8" spans="1:7" x14ac:dyDescent="0.35">
      <c r="A8" s="1" t="s">
        <v>0</v>
      </c>
      <c r="B8" s="2" t="s">
        <v>92</v>
      </c>
      <c r="C8" s="2" t="s">
        <v>19</v>
      </c>
      <c r="D8" s="2" t="s">
        <v>20</v>
      </c>
      <c r="E8" s="3">
        <v>139465</v>
      </c>
      <c r="F8" s="3">
        <v>136597</v>
      </c>
      <c r="G8" s="3">
        <v>2868</v>
      </c>
    </row>
    <row r="9" spans="1:7" x14ac:dyDescent="0.35">
      <c r="A9" s="1" t="s">
        <v>0</v>
      </c>
      <c r="B9" s="2" t="s">
        <v>92</v>
      </c>
      <c r="C9" s="2" t="s">
        <v>21</v>
      </c>
      <c r="D9" s="2" t="s">
        <v>22</v>
      </c>
      <c r="E9" s="3">
        <v>398875</v>
      </c>
      <c r="F9" s="3">
        <v>390672</v>
      </c>
      <c r="G9" s="3">
        <v>8203</v>
      </c>
    </row>
    <row r="10" spans="1:7" x14ac:dyDescent="0.35">
      <c r="A10" s="1" t="s">
        <v>0</v>
      </c>
      <c r="B10" s="2" t="s">
        <v>92</v>
      </c>
      <c r="C10" s="2" t="s">
        <v>23</v>
      </c>
      <c r="D10" s="2" t="s">
        <v>24</v>
      </c>
      <c r="E10" s="3">
        <v>14066</v>
      </c>
      <c r="F10" s="3">
        <v>12971</v>
      </c>
      <c r="G10" s="3">
        <v>1095</v>
      </c>
    </row>
    <row r="11" spans="1:7" x14ac:dyDescent="0.35">
      <c r="A11" s="1" t="s">
        <v>0</v>
      </c>
      <c r="B11" s="2" t="s">
        <v>92</v>
      </c>
      <c r="C11" s="2" t="s">
        <v>25</v>
      </c>
      <c r="D11" s="2" t="s">
        <v>26</v>
      </c>
      <c r="E11" s="3">
        <v>35816</v>
      </c>
      <c r="F11" s="3">
        <v>34610</v>
      </c>
      <c r="G11" s="3">
        <v>1206</v>
      </c>
    </row>
    <row r="12" spans="1:7" x14ac:dyDescent="0.35">
      <c r="A12" s="1" t="s">
        <v>0</v>
      </c>
      <c r="B12" s="2" t="s">
        <v>92</v>
      </c>
      <c r="C12" s="2" t="s">
        <v>27</v>
      </c>
      <c r="D12" s="2" t="s">
        <v>28</v>
      </c>
      <c r="E12" s="3">
        <v>42537</v>
      </c>
      <c r="F12" s="3">
        <v>41662</v>
      </c>
      <c r="G12" s="5">
        <v>875</v>
      </c>
    </row>
    <row r="13" spans="1:7" x14ac:dyDescent="0.35">
      <c r="A13" s="1" t="s">
        <v>0</v>
      </c>
      <c r="B13" s="2" t="s">
        <v>92</v>
      </c>
      <c r="C13" s="2" t="s">
        <v>56</v>
      </c>
      <c r="D13" s="2" t="s">
        <v>57</v>
      </c>
      <c r="E13" s="3">
        <v>1000</v>
      </c>
      <c r="F13" s="3">
        <v>1000</v>
      </c>
      <c r="G13" s="4"/>
    </row>
    <row r="14" spans="1:7" x14ac:dyDescent="0.35">
      <c r="A14" s="9" t="s">
        <v>155</v>
      </c>
      <c r="B14" s="9"/>
      <c r="C14" s="9"/>
      <c r="D14" s="9"/>
      <c r="E14" s="8">
        <f>SUM(E3:E13)</f>
        <v>923250</v>
      </c>
      <c r="F14" s="8">
        <f t="shared" ref="F14:G14" si="0">SUM(F3:F13)</f>
        <v>898914</v>
      </c>
      <c r="G14" s="8">
        <f t="shared" si="0"/>
        <v>24336</v>
      </c>
    </row>
    <row r="15" spans="1:7" x14ac:dyDescent="0.35">
      <c r="A15" s="1" t="s">
        <v>0</v>
      </c>
      <c r="B15" s="2" t="s">
        <v>92</v>
      </c>
      <c r="C15" s="2" t="s">
        <v>93</v>
      </c>
      <c r="D15" s="2" t="s">
        <v>94</v>
      </c>
      <c r="E15" s="4"/>
      <c r="F15" s="4"/>
      <c r="G15" s="4"/>
    </row>
    <row r="16" spans="1:7" x14ac:dyDescent="0.35">
      <c r="A16" s="1" t="s">
        <v>0</v>
      </c>
      <c r="B16" s="2" t="s">
        <v>92</v>
      </c>
      <c r="C16" s="2" t="s">
        <v>29</v>
      </c>
      <c r="D16" s="2" t="s">
        <v>30</v>
      </c>
      <c r="E16" s="3">
        <v>22900</v>
      </c>
      <c r="F16" s="3">
        <v>30000</v>
      </c>
      <c r="G16" s="3">
        <v>-7100</v>
      </c>
    </row>
    <row r="17" spans="1:7" x14ac:dyDescent="0.35">
      <c r="A17" s="1" t="s">
        <v>0</v>
      </c>
      <c r="B17" s="2" t="s">
        <v>92</v>
      </c>
      <c r="C17" s="2" t="s">
        <v>95</v>
      </c>
      <c r="D17" s="2" t="s">
        <v>96</v>
      </c>
      <c r="E17" s="3">
        <v>1014100</v>
      </c>
      <c r="F17" s="3">
        <v>1046300</v>
      </c>
      <c r="G17" s="3">
        <v>-32200</v>
      </c>
    </row>
    <row r="18" spans="1:7" x14ac:dyDescent="0.35">
      <c r="A18" s="1" t="s">
        <v>0</v>
      </c>
      <c r="B18" s="2" t="s">
        <v>92</v>
      </c>
      <c r="C18" s="2" t="s">
        <v>33</v>
      </c>
      <c r="D18" s="2" t="s">
        <v>34</v>
      </c>
      <c r="E18" s="3">
        <v>69000</v>
      </c>
      <c r="F18" s="3">
        <v>66000</v>
      </c>
      <c r="G18" s="3">
        <v>3000</v>
      </c>
    </row>
    <row r="19" spans="1:7" x14ac:dyDescent="0.35">
      <c r="A19" s="1" t="s">
        <v>0</v>
      </c>
      <c r="B19" s="2" t="s">
        <v>92</v>
      </c>
      <c r="C19" s="2" t="s">
        <v>97</v>
      </c>
      <c r="D19" s="2" t="s">
        <v>98</v>
      </c>
      <c r="E19" s="3">
        <v>85000</v>
      </c>
      <c r="F19" s="3">
        <v>85000</v>
      </c>
      <c r="G19" s="4"/>
    </row>
    <row r="20" spans="1:7" x14ac:dyDescent="0.35">
      <c r="A20" s="1" t="s">
        <v>0</v>
      </c>
      <c r="B20" s="2" t="s">
        <v>92</v>
      </c>
      <c r="C20" s="2" t="s">
        <v>99</v>
      </c>
      <c r="D20" s="2" t="s">
        <v>100</v>
      </c>
      <c r="E20" s="3">
        <v>1500</v>
      </c>
      <c r="F20" s="3">
        <v>1500</v>
      </c>
      <c r="G20" s="4"/>
    </row>
    <row r="21" spans="1:7" x14ac:dyDescent="0.35">
      <c r="A21" s="1" t="s">
        <v>0</v>
      </c>
      <c r="B21" s="2" t="s">
        <v>92</v>
      </c>
      <c r="C21" s="2" t="s">
        <v>101</v>
      </c>
      <c r="D21" s="2" t="s">
        <v>102</v>
      </c>
      <c r="E21" s="4"/>
      <c r="F21" s="4"/>
      <c r="G21" s="4"/>
    </row>
    <row r="22" spans="1:7" x14ac:dyDescent="0.35">
      <c r="A22" s="1" t="s">
        <v>0</v>
      </c>
      <c r="B22" s="2" t="s">
        <v>92</v>
      </c>
      <c r="C22" s="2" t="s">
        <v>39</v>
      </c>
      <c r="D22" s="2" t="s">
        <v>40</v>
      </c>
      <c r="E22" s="4"/>
      <c r="F22" s="4"/>
      <c r="G22" s="4"/>
    </row>
    <row r="23" spans="1:7" x14ac:dyDescent="0.35">
      <c r="A23" s="1" t="s">
        <v>0</v>
      </c>
      <c r="B23" s="2" t="s">
        <v>92</v>
      </c>
      <c r="C23" s="2" t="s">
        <v>103</v>
      </c>
      <c r="D23" s="2" t="s">
        <v>104</v>
      </c>
      <c r="E23" s="3">
        <v>540000</v>
      </c>
      <c r="F23" s="3">
        <v>390000</v>
      </c>
      <c r="G23" s="3">
        <v>150000</v>
      </c>
    </row>
    <row r="24" spans="1:7" x14ac:dyDescent="0.35">
      <c r="A24" s="1" t="s">
        <v>0</v>
      </c>
      <c r="B24" s="2" t="s">
        <v>92</v>
      </c>
      <c r="C24" s="2" t="s">
        <v>78</v>
      </c>
      <c r="D24" s="2" t="s">
        <v>79</v>
      </c>
      <c r="E24" s="3">
        <v>6000</v>
      </c>
      <c r="F24" s="3">
        <v>4000</v>
      </c>
      <c r="G24" s="3">
        <v>2000</v>
      </c>
    </row>
    <row r="25" spans="1:7" x14ac:dyDescent="0.35">
      <c r="A25" s="1" t="s">
        <v>0</v>
      </c>
      <c r="B25" s="2" t="s">
        <v>92</v>
      </c>
      <c r="C25" s="2" t="s">
        <v>105</v>
      </c>
      <c r="D25" s="2" t="s">
        <v>106</v>
      </c>
      <c r="E25" s="3">
        <v>8000</v>
      </c>
      <c r="F25" s="3">
        <v>11400</v>
      </c>
      <c r="G25" s="3">
        <v>-3400</v>
      </c>
    </row>
    <row r="26" spans="1:7" x14ac:dyDescent="0.35">
      <c r="A26" s="1" t="s">
        <v>0</v>
      </c>
      <c r="B26" s="2" t="s">
        <v>92</v>
      </c>
      <c r="C26" s="2" t="s">
        <v>107</v>
      </c>
      <c r="D26" s="2" t="s">
        <v>108</v>
      </c>
      <c r="E26" s="3">
        <v>34000</v>
      </c>
      <c r="F26" s="3">
        <v>34000</v>
      </c>
      <c r="G26" s="4"/>
    </row>
    <row r="27" spans="1:7" x14ac:dyDescent="0.35">
      <c r="A27" s="1" t="s">
        <v>0</v>
      </c>
      <c r="B27" s="2" t="s">
        <v>92</v>
      </c>
      <c r="C27" s="2" t="s">
        <v>45</v>
      </c>
      <c r="D27" s="2" t="s">
        <v>46</v>
      </c>
      <c r="E27" s="3">
        <v>51000</v>
      </c>
      <c r="F27" s="3">
        <v>20000</v>
      </c>
      <c r="G27" s="3">
        <v>31000</v>
      </c>
    </row>
    <row r="28" spans="1:7" x14ac:dyDescent="0.35">
      <c r="A28" s="1" t="s">
        <v>0</v>
      </c>
      <c r="B28" s="2" t="s">
        <v>92</v>
      </c>
      <c r="C28" s="2" t="s">
        <v>80</v>
      </c>
      <c r="D28" s="2" t="s">
        <v>81</v>
      </c>
      <c r="E28" s="3">
        <v>1000</v>
      </c>
      <c r="F28" s="3">
        <v>1000</v>
      </c>
      <c r="G28" s="4"/>
    </row>
    <row r="29" spans="1:7" x14ac:dyDescent="0.35">
      <c r="A29" s="1" t="s">
        <v>0</v>
      </c>
      <c r="B29" s="2" t="s">
        <v>92</v>
      </c>
      <c r="C29" s="2" t="s">
        <v>82</v>
      </c>
      <c r="D29" s="2" t="s">
        <v>83</v>
      </c>
      <c r="E29" s="3">
        <v>1900</v>
      </c>
      <c r="F29" s="3">
        <v>1900</v>
      </c>
      <c r="G29" s="4"/>
    </row>
    <row r="30" spans="1:7" x14ac:dyDescent="0.35">
      <c r="A30" s="9" t="s">
        <v>156</v>
      </c>
      <c r="B30" s="9"/>
      <c r="C30" s="9"/>
      <c r="D30" s="9"/>
      <c r="E30" s="8">
        <f>SUM(E15:E29)</f>
        <v>1834400</v>
      </c>
      <c r="F30" s="8">
        <f t="shared" ref="F30:G30" si="1">SUM(F15:F29)</f>
        <v>1691100</v>
      </c>
      <c r="G30" s="8">
        <f t="shared" si="1"/>
        <v>143300</v>
      </c>
    </row>
    <row r="31" spans="1:7" x14ac:dyDescent="0.35">
      <c r="A31" s="1" t="s">
        <v>0</v>
      </c>
      <c r="B31" s="2" t="s">
        <v>92</v>
      </c>
      <c r="C31" s="2" t="s">
        <v>47</v>
      </c>
      <c r="D31" s="2" t="s">
        <v>48</v>
      </c>
      <c r="E31" s="4"/>
      <c r="F31" s="3">
        <v>35000</v>
      </c>
      <c r="G31" s="3">
        <v>-35000</v>
      </c>
    </row>
    <row r="32" spans="1:7" x14ac:dyDescent="0.35">
      <c r="A32" s="1" t="s">
        <v>0</v>
      </c>
      <c r="B32" s="2" t="s">
        <v>92</v>
      </c>
      <c r="C32" s="2" t="s">
        <v>109</v>
      </c>
      <c r="D32" s="2" t="s">
        <v>110</v>
      </c>
      <c r="E32" s="4"/>
      <c r="F32" s="3">
        <v>7000</v>
      </c>
      <c r="G32" s="3">
        <v>-7000</v>
      </c>
    </row>
    <row r="33" spans="1:7" x14ac:dyDescent="0.35">
      <c r="A33" s="1" t="s">
        <v>0</v>
      </c>
      <c r="B33" s="2" t="s">
        <v>92</v>
      </c>
      <c r="C33" s="2" t="s">
        <v>111</v>
      </c>
      <c r="D33" s="2" t="s">
        <v>96</v>
      </c>
      <c r="E33" s="3">
        <v>910000</v>
      </c>
      <c r="F33" s="3">
        <v>647000</v>
      </c>
      <c r="G33" s="3">
        <v>263000</v>
      </c>
    </row>
    <row r="34" spans="1:7" x14ac:dyDescent="0.35">
      <c r="A34" s="1" t="s">
        <v>0</v>
      </c>
      <c r="B34" s="2" t="s">
        <v>92</v>
      </c>
      <c r="C34" s="2" t="s">
        <v>112</v>
      </c>
      <c r="D34" s="2" t="s">
        <v>48</v>
      </c>
      <c r="E34" s="4"/>
      <c r="F34" s="3">
        <v>5000</v>
      </c>
      <c r="G34" s="3">
        <v>-5000</v>
      </c>
    </row>
    <row r="35" spans="1:7" x14ac:dyDescent="0.35">
      <c r="A35" s="1" t="s">
        <v>0</v>
      </c>
      <c r="B35" s="2" t="s">
        <v>92</v>
      </c>
      <c r="C35" s="2" t="s">
        <v>113</v>
      </c>
      <c r="D35" s="2" t="s">
        <v>96</v>
      </c>
      <c r="E35" s="3">
        <v>1234008</v>
      </c>
      <c r="F35" s="3">
        <v>680000</v>
      </c>
      <c r="G35" s="3">
        <v>554008</v>
      </c>
    </row>
    <row r="36" spans="1:7" x14ac:dyDescent="0.35">
      <c r="A36" s="1" t="s">
        <v>0</v>
      </c>
      <c r="B36" s="2" t="s">
        <v>92</v>
      </c>
      <c r="C36" s="2" t="s">
        <v>86</v>
      </c>
      <c r="D36" s="2" t="s">
        <v>87</v>
      </c>
      <c r="E36" s="3">
        <v>2275990</v>
      </c>
      <c r="F36" s="3">
        <v>1765000</v>
      </c>
      <c r="G36" s="3">
        <v>510990</v>
      </c>
    </row>
    <row r="37" spans="1:7" x14ac:dyDescent="0.35">
      <c r="A37" s="9" t="s">
        <v>157</v>
      </c>
      <c r="B37" s="9"/>
      <c r="C37" s="9"/>
      <c r="D37" s="9"/>
      <c r="E37" s="8">
        <f>SUM(E31:E36)</f>
        <v>4419998</v>
      </c>
      <c r="F37" s="8">
        <f t="shared" ref="F37:G37" si="2">SUM(F31:F36)</f>
        <v>3139000</v>
      </c>
      <c r="G37" s="8">
        <f t="shared" si="2"/>
        <v>1280998</v>
      </c>
    </row>
    <row r="38" spans="1:7" x14ac:dyDescent="0.35">
      <c r="A38" s="11" t="s">
        <v>161</v>
      </c>
      <c r="B38" s="11"/>
      <c r="C38" s="11"/>
      <c r="D38" s="11"/>
      <c r="E38" s="8">
        <f>E14+E30+E37</f>
        <v>7177648</v>
      </c>
      <c r="F38" s="8">
        <f t="shared" ref="F38:G38" si="3">F14+F30+F37</f>
        <v>5729014</v>
      </c>
      <c r="G38" s="8">
        <f t="shared" si="3"/>
        <v>1448634</v>
      </c>
    </row>
  </sheetData>
  <mergeCells count="4">
    <mergeCell ref="A30:D30"/>
    <mergeCell ref="A14:D14"/>
    <mergeCell ref="A37:D37"/>
    <mergeCell ref="A38:D38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31:C36 A3:C13 A15:C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opLeftCell="A7" workbookViewId="0">
      <selection activeCell="E27" sqref="E27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4" max="4" width="38.8164062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114</v>
      </c>
      <c r="C3" s="2" t="s">
        <v>11</v>
      </c>
      <c r="D3" s="2" t="s">
        <v>12</v>
      </c>
      <c r="E3" s="3">
        <v>98454</v>
      </c>
      <c r="F3" s="3">
        <v>96429</v>
      </c>
      <c r="G3" s="3">
        <v>2025</v>
      </c>
    </row>
    <row r="4" spans="1:7" x14ac:dyDescent="0.35">
      <c r="A4" s="1" t="s">
        <v>0</v>
      </c>
      <c r="B4" s="2" t="s">
        <v>114</v>
      </c>
      <c r="C4" s="2" t="s">
        <v>13</v>
      </c>
      <c r="D4" s="2" t="s">
        <v>14</v>
      </c>
      <c r="E4" s="3">
        <v>14429</v>
      </c>
      <c r="F4" s="3">
        <v>14132</v>
      </c>
      <c r="G4" s="5">
        <v>297</v>
      </c>
    </row>
    <row r="5" spans="1:7" x14ac:dyDescent="0.35">
      <c r="A5" s="1" t="s">
        <v>0</v>
      </c>
      <c r="B5" s="2" t="s">
        <v>114</v>
      </c>
      <c r="C5" s="2" t="s">
        <v>50</v>
      </c>
      <c r="D5" s="2" t="s">
        <v>51</v>
      </c>
      <c r="E5" s="3">
        <v>77359</v>
      </c>
      <c r="F5" s="3">
        <v>75767</v>
      </c>
      <c r="G5" s="3">
        <v>1592</v>
      </c>
    </row>
    <row r="6" spans="1:7" x14ac:dyDescent="0.35">
      <c r="A6" s="1" t="s">
        <v>0</v>
      </c>
      <c r="B6" s="2" t="s">
        <v>114</v>
      </c>
      <c r="C6" s="2" t="s">
        <v>15</v>
      </c>
      <c r="D6" s="2" t="s">
        <v>16</v>
      </c>
      <c r="E6" s="3">
        <v>9367</v>
      </c>
      <c r="F6" s="3">
        <v>9175</v>
      </c>
      <c r="G6" s="5">
        <v>192</v>
      </c>
    </row>
    <row r="7" spans="1:7" x14ac:dyDescent="0.35">
      <c r="A7" s="1" t="s">
        <v>0</v>
      </c>
      <c r="B7" s="2" t="s">
        <v>114</v>
      </c>
      <c r="C7" s="2" t="s">
        <v>17</v>
      </c>
      <c r="D7" s="2" t="s">
        <v>18</v>
      </c>
      <c r="E7" s="3">
        <v>59711</v>
      </c>
      <c r="F7" s="3">
        <v>57465</v>
      </c>
      <c r="G7" s="3">
        <v>2246</v>
      </c>
    </row>
    <row r="8" spans="1:7" x14ac:dyDescent="0.35">
      <c r="A8" s="1" t="s">
        <v>0</v>
      </c>
      <c r="B8" s="2" t="s">
        <v>114</v>
      </c>
      <c r="C8" s="2" t="s">
        <v>19</v>
      </c>
      <c r="D8" s="2" t="s">
        <v>20</v>
      </c>
      <c r="E8" s="3">
        <v>137699</v>
      </c>
      <c r="F8" s="3">
        <v>134866</v>
      </c>
      <c r="G8" s="3">
        <v>2833</v>
      </c>
    </row>
    <row r="9" spans="1:7" x14ac:dyDescent="0.35">
      <c r="A9" s="1" t="s">
        <v>0</v>
      </c>
      <c r="B9" s="2" t="s">
        <v>114</v>
      </c>
      <c r="C9" s="2" t="s">
        <v>21</v>
      </c>
      <c r="D9" s="2" t="s">
        <v>22</v>
      </c>
      <c r="E9" s="3">
        <v>319950</v>
      </c>
      <c r="F9" s="3">
        <v>314291</v>
      </c>
      <c r="G9" s="3">
        <v>5659</v>
      </c>
    </row>
    <row r="10" spans="1:7" x14ac:dyDescent="0.35">
      <c r="A10" s="1" t="s">
        <v>0</v>
      </c>
      <c r="B10" s="2" t="s">
        <v>114</v>
      </c>
      <c r="C10" s="2" t="s">
        <v>23</v>
      </c>
      <c r="D10" s="2" t="s">
        <v>24</v>
      </c>
      <c r="E10" s="3">
        <v>28644</v>
      </c>
      <c r="F10" s="3">
        <v>27551</v>
      </c>
      <c r="G10" s="3">
        <v>1093</v>
      </c>
    </row>
    <row r="11" spans="1:7" x14ac:dyDescent="0.35">
      <c r="A11" s="9" t="s">
        <v>155</v>
      </c>
      <c r="B11" s="9"/>
      <c r="C11" s="9"/>
      <c r="D11" s="9"/>
      <c r="E11" s="8">
        <f>SUM(E3:E10)</f>
        <v>745613</v>
      </c>
      <c r="F11" s="8">
        <f t="shared" ref="F11:G11" si="0">SUM(F3:F10)</f>
        <v>729676</v>
      </c>
      <c r="G11" s="8">
        <f t="shared" si="0"/>
        <v>15937</v>
      </c>
    </row>
    <row r="12" spans="1:7" x14ac:dyDescent="0.35">
      <c r="A12" s="1" t="s">
        <v>0</v>
      </c>
      <c r="B12" s="2" t="s">
        <v>114</v>
      </c>
      <c r="C12" s="2" t="s">
        <v>70</v>
      </c>
      <c r="D12" s="2" t="s">
        <v>71</v>
      </c>
      <c r="E12" s="3">
        <v>4000</v>
      </c>
      <c r="F12" s="3">
        <v>4000</v>
      </c>
      <c r="G12" s="4"/>
    </row>
    <row r="13" spans="1:7" x14ac:dyDescent="0.35">
      <c r="A13" s="1" t="s">
        <v>0</v>
      </c>
      <c r="B13" s="2" t="s">
        <v>114</v>
      </c>
      <c r="C13" s="2" t="s">
        <v>43</v>
      </c>
      <c r="D13" s="2" t="s">
        <v>44</v>
      </c>
      <c r="E13" s="3">
        <v>58800</v>
      </c>
      <c r="F13" s="3">
        <v>66000</v>
      </c>
      <c r="G13" s="3">
        <v>-7200</v>
      </c>
    </row>
    <row r="14" spans="1:7" x14ac:dyDescent="0.35">
      <c r="A14" s="1" t="s">
        <v>0</v>
      </c>
      <c r="B14" s="2" t="s">
        <v>114</v>
      </c>
      <c r="C14" s="2" t="s">
        <v>115</v>
      </c>
      <c r="D14" s="2" t="s">
        <v>116</v>
      </c>
      <c r="E14" s="3">
        <v>1000</v>
      </c>
      <c r="F14" s="3">
        <v>1000</v>
      </c>
      <c r="G14" s="4"/>
    </row>
    <row r="15" spans="1:7" x14ac:dyDescent="0.35">
      <c r="A15" s="1" t="s">
        <v>0</v>
      </c>
      <c r="B15" s="2" t="s">
        <v>114</v>
      </c>
      <c r="C15" s="2" t="s">
        <v>80</v>
      </c>
      <c r="D15" s="2" t="s">
        <v>81</v>
      </c>
      <c r="E15" s="3">
        <v>1000</v>
      </c>
      <c r="F15" s="3">
        <v>1000</v>
      </c>
      <c r="G15" s="4"/>
    </row>
    <row r="16" spans="1:7" x14ac:dyDescent="0.35">
      <c r="A16" s="9" t="s">
        <v>156</v>
      </c>
      <c r="B16" s="9"/>
      <c r="C16" s="9"/>
      <c r="D16" s="9"/>
      <c r="E16" s="8">
        <f>SUM(E12:E15)</f>
        <v>64800</v>
      </c>
      <c r="F16" s="8">
        <f t="shared" ref="F16:G16" si="1">SUM(F12:F15)</f>
        <v>72000</v>
      </c>
      <c r="G16" s="8">
        <f t="shared" si="1"/>
        <v>-7200</v>
      </c>
    </row>
    <row r="17" spans="1:7" x14ac:dyDescent="0.35">
      <c r="A17" s="1" t="s">
        <v>0</v>
      </c>
      <c r="B17" s="2" t="s">
        <v>114</v>
      </c>
      <c r="C17" s="2" t="s">
        <v>117</v>
      </c>
      <c r="D17" s="2" t="s">
        <v>118</v>
      </c>
      <c r="E17" s="3">
        <v>19000</v>
      </c>
      <c r="F17" s="3">
        <v>19000</v>
      </c>
      <c r="G17" s="4"/>
    </row>
    <row r="18" spans="1:7" x14ac:dyDescent="0.35">
      <c r="A18" s="9" t="s">
        <v>163</v>
      </c>
      <c r="B18" s="9"/>
      <c r="C18" s="9"/>
      <c r="D18" s="9"/>
      <c r="E18" s="8">
        <f>SUM(E17)</f>
        <v>19000</v>
      </c>
      <c r="F18" s="8">
        <f t="shared" ref="F18:G18" si="2">SUM(F17)</f>
        <v>19000</v>
      </c>
      <c r="G18" s="8">
        <f t="shared" si="2"/>
        <v>0</v>
      </c>
    </row>
    <row r="19" spans="1:7" x14ac:dyDescent="0.35">
      <c r="A19" s="1" t="s">
        <v>0</v>
      </c>
      <c r="B19" s="2" t="s">
        <v>114</v>
      </c>
      <c r="C19" s="2" t="s">
        <v>109</v>
      </c>
      <c r="D19" s="2" t="s">
        <v>110</v>
      </c>
      <c r="E19" s="3">
        <v>30000</v>
      </c>
      <c r="F19" s="3">
        <v>30000</v>
      </c>
      <c r="G19" s="4"/>
    </row>
    <row r="20" spans="1:7" x14ac:dyDescent="0.35">
      <c r="A20" s="9" t="s">
        <v>157</v>
      </c>
      <c r="B20" s="9"/>
      <c r="C20" s="9"/>
      <c r="D20" s="9"/>
      <c r="E20" s="8">
        <f>SUM(E19)</f>
        <v>30000</v>
      </c>
      <c r="F20" s="8">
        <f t="shared" ref="F20:G20" si="3">SUM(F19)</f>
        <v>30000</v>
      </c>
      <c r="G20" s="8">
        <f t="shared" si="3"/>
        <v>0</v>
      </c>
    </row>
    <row r="21" spans="1:7" x14ac:dyDescent="0.35">
      <c r="A21" s="11" t="s">
        <v>162</v>
      </c>
      <c r="B21" s="11"/>
      <c r="C21" s="11"/>
      <c r="D21" s="11"/>
      <c r="E21" s="8">
        <f>E11+E16+E18+E20</f>
        <v>859413</v>
      </c>
      <c r="F21" s="8">
        <f t="shared" ref="F21:G21" si="4">F11+F16+F18+F20</f>
        <v>850676</v>
      </c>
      <c r="G21" s="8">
        <f t="shared" si="4"/>
        <v>8737</v>
      </c>
    </row>
  </sheetData>
  <mergeCells count="5">
    <mergeCell ref="A20:D20"/>
    <mergeCell ref="A18:D18"/>
    <mergeCell ref="A11:D11"/>
    <mergeCell ref="A16:D16"/>
    <mergeCell ref="A21:D21"/>
  </mergeCells>
  <pageMargins left="0.7" right="0.7" top="0.75" bottom="0.75" header="0.3" footer="0.3"/>
  <pageSetup paperSize="9" orientation="portrait" r:id="rId1"/>
  <ignoredErrors>
    <ignoredError sqref="A3:D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G30"/>
  <sheetViews>
    <sheetView tabSelected="1" topLeftCell="A13" workbookViewId="0">
      <selection activeCell="A30" sqref="A30:D30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1796875" bestFit="1" customWidth="1"/>
    <col min="5" max="5" width="10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119</v>
      </c>
      <c r="C3" s="2" t="s">
        <v>11</v>
      </c>
      <c r="D3" s="2" t="s">
        <v>12</v>
      </c>
      <c r="E3" s="3">
        <v>32818</v>
      </c>
      <c r="F3" s="3">
        <v>32143</v>
      </c>
      <c r="G3" s="5">
        <v>675</v>
      </c>
    </row>
    <row r="4" spans="1:7" x14ac:dyDescent="0.35">
      <c r="A4" s="1" t="s">
        <v>0</v>
      </c>
      <c r="B4" s="2" t="s">
        <v>119</v>
      </c>
      <c r="C4" s="2" t="s">
        <v>13</v>
      </c>
      <c r="D4" s="2" t="s">
        <v>14</v>
      </c>
      <c r="E4" s="3">
        <v>43287</v>
      </c>
      <c r="F4" s="3">
        <v>42397</v>
      </c>
      <c r="G4" s="5">
        <v>890</v>
      </c>
    </row>
    <row r="5" spans="1:7" x14ac:dyDescent="0.35">
      <c r="A5" s="1" t="s">
        <v>0</v>
      </c>
      <c r="B5" s="2" t="s">
        <v>119</v>
      </c>
      <c r="C5" s="2" t="s">
        <v>50</v>
      </c>
      <c r="D5" s="2" t="s">
        <v>51</v>
      </c>
      <c r="E5" s="3">
        <v>187871</v>
      </c>
      <c r="F5" s="3">
        <v>184006</v>
      </c>
      <c r="G5" s="3">
        <v>3865</v>
      </c>
    </row>
    <row r="6" spans="1:7" x14ac:dyDescent="0.35">
      <c r="A6" s="1" t="s">
        <v>0</v>
      </c>
      <c r="B6" s="2" t="s">
        <v>119</v>
      </c>
      <c r="C6" s="2" t="s">
        <v>15</v>
      </c>
      <c r="D6" s="2" t="s">
        <v>16</v>
      </c>
      <c r="E6" s="3">
        <v>93672</v>
      </c>
      <c r="F6" s="3">
        <v>91746</v>
      </c>
      <c r="G6" s="3">
        <v>1926</v>
      </c>
    </row>
    <row r="7" spans="1:7" x14ac:dyDescent="0.35">
      <c r="A7" s="1" t="s">
        <v>0</v>
      </c>
      <c r="B7" s="2" t="s">
        <v>119</v>
      </c>
      <c r="C7" s="2" t="s">
        <v>17</v>
      </c>
      <c r="D7" s="2" t="s">
        <v>18</v>
      </c>
      <c r="E7" s="3">
        <v>109723</v>
      </c>
      <c r="F7" s="3">
        <v>104828</v>
      </c>
      <c r="G7" s="3">
        <v>4895</v>
      </c>
    </row>
    <row r="8" spans="1:7" x14ac:dyDescent="0.35">
      <c r="A8" s="1" t="s">
        <v>0</v>
      </c>
      <c r="B8" s="2" t="s">
        <v>119</v>
      </c>
      <c r="C8" s="2" t="s">
        <v>19</v>
      </c>
      <c r="D8" s="2" t="s">
        <v>20</v>
      </c>
      <c r="E8" s="3">
        <v>217868</v>
      </c>
      <c r="F8" s="3">
        <v>214076</v>
      </c>
      <c r="G8" s="3">
        <v>3792</v>
      </c>
    </row>
    <row r="9" spans="1:7" x14ac:dyDescent="0.35">
      <c r="A9" s="1" t="s">
        <v>0</v>
      </c>
      <c r="B9" s="2" t="s">
        <v>119</v>
      </c>
      <c r="C9" s="2" t="s">
        <v>21</v>
      </c>
      <c r="D9" s="2" t="s">
        <v>22</v>
      </c>
      <c r="E9" s="3">
        <v>498276</v>
      </c>
      <c r="F9" s="3">
        <v>487511</v>
      </c>
      <c r="G9" s="3">
        <v>10765</v>
      </c>
    </row>
    <row r="10" spans="1:7" x14ac:dyDescent="0.35">
      <c r="A10" s="1" t="s">
        <v>0</v>
      </c>
      <c r="B10" s="2" t="s">
        <v>119</v>
      </c>
      <c r="C10" s="2" t="s">
        <v>23</v>
      </c>
      <c r="D10" s="2" t="s">
        <v>24</v>
      </c>
      <c r="E10" s="3">
        <v>60650</v>
      </c>
      <c r="F10" s="3">
        <v>57633</v>
      </c>
      <c r="G10" s="3">
        <v>3017</v>
      </c>
    </row>
    <row r="11" spans="1:7" x14ac:dyDescent="0.35">
      <c r="A11" s="1" t="s">
        <v>0</v>
      </c>
      <c r="B11" s="2" t="s">
        <v>119</v>
      </c>
      <c r="C11" s="2" t="s">
        <v>25</v>
      </c>
      <c r="D11" s="2" t="s">
        <v>26</v>
      </c>
      <c r="E11" s="3">
        <v>72637</v>
      </c>
      <c r="F11" s="3">
        <v>69262</v>
      </c>
      <c r="G11" s="3">
        <v>3375</v>
      </c>
    </row>
    <row r="12" spans="1:7" x14ac:dyDescent="0.35">
      <c r="A12" s="1" t="s">
        <v>0</v>
      </c>
      <c r="B12" s="2" t="s">
        <v>119</v>
      </c>
      <c r="C12" s="2" t="s">
        <v>27</v>
      </c>
      <c r="D12" s="2" t="s">
        <v>28</v>
      </c>
      <c r="E12" s="3">
        <v>62056</v>
      </c>
      <c r="F12" s="3">
        <v>60779</v>
      </c>
      <c r="G12" s="3">
        <v>1277</v>
      </c>
    </row>
    <row r="13" spans="1:7" x14ac:dyDescent="0.35">
      <c r="A13" s="9" t="s">
        <v>155</v>
      </c>
      <c r="B13" s="9"/>
      <c r="C13" s="9"/>
      <c r="D13" s="9"/>
      <c r="E13" s="8">
        <f>SUM(E3:E12)</f>
        <v>1378858</v>
      </c>
      <c r="F13" s="8">
        <f t="shared" ref="F13:G13" si="0">SUM(F3:F12)</f>
        <v>1344381</v>
      </c>
      <c r="G13" s="8">
        <f t="shared" si="0"/>
        <v>34477</v>
      </c>
    </row>
    <row r="14" spans="1:7" x14ac:dyDescent="0.35">
      <c r="A14" s="1" t="s">
        <v>0</v>
      </c>
      <c r="B14" s="2" t="s">
        <v>119</v>
      </c>
      <c r="C14" s="2" t="s">
        <v>29</v>
      </c>
      <c r="D14" s="2" t="s">
        <v>30</v>
      </c>
      <c r="E14" s="3">
        <v>5000</v>
      </c>
      <c r="F14" s="3">
        <v>15000</v>
      </c>
      <c r="G14" s="3">
        <v>-10000</v>
      </c>
    </row>
    <row r="15" spans="1:7" x14ac:dyDescent="0.35">
      <c r="A15" s="1" t="s">
        <v>0</v>
      </c>
      <c r="B15" s="2" t="s">
        <v>119</v>
      </c>
      <c r="C15" s="2" t="s">
        <v>31</v>
      </c>
      <c r="D15" s="2" t="s">
        <v>32</v>
      </c>
      <c r="E15" s="3">
        <v>2000</v>
      </c>
      <c r="F15" s="3">
        <v>2000</v>
      </c>
      <c r="G15" s="4"/>
    </row>
    <row r="16" spans="1:7" x14ac:dyDescent="0.35">
      <c r="A16" s="1" t="s">
        <v>0</v>
      </c>
      <c r="B16" s="2" t="s">
        <v>119</v>
      </c>
      <c r="C16" s="2" t="s">
        <v>39</v>
      </c>
      <c r="D16" s="2" t="s">
        <v>40</v>
      </c>
      <c r="E16" s="3">
        <v>2000</v>
      </c>
      <c r="F16" s="3">
        <v>2000</v>
      </c>
      <c r="G16" s="4"/>
    </row>
    <row r="17" spans="1:7" x14ac:dyDescent="0.35">
      <c r="A17" s="1" t="s">
        <v>0</v>
      </c>
      <c r="B17" s="2" t="s">
        <v>119</v>
      </c>
      <c r="C17" s="2" t="s">
        <v>103</v>
      </c>
      <c r="D17" s="2" t="s">
        <v>104</v>
      </c>
      <c r="E17" s="4"/>
      <c r="F17" s="3">
        <v>1389425</v>
      </c>
      <c r="G17" s="3">
        <v>-1389425</v>
      </c>
    </row>
    <row r="18" spans="1:7" x14ac:dyDescent="0.35">
      <c r="A18" s="1" t="s">
        <v>0</v>
      </c>
      <c r="B18" s="2" t="s">
        <v>119</v>
      </c>
      <c r="C18" s="2" t="s">
        <v>120</v>
      </c>
      <c r="D18" s="2" t="s">
        <v>121</v>
      </c>
      <c r="E18" s="3">
        <v>1300000</v>
      </c>
      <c r="F18" s="4"/>
      <c r="G18" s="3">
        <v>1300000</v>
      </c>
    </row>
    <row r="19" spans="1:7" x14ac:dyDescent="0.35">
      <c r="A19" s="1" t="s">
        <v>0</v>
      </c>
      <c r="B19" s="2" t="s">
        <v>119</v>
      </c>
      <c r="C19" s="2" t="s">
        <v>122</v>
      </c>
      <c r="D19" s="2" t="s">
        <v>123</v>
      </c>
      <c r="E19" s="3">
        <v>15000</v>
      </c>
      <c r="F19" s="4"/>
      <c r="G19" s="3">
        <v>15000</v>
      </c>
    </row>
    <row r="20" spans="1:7" x14ac:dyDescent="0.35">
      <c r="A20" s="1" t="s">
        <v>0</v>
      </c>
      <c r="B20" s="2" t="s">
        <v>119</v>
      </c>
      <c r="C20" s="2" t="s">
        <v>78</v>
      </c>
      <c r="D20" s="2" t="s">
        <v>79</v>
      </c>
      <c r="E20" s="3">
        <v>6000</v>
      </c>
      <c r="F20" s="3">
        <v>6000</v>
      </c>
      <c r="G20" s="4"/>
    </row>
    <row r="21" spans="1:7" x14ac:dyDescent="0.35">
      <c r="A21" s="1" t="s">
        <v>0</v>
      </c>
      <c r="B21" s="2" t="s">
        <v>119</v>
      </c>
      <c r="C21" s="2" t="s">
        <v>124</v>
      </c>
      <c r="D21" s="2" t="s">
        <v>125</v>
      </c>
      <c r="E21" s="4"/>
      <c r="F21" s="3">
        <v>30000</v>
      </c>
      <c r="G21" s="3">
        <v>-30000</v>
      </c>
    </row>
    <row r="22" spans="1:7" x14ac:dyDescent="0.35">
      <c r="A22" s="1" t="s">
        <v>0</v>
      </c>
      <c r="B22" s="2" t="s">
        <v>119</v>
      </c>
      <c r="C22" s="2" t="s">
        <v>45</v>
      </c>
      <c r="D22" s="2" t="s">
        <v>46</v>
      </c>
      <c r="E22" s="3">
        <v>450000</v>
      </c>
      <c r="F22" s="3">
        <v>362900</v>
      </c>
      <c r="G22" s="3">
        <v>87100</v>
      </c>
    </row>
    <row r="23" spans="1:7" x14ac:dyDescent="0.35">
      <c r="A23" s="1" t="s">
        <v>0</v>
      </c>
      <c r="B23" s="2" t="s">
        <v>119</v>
      </c>
      <c r="C23" s="2" t="s">
        <v>80</v>
      </c>
      <c r="D23" s="2" t="s">
        <v>81</v>
      </c>
      <c r="E23" s="5">
        <v>300</v>
      </c>
      <c r="F23" s="5">
        <v>300</v>
      </c>
      <c r="G23" s="4"/>
    </row>
    <row r="24" spans="1:7" x14ac:dyDescent="0.35">
      <c r="A24" s="1" t="s">
        <v>0</v>
      </c>
      <c r="B24" s="2" t="s">
        <v>119</v>
      </c>
      <c r="C24" s="2" t="s">
        <v>82</v>
      </c>
      <c r="D24" s="2" t="s">
        <v>83</v>
      </c>
      <c r="E24" s="5">
        <v>300</v>
      </c>
      <c r="F24" s="5">
        <v>500</v>
      </c>
      <c r="G24" s="5">
        <v>-200</v>
      </c>
    </row>
    <row r="25" spans="1:7" x14ac:dyDescent="0.35">
      <c r="A25" s="9" t="s">
        <v>156</v>
      </c>
      <c r="B25" s="9"/>
      <c r="C25" s="9"/>
      <c r="D25" s="9"/>
      <c r="E25" s="8">
        <f>SUM(E14:E24)</f>
        <v>1780600</v>
      </c>
      <c r="F25" s="8">
        <f t="shared" ref="F25:G25" si="1">SUM(F15:F24)</f>
        <v>1793125</v>
      </c>
      <c r="G25" s="8">
        <f t="shared" si="1"/>
        <v>-17525</v>
      </c>
    </row>
    <row r="26" spans="1:7" x14ac:dyDescent="0.35">
      <c r="A26" s="1" t="s">
        <v>0</v>
      </c>
      <c r="B26" s="2" t="s">
        <v>119</v>
      </c>
      <c r="C26" s="2" t="s">
        <v>126</v>
      </c>
      <c r="D26" s="2" t="s">
        <v>127</v>
      </c>
      <c r="E26" s="3">
        <v>3000</v>
      </c>
      <c r="F26" s="3">
        <v>3000</v>
      </c>
      <c r="G26" s="4"/>
    </row>
    <row r="27" spans="1:7" x14ac:dyDescent="0.35">
      <c r="A27" s="9" t="s">
        <v>163</v>
      </c>
      <c r="B27" s="9"/>
      <c r="C27" s="9"/>
      <c r="D27" s="9"/>
      <c r="E27" s="8">
        <f>SUM(E26)</f>
        <v>3000</v>
      </c>
      <c r="F27" s="8">
        <f t="shared" ref="F27:G27" si="2">SUM(F26)</f>
        <v>3000</v>
      </c>
      <c r="G27" s="8">
        <f t="shared" si="2"/>
        <v>0</v>
      </c>
    </row>
    <row r="28" spans="1:7" x14ac:dyDescent="0.35">
      <c r="A28" s="1" t="s">
        <v>0</v>
      </c>
      <c r="B28" s="2" t="s">
        <v>119</v>
      </c>
      <c r="C28" s="2" t="s">
        <v>86</v>
      </c>
      <c r="D28" s="2" t="s">
        <v>87</v>
      </c>
      <c r="E28" s="3">
        <v>120000</v>
      </c>
      <c r="F28" s="4"/>
      <c r="G28" s="3">
        <v>120000</v>
      </c>
    </row>
    <row r="29" spans="1:7" x14ac:dyDescent="0.35">
      <c r="A29" s="9" t="s">
        <v>157</v>
      </c>
      <c r="B29" s="9"/>
      <c r="C29" s="9"/>
      <c r="D29" s="9"/>
      <c r="E29" s="8">
        <f>SUM(E28)</f>
        <v>120000</v>
      </c>
      <c r="F29" s="8">
        <f t="shared" ref="F29:G29" si="3">SUM(F28)</f>
        <v>0</v>
      </c>
      <c r="G29" s="8">
        <f t="shared" si="3"/>
        <v>120000</v>
      </c>
    </row>
    <row r="30" spans="1:7" x14ac:dyDescent="0.35">
      <c r="A30" s="11" t="s">
        <v>170</v>
      </c>
      <c r="B30" s="11"/>
      <c r="C30" s="11"/>
      <c r="D30" s="11"/>
      <c r="E30" s="8">
        <f>E13+E25+E27+E29</f>
        <v>3282458</v>
      </c>
      <c r="F30" s="8">
        <f t="shared" ref="F30:G30" si="4">F13+F25+F27+F29</f>
        <v>3140506</v>
      </c>
      <c r="G30" s="8">
        <f t="shared" si="4"/>
        <v>136952</v>
      </c>
    </row>
  </sheetData>
  <mergeCells count="5">
    <mergeCell ref="A13:D13"/>
    <mergeCell ref="A25:D25"/>
    <mergeCell ref="A27:D27"/>
    <mergeCell ref="A29:D29"/>
    <mergeCell ref="A30:D30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28:D28 A3:D12 A14:D24 A26:D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E5" sqref="E5:G5"/>
    </sheetView>
  </sheetViews>
  <sheetFormatPr baseColWidth="10" defaultRowHeight="14.5" x14ac:dyDescent="0.35"/>
  <cols>
    <col min="1" max="1" width="7.81640625" bestFit="1" customWidth="1"/>
    <col min="2" max="2" width="17.54296875" customWidth="1"/>
    <col min="3" max="3" width="13.453125" customWidth="1"/>
    <col min="4" max="4" width="16.8164062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128</v>
      </c>
      <c r="C3" s="2" t="s">
        <v>129</v>
      </c>
      <c r="D3" s="2" t="s">
        <v>130</v>
      </c>
      <c r="E3" s="3">
        <v>400000</v>
      </c>
      <c r="F3" s="3">
        <v>1000000</v>
      </c>
      <c r="G3" s="3">
        <v>-600000</v>
      </c>
    </row>
    <row r="4" spans="1:7" x14ac:dyDescent="0.35">
      <c r="A4" s="9" t="s">
        <v>164</v>
      </c>
      <c r="B4" s="9"/>
      <c r="C4" s="9"/>
      <c r="D4" s="9"/>
      <c r="E4" s="8">
        <f>SUM(E3)</f>
        <v>400000</v>
      </c>
      <c r="F4" s="8">
        <f t="shared" ref="F4:G5" si="0">SUM(F3)</f>
        <v>1000000</v>
      </c>
      <c r="G4" s="8">
        <f t="shared" si="0"/>
        <v>-600000</v>
      </c>
    </row>
    <row r="5" spans="1:7" x14ac:dyDescent="0.35">
      <c r="A5" s="11" t="s">
        <v>165</v>
      </c>
      <c r="B5" s="11"/>
      <c r="C5" s="11"/>
      <c r="D5" s="11"/>
      <c r="E5" s="8">
        <f>SUM(E4)</f>
        <v>400000</v>
      </c>
      <c r="F5" s="8">
        <f t="shared" si="0"/>
        <v>1000000</v>
      </c>
      <c r="G5" s="8">
        <f t="shared" si="0"/>
        <v>-600000</v>
      </c>
    </row>
  </sheetData>
  <mergeCells count="2">
    <mergeCell ref="A4:D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19" sqref="A19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1796875" bestFit="1" customWidth="1"/>
    <col min="5" max="6" width="8.7265625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131</v>
      </c>
      <c r="C3" s="2" t="s">
        <v>11</v>
      </c>
      <c r="D3" s="2" t="s">
        <v>12</v>
      </c>
      <c r="E3" s="3">
        <v>32818</v>
      </c>
      <c r="F3" s="3">
        <v>32143</v>
      </c>
      <c r="G3" s="5">
        <v>675</v>
      </c>
    </row>
    <row r="4" spans="1:7" x14ac:dyDescent="0.35">
      <c r="A4" s="1" t="s">
        <v>0</v>
      </c>
      <c r="B4" s="2" t="s">
        <v>131</v>
      </c>
      <c r="C4" s="2" t="s">
        <v>50</v>
      </c>
      <c r="D4" s="2" t="s">
        <v>51</v>
      </c>
      <c r="E4" s="3">
        <v>22102</v>
      </c>
      <c r="F4" s="3">
        <v>21648</v>
      </c>
      <c r="G4" s="5">
        <v>454</v>
      </c>
    </row>
    <row r="5" spans="1:7" x14ac:dyDescent="0.35">
      <c r="A5" s="1" t="s">
        <v>0</v>
      </c>
      <c r="B5" s="2" t="s">
        <v>131</v>
      </c>
      <c r="C5" s="2" t="s">
        <v>17</v>
      </c>
      <c r="D5" s="2" t="s">
        <v>18</v>
      </c>
      <c r="E5" s="3">
        <v>13189</v>
      </c>
      <c r="F5" s="3">
        <v>17866</v>
      </c>
      <c r="G5" s="3">
        <v>-4677</v>
      </c>
    </row>
    <row r="6" spans="1:7" x14ac:dyDescent="0.35">
      <c r="A6" s="1" t="s">
        <v>0</v>
      </c>
      <c r="B6" s="2" t="s">
        <v>131</v>
      </c>
      <c r="C6" s="2" t="s">
        <v>19</v>
      </c>
      <c r="D6" s="2" t="s">
        <v>20</v>
      </c>
      <c r="E6" s="3">
        <v>37722</v>
      </c>
      <c r="F6" s="3">
        <v>36946</v>
      </c>
      <c r="G6" s="5">
        <v>776</v>
      </c>
    </row>
    <row r="7" spans="1:7" x14ac:dyDescent="0.35">
      <c r="A7" s="1" t="s">
        <v>0</v>
      </c>
      <c r="B7" s="2" t="s">
        <v>131</v>
      </c>
      <c r="C7" s="2" t="s">
        <v>21</v>
      </c>
      <c r="D7" s="2" t="s">
        <v>22</v>
      </c>
      <c r="E7" s="3">
        <v>90502</v>
      </c>
      <c r="F7" s="3">
        <v>88641</v>
      </c>
      <c r="G7" s="3">
        <v>1861</v>
      </c>
    </row>
    <row r="8" spans="1:7" x14ac:dyDescent="0.35">
      <c r="A8" s="1" t="s">
        <v>0</v>
      </c>
      <c r="B8" s="2" t="s">
        <v>131</v>
      </c>
      <c r="C8" s="2" t="s">
        <v>23</v>
      </c>
      <c r="D8" s="2" t="s">
        <v>24</v>
      </c>
      <c r="E8" s="3">
        <v>6503</v>
      </c>
      <c r="F8" s="3">
        <v>8937</v>
      </c>
      <c r="G8" s="3">
        <v>-2434</v>
      </c>
    </row>
    <row r="9" spans="1:7" x14ac:dyDescent="0.35">
      <c r="A9" s="9" t="s">
        <v>155</v>
      </c>
      <c r="B9" s="9"/>
      <c r="C9" s="9"/>
      <c r="D9" s="9"/>
      <c r="E9" s="8">
        <f>SUM(E3:E8)</f>
        <v>202836</v>
      </c>
      <c r="F9" s="8">
        <f t="shared" ref="F9:G9" si="0">SUM(F3:F8)</f>
        <v>206181</v>
      </c>
      <c r="G9" s="8">
        <f t="shared" si="0"/>
        <v>-3345</v>
      </c>
    </row>
    <row r="10" spans="1:7" x14ac:dyDescent="0.35">
      <c r="A10" s="1" t="s">
        <v>0</v>
      </c>
      <c r="B10" s="2" t="s">
        <v>131</v>
      </c>
      <c r="C10" s="2" t="s">
        <v>70</v>
      </c>
      <c r="D10" s="2" t="s">
        <v>71</v>
      </c>
      <c r="E10" s="3">
        <v>4000</v>
      </c>
      <c r="F10" s="3">
        <v>4000</v>
      </c>
      <c r="G10" s="4"/>
    </row>
    <row r="11" spans="1:7" x14ac:dyDescent="0.35">
      <c r="A11" s="1" t="s">
        <v>0</v>
      </c>
      <c r="B11" s="2" t="s">
        <v>131</v>
      </c>
      <c r="C11" s="2" t="s">
        <v>29</v>
      </c>
      <c r="D11" s="2" t="s">
        <v>30</v>
      </c>
      <c r="E11" s="4"/>
      <c r="F11" s="4"/>
      <c r="G11" s="4"/>
    </row>
    <row r="12" spans="1:7" x14ac:dyDescent="0.35">
      <c r="A12" s="1" t="s">
        <v>0</v>
      </c>
      <c r="B12" s="2" t="s">
        <v>131</v>
      </c>
      <c r="C12" s="2" t="s">
        <v>41</v>
      </c>
      <c r="D12" s="2" t="s">
        <v>42</v>
      </c>
      <c r="E12" s="3">
        <v>6000</v>
      </c>
      <c r="F12" s="3">
        <v>6000</v>
      </c>
      <c r="G12" s="4"/>
    </row>
    <row r="13" spans="1:7" x14ac:dyDescent="0.35">
      <c r="A13" s="1" t="s">
        <v>0</v>
      </c>
      <c r="B13" s="2" t="s">
        <v>131</v>
      </c>
      <c r="C13" s="2" t="s">
        <v>72</v>
      </c>
      <c r="D13" s="2" t="s">
        <v>73</v>
      </c>
      <c r="E13" s="3">
        <v>1000</v>
      </c>
      <c r="F13" s="3">
        <v>1000</v>
      </c>
      <c r="G13" s="4"/>
    </row>
    <row r="14" spans="1:7" x14ac:dyDescent="0.35">
      <c r="A14" s="1" t="s">
        <v>0</v>
      </c>
      <c r="B14" s="2" t="s">
        <v>131</v>
      </c>
      <c r="C14" s="2" t="s">
        <v>78</v>
      </c>
      <c r="D14" s="2" t="s">
        <v>79</v>
      </c>
      <c r="E14" s="3">
        <v>2500</v>
      </c>
      <c r="F14" s="3">
        <v>2500</v>
      </c>
      <c r="G14" s="4"/>
    </row>
    <row r="15" spans="1:7" x14ac:dyDescent="0.35">
      <c r="A15" s="1" t="s">
        <v>0</v>
      </c>
      <c r="B15" s="2" t="s">
        <v>131</v>
      </c>
      <c r="C15" s="2" t="s">
        <v>45</v>
      </c>
      <c r="D15" s="2" t="s">
        <v>46</v>
      </c>
      <c r="E15" s="3">
        <v>10250</v>
      </c>
      <c r="F15" s="3">
        <v>12000</v>
      </c>
      <c r="G15" s="3">
        <v>-1750</v>
      </c>
    </row>
    <row r="16" spans="1:7" x14ac:dyDescent="0.35">
      <c r="A16" s="1" t="s">
        <v>0</v>
      </c>
      <c r="B16" s="2" t="s">
        <v>131</v>
      </c>
      <c r="C16" s="2" t="s">
        <v>80</v>
      </c>
      <c r="D16" s="2" t="s">
        <v>81</v>
      </c>
      <c r="E16" s="3">
        <v>1000</v>
      </c>
      <c r="F16" s="3">
        <v>2000</v>
      </c>
      <c r="G16" s="3">
        <v>-1000</v>
      </c>
    </row>
    <row r="17" spans="1:7" x14ac:dyDescent="0.35">
      <c r="A17" s="9" t="s">
        <v>156</v>
      </c>
      <c r="B17" s="9"/>
      <c r="C17" s="9"/>
      <c r="D17" s="9"/>
      <c r="E17" s="8">
        <f>SUM(E10:E16)</f>
        <v>24750</v>
      </c>
      <c r="F17" s="8">
        <f t="shared" ref="F17:G17" si="1">SUM(F10:F16)</f>
        <v>27500</v>
      </c>
      <c r="G17" s="8">
        <f t="shared" si="1"/>
        <v>-2750</v>
      </c>
    </row>
    <row r="18" spans="1:7" x14ac:dyDescent="0.35">
      <c r="A18" s="11" t="s">
        <v>169</v>
      </c>
      <c r="B18" s="11"/>
      <c r="C18" s="11"/>
      <c r="D18" s="11"/>
      <c r="E18" s="8">
        <f>E9+E17</f>
        <v>227586</v>
      </c>
      <c r="F18" s="8">
        <f t="shared" ref="F18:G18" si="2">F9+F17</f>
        <v>233681</v>
      </c>
      <c r="G18" s="8">
        <f t="shared" si="2"/>
        <v>-6095</v>
      </c>
    </row>
  </sheetData>
  <mergeCells count="3">
    <mergeCell ref="A17:D17"/>
    <mergeCell ref="A9:D9"/>
    <mergeCell ref="A18:D18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3" workbookViewId="0">
      <selection activeCell="A28" sqref="A28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26953125" bestFit="1" customWidth="1"/>
    <col min="5" max="5" width="11.7265625" bestFit="1" customWidth="1"/>
    <col min="6" max="6" width="10" bestFit="1" customWidth="1"/>
  </cols>
  <sheetData>
    <row r="2" spans="1:7" x14ac:dyDescent="0.35">
      <c r="A2" s="6" t="s">
        <v>147</v>
      </c>
      <c r="B2" s="6" t="s">
        <v>148</v>
      </c>
      <c r="C2" s="6" t="s">
        <v>149</v>
      </c>
      <c r="D2" s="6" t="s">
        <v>150</v>
      </c>
      <c r="E2" s="7">
        <v>2022</v>
      </c>
      <c r="F2" s="7">
        <v>2021</v>
      </c>
      <c r="G2" s="6" t="s">
        <v>151</v>
      </c>
    </row>
    <row r="3" spans="1:7" x14ac:dyDescent="0.35">
      <c r="A3" s="1" t="s">
        <v>0</v>
      </c>
      <c r="B3" s="2" t="s">
        <v>132</v>
      </c>
      <c r="C3" s="2" t="s">
        <v>11</v>
      </c>
      <c r="D3" s="2" t="s">
        <v>12</v>
      </c>
      <c r="E3" s="3">
        <v>114862</v>
      </c>
      <c r="F3" s="3">
        <v>112500</v>
      </c>
      <c r="G3" s="3">
        <v>2362</v>
      </c>
    </row>
    <row r="4" spans="1:7" x14ac:dyDescent="0.35">
      <c r="A4" s="1" t="s">
        <v>0</v>
      </c>
      <c r="B4" s="2" t="s">
        <v>132</v>
      </c>
      <c r="C4" s="2" t="s">
        <v>13</v>
      </c>
      <c r="D4" s="2" t="s">
        <v>14</v>
      </c>
      <c r="E4" s="3">
        <v>57717</v>
      </c>
      <c r="F4" s="3">
        <v>56530</v>
      </c>
      <c r="G4" s="3">
        <v>1187</v>
      </c>
    </row>
    <row r="5" spans="1:7" x14ac:dyDescent="0.35">
      <c r="A5" s="1" t="s">
        <v>0</v>
      </c>
      <c r="B5" s="2" t="s">
        <v>132</v>
      </c>
      <c r="C5" s="2" t="s">
        <v>50</v>
      </c>
      <c r="D5" s="2" t="s">
        <v>51</v>
      </c>
      <c r="E5" s="3">
        <v>232076</v>
      </c>
      <c r="F5" s="3">
        <v>227302</v>
      </c>
      <c r="G5" s="3">
        <v>4774</v>
      </c>
    </row>
    <row r="6" spans="1:7" x14ac:dyDescent="0.35">
      <c r="A6" s="1" t="s">
        <v>0</v>
      </c>
      <c r="B6" s="2" t="s">
        <v>132</v>
      </c>
      <c r="C6" s="2" t="s">
        <v>15</v>
      </c>
      <c r="D6" s="2" t="s">
        <v>16</v>
      </c>
      <c r="E6" s="3">
        <v>74938</v>
      </c>
      <c r="F6" s="3">
        <v>73396</v>
      </c>
      <c r="G6" s="3">
        <v>1542</v>
      </c>
    </row>
    <row r="7" spans="1:7" x14ac:dyDescent="0.35">
      <c r="A7" s="1" t="s">
        <v>0</v>
      </c>
      <c r="B7" s="2" t="s">
        <v>132</v>
      </c>
      <c r="C7" s="2" t="s">
        <v>17</v>
      </c>
      <c r="D7" s="2" t="s">
        <v>18</v>
      </c>
      <c r="E7" s="3">
        <v>130296</v>
      </c>
      <c r="F7" s="3">
        <v>132960</v>
      </c>
      <c r="G7" s="3">
        <v>-2664</v>
      </c>
    </row>
    <row r="8" spans="1:7" x14ac:dyDescent="0.35">
      <c r="A8" s="1" t="s">
        <v>0</v>
      </c>
      <c r="B8" s="2" t="s">
        <v>132</v>
      </c>
      <c r="C8" s="2" t="s">
        <v>19</v>
      </c>
      <c r="D8" s="2" t="s">
        <v>20</v>
      </c>
      <c r="E8" s="3">
        <v>286281</v>
      </c>
      <c r="F8" s="3">
        <v>280394</v>
      </c>
      <c r="G8" s="3">
        <v>5887</v>
      </c>
    </row>
    <row r="9" spans="1:7" x14ac:dyDescent="0.35">
      <c r="A9" s="1" t="s">
        <v>0</v>
      </c>
      <c r="B9" s="2" t="s">
        <v>132</v>
      </c>
      <c r="C9" s="2" t="s">
        <v>21</v>
      </c>
      <c r="D9" s="2" t="s">
        <v>22</v>
      </c>
      <c r="E9" s="3">
        <v>667194</v>
      </c>
      <c r="F9" s="3">
        <v>653472</v>
      </c>
      <c r="G9" s="3">
        <v>13722</v>
      </c>
    </row>
    <row r="10" spans="1:7" x14ac:dyDescent="0.35">
      <c r="A10" s="1" t="s">
        <v>0</v>
      </c>
      <c r="B10" s="2" t="s">
        <v>132</v>
      </c>
      <c r="C10" s="2" t="s">
        <v>23</v>
      </c>
      <c r="D10" s="2" t="s">
        <v>24</v>
      </c>
      <c r="E10" s="3">
        <v>62767</v>
      </c>
      <c r="F10" s="3">
        <v>66339</v>
      </c>
      <c r="G10" s="3">
        <v>-3572</v>
      </c>
    </row>
    <row r="11" spans="1:7" x14ac:dyDescent="0.35">
      <c r="A11" s="1" t="s">
        <v>0</v>
      </c>
      <c r="B11" s="2" t="s">
        <v>132</v>
      </c>
      <c r="C11" s="2" t="s">
        <v>25</v>
      </c>
      <c r="D11" s="2" t="s">
        <v>26</v>
      </c>
      <c r="E11" s="3">
        <v>33161</v>
      </c>
      <c r="F11" s="3">
        <v>31332</v>
      </c>
      <c r="G11" s="3">
        <v>1829</v>
      </c>
    </row>
    <row r="12" spans="1:7" x14ac:dyDescent="0.35">
      <c r="A12" s="1" t="s">
        <v>0</v>
      </c>
      <c r="B12" s="2" t="s">
        <v>132</v>
      </c>
      <c r="C12" s="2" t="s">
        <v>133</v>
      </c>
      <c r="D12" s="2" t="s">
        <v>134</v>
      </c>
      <c r="E12" s="4"/>
      <c r="F12" s="3">
        <v>1500</v>
      </c>
      <c r="G12" s="3">
        <v>-1500</v>
      </c>
    </row>
    <row r="13" spans="1:7" x14ac:dyDescent="0.35">
      <c r="A13" s="1" t="s">
        <v>0</v>
      </c>
      <c r="B13" s="2" t="s">
        <v>132</v>
      </c>
      <c r="C13" s="2" t="s">
        <v>27</v>
      </c>
      <c r="D13" s="2" t="s">
        <v>28</v>
      </c>
      <c r="E13" s="3">
        <v>29499</v>
      </c>
      <c r="F13" s="3">
        <v>28892</v>
      </c>
      <c r="G13" s="5">
        <v>607</v>
      </c>
    </row>
    <row r="14" spans="1:7" x14ac:dyDescent="0.35">
      <c r="A14" s="1" t="s">
        <v>0</v>
      </c>
      <c r="B14" s="2" t="s">
        <v>132</v>
      </c>
      <c r="C14" s="2" t="s">
        <v>135</v>
      </c>
      <c r="D14" s="2" t="s">
        <v>136</v>
      </c>
      <c r="E14" s="4"/>
      <c r="F14" s="3">
        <v>40000</v>
      </c>
      <c r="G14" s="3">
        <v>-40000</v>
      </c>
    </row>
    <row r="15" spans="1:7" x14ac:dyDescent="0.35">
      <c r="A15" s="1" t="s">
        <v>0</v>
      </c>
      <c r="B15" s="2" t="s">
        <v>132</v>
      </c>
      <c r="C15" s="2" t="s">
        <v>56</v>
      </c>
      <c r="D15" s="2" t="s">
        <v>57</v>
      </c>
      <c r="E15" s="3">
        <v>2500</v>
      </c>
      <c r="F15" s="4"/>
      <c r="G15" s="3">
        <v>2500</v>
      </c>
    </row>
    <row r="16" spans="1:7" x14ac:dyDescent="0.35">
      <c r="A16" s="1" t="s">
        <v>0</v>
      </c>
      <c r="B16" s="2" t="s">
        <v>132</v>
      </c>
      <c r="C16" s="2" t="s">
        <v>60</v>
      </c>
      <c r="D16" s="2" t="s">
        <v>61</v>
      </c>
      <c r="E16" s="4"/>
      <c r="F16" s="3">
        <v>1000</v>
      </c>
      <c r="G16" s="3">
        <v>-1000</v>
      </c>
    </row>
    <row r="17" spans="1:7" x14ac:dyDescent="0.35">
      <c r="A17" s="9" t="s">
        <v>155</v>
      </c>
      <c r="B17" s="9"/>
      <c r="C17" s="9"/>
      <c r="D17" s="9"/>
      <c r="E17" s="8">
        <f>SUM(E3:E16)</f>
        <v>1691291</v>
      </c>
      <c r="F17" s="8">
        <f t="shared" ref="F17:G17" si="0">SUM(F3:F16)</f>
        <v>1705617</v>
      </c>
      <c r="G17" s="8">
        <f t="shared" si="0"/>
        <v>-14326</v>
      </c>
    </row>
    <row r="18" spans="1:7" x14ac:dyDescent="0.35">
      <c r="A18" s="1" t="s">
        <v>0</v>
      </c>
      <c r="B18" s="2" t="s">
        <v>132</v>
      </c>
      <c r="C18" s="2" t="s">
        <v>70</v>
      </c>
      <c r="D18" s="2" t="s">
        <v>71</v>
      </c>
      <c r="E18" s="3">
        <v>9500</v>
      </c>
      <c r="F18" s="3">
        <v>8000</v>
      </c>
      <c r="G18" s="3">
        <v>1500</v>
      </c>
    </row>
    <row r="19" spans="1:7" x14ac:dyDescent="0.35">
      <c r="A19" s="1" t="s">
        <v>0</v>
      </c>
      <c r="B19" s="2" t="s">
        <v>132</v>
      </c>
      <c r="C19" s="2" t="s">
        <v>31</v>
      </c>
      <c r="D19" s="2" t="s">
        <v>32</v>
      </c>
      <c r="E19" s="3">
        <v>2200</v>
      </c>
      <c r="F19" s="3">
        <v>4500</v>
      </c>
      <c r="G19" s="3">
        <v>-2300</v>
      </c>
    </row>
    <row r="20" spans="1:7" x14ac:dyDescent="0.35">
      <c r="A20" s="1" t="s">
        <v>0</v>
      </c>
      <c r="B20" s="2" t="s">
        <v>132</v>
      </c>
      <c r="C20" s="2" t="s">
        <v>72</v>
      </c>
      <c r="D20" s="2" t="s">
        <v>73</v>
      </c>
      <c r="E20" s="3">
        <v>14000</v>
      </c>
      <c r="F20" s="3">
        <v>12000</v>
      </c>
      <c r="G20" s="3">
        <v>2000</v>
      </c>
    </row>
    <row r="21" spans="1:7" x14ac:dyDescent="0.35">
      <c r="A21" s="1" t="s">
        <v>0</v>
      </c>
      <c r="B21" s="2" t="s">
        <v>132</v>
      </c>
      <c r="C21" s="2" t="s">
        <v>74</v>
      </c>
      <c r="D21" s="2" t="s">
        <v>75</v>
      </c>
      <c r="E21" s="3">
        <v>1000</v>
      </c>
      <c r="F21" s="3">
        <v>1000</v>
      </c>
      <c r="G21" s="4"/>
    </row>
    <row r="22" spans="1:7" x14ac:dyDescent="0.35">
      <c r="A22" s="1" t="s">
        <v>0</v>
      </c>
      <c r="B22" s="2" t="s">
        <v>132</v>
      </c>
      <c r="C22" s="2" t="s">
        <v>78</v>
      </c>
      <c r="D22" s="2" t="s">
        <v>79</v>
      </c>
      <c r="E22" s="3">
        <v>8100</v>
      </c>
      <c r="F22" s="3">
        <v>15400</v>
      </c>
      <c r="G22" s="3">
        <v>-7300</v>
      </c>
    </row>
    <row r="23" spans="1:7" x14ac:dyDescent="0.35">
      <c r="A23" s="1" t="s">
        <v>0</v>
      </c>
      <c r="B23" s="2" t="s">
        <v>132</v>
      </c>
      <c r="C23" s="2" t="s">
        <v>45</v>
      </c>
      <c r="D23" s="2" t="s">
        <v>46</v>
      </c>
      <c r="E23" s="3">
        <v>38000</v>
      </c>
      <c r="F23" s="3">
        <v>40000</v>
      </c>
      <c r="G23" s="3">
        <v>-2000</v>
      </c>
    </row>
    <row r="24" spans="1:7" x14ac:dyDescent="0.35">
      <c r="A24" s="9" t="s">
        <v>156</v>
      </c>
      <c r="B24" s="9"/>
      <c r="C24" s="9"/>
      <c r="D24" s="9"/>
      <c r="E24" s="8">
        <f>SUM(E18:E23)</f>
        <v>72800</v>
      </c>
      <c r="F24" s="8">
        <f t="shared" ref="F24:G24" si="1">SUM(F18:F23)</f>
        <v>80900</v>
      </c>
      <c r="G24" s="8">
        <f t="shared" si="1"/>
        <v>-8100</v>
      </c>
    </row>
    <row r="25" spans="1:7" x14ac:dyDescent="0.35">
      <c r="A25" s="1" t="s">
        <v>0</v>
      </c>
      <c r="B25" s="2" t="s">
        <v>132</v>
      </c>
      <c r="C25" s="2" t="s">
        <v>86</v>
      </c>
      <c r="D25" s="2" t="s">
        <v>87</v>
      </c>
      <c r="E25" s="3">
        <v>260345</v>
      </c>
      <c r="F25" s="3">
        <v>115096</v>
      </c>
      <c r="G25" s="3">
        <v>145249</v>
      </c>
    </row>
    <row r="26" spans="1:7" x14ac:dyDescent="0.35">
      <c r="A26" s="9" t="s">
        <v>157</v>
      </c>
      <c r="B26" s="9"/>
      <c r="C26" s="9"/>
      <c r="D26" s="9"/>
      <c r="E26" s="8">
        <f>SUM(E25)</f>
        <v>260345</v>
      </c>
      <c r="F26" s="8">
        <f t="shared" ref="F26:G26" si="2">SUM(F25)</f>
        <v>115096</v>
      </c>
      <c r="G26" s="8">
        <f t="shared" si="2"/>
        <v>145249</v>
      </c>
    </row>
    <row r="27" spans="1:7" x14ac:dyDescent="0.35">
      <c r="A27" s="11" t="s">
        <v>168</v>
      </c>
      <c r="B27" s="11"/>
      <c r="C27" s="11"/>
      <c r="D27" s="11"/>
      <c r="E27" s="8">
        <f>E17+E24+E26</f>
        <v>2024436</v>
      </c>
      <c r="F27" s="8">
        <f t="shared" ref="F27:G27" si="3">F17+F24+F26</f>
        <v>1901613</v>
      </c>
      <c r="G27" s="8">
        <f t="shared" si="3"/>
        <v>122823</v>
      </c>
    </row>
  </sheetData>
  <mergeCells count="4">
    <mergeCell ref="A24:D24"/>
    <mergeCell ref="A17:D17"/>
    <mergeCell ref="A26:D26"/>
    <mergeCell ref="A27:D27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25:D25 A3:D16 A18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0111</vt:lpstr>
      <vt:lpstr>3121</vt:lpstr>
      <vt:lpstr>9202</vt:lpstr>
      <vt:lpstr>9204</vt:lpstr>
      <vt:lpstr>9209</vt:lpstr>
      <vt:lpstr>9231</vt:lpstr>
      <vt:lpstr>9291</vt:lpstr>
      <vt:lpstr>9311</vt:lpstr>
      <vt:lpstr>9321</vt:lpstr>
      <vt:lpstr>9331</vt:lpstr>
      <vt:lpstr>9341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dcterms:created xsi:type="dcterms:W3CDTF">2021-11-08T13:27:37Z</dcterms:created>
  <dcterms:modified xsi:type="dcterms:W3CDTF">2021-11-10T10:53:47Z</dcterms:modified>
</cp:coreProperties>
</file>