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to 2022\Listados de trabajo\"/>
    </mc:Choice>
  </mc:AlternateContent>
  <bookViews>
    <workbookView xWindow="0" yWindow="0" windowWidth="19200" windowHeight="11540"/>
  </bookViews>
  <sheets>
    <sheet name="1623" sheetId="1" r:id="rId1"/>
    <sheet name="1701" sheetId="2" r:id="rId2"/>
    <sheet name="1711" sheetId="3" r:id="rId3"/>
    <sheet name="172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4" l="1"/>
  <c r="G43" i="4"/>
  <c r="E43" i="4"/>
  <c r="F42" i="4"/>
  <c r="G42" i="4"/>
  <c r="E42" i="4"/>
  <c r="F38" i="4"/>
  <c r="G38" i="4"/>
  <c r="E38" i="4"/>
  <c r="F35" i="4"/>
  <c r="G35" i="4"/>
  <c r="E35" i="4"/>
  <c r="F15" i="4"/>
  <c r="G15" i="4"/>
  <c r="E15" i="4"/>
  <c r="F43" i="3"/>
  <c r="G43" i="3"/>
  <c r="E43" i="3"/>
  <c r="F42" i="3"/>
  <c r="G42" i="3"/>
  <c r="E42" i="3"/>
  <c r="F36" i="3"/>
  <c r="G36" i="3"/>
  <c r="E36" i="3"/>
  <c r="F33" i="3"/>
  <c r="G33" i="3"/>
  <c r="E33" i="3"/>
  <c r="F13" i="3"/>
  <c r="G13" i="3"/>
  <c r="E13" i="3"/>
  <c r="F35" i="2"/>
  <c r="G35" i="2"/>
  <c r="E35" i="2"/>
  <c r="F34" i="2"/>
  <c r="G34" i="2"/>
  <c r="E34" i="2"/>
  <c r="F31" i="2"/>
  <c r="G31" i="2"/>
  <c r="E31" i="2"/>
  <c r="F28" i="2"/>
  <c r="G28" i="2"/>
  <c r="E28" i="2"/>
  <c r="F25" i="2"/>
  <c r="G25" i="2"/>
  <c r="E25" i="2"/>
  <c r="F10" i="2"/>
  <c r="G10" i="2"/>
  <c r="E10" i="2"/>
  <c r="F8" i="1"/>
  <c r="G8" i="1"/>
  <c r="E8" i="1"/>
  <c r="F7" i="1"/>
  <c r="G7" i="1"/>
  <c r="E7" i="1"/>
  <c r="F5" i="1"/>
  <c r="G5" i="1"/>
  <c r="E5" i="1"/>
</calcChain>
</file>

<file path=xl/sharedStrings.xml><?xml version="1.0" encoding="utf-8"?>
<sst xmlns="http://schemas.openxmlformats.org/spreadsheetml/2006/main" count="447" uniqueCount="122">
  <si>
    <t>07</t>
  </si>
  <si>
    <t>1623</t>
  </si>
  <si>
    <t>131</t>
  </si>
  <si>
    <t>Laboral temporal.</t>
  </si>
  <si>
    <t>22700</t>
  </si>
  <si>
    <t>Limpieza y aseo.</t>
  </si>
  <si>
    <t>22799</t>
  </si>
  <si>
    <t>Otros trabajos realizados por otras empresas y profes.</t>
  </si>
  <si>
    <t>633</t>
  </si>
  <si>
    <t>Maquinaria, instalaciones técnicas y utillaje.</t>
  </si>
  <si>
    <t>Orgánica</t>
  </si>
  <si>
    <t>Programa</t>
  </si>
  <si>
    <t>Económica</t>
  </si>
  <si>
    <t>Descripción</t>
  </si>
  <si>
    <t>DIFERENCIA</t>
  </si>
  <si>
    <t>1701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</si>
  <si>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</si>
  <si>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</si>
  <si>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</si>
  <si>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</si>
  <si>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</si>
  <si>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</si>
  <si>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</si>
  <si>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</si>
  <si>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</si>
  <si>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</si>
  <si>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</si>
  <si>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</si>
  <si>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</si>
  <si>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</si>
  <si>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213</t>
  </si>
  <si>
    <t>Reparación de maquinaria, instalaciones técnicas y utillaje.</t>
  </si>
  <si>
    <t>22100</t>
  </si>
  <si>
    <t>Energía eléctrica.</t>
  </si>
  <si>
    <t>22101</t>
  </si>
  <si>
    <t>Agua.</t>
  </si>
  <si>
    <t>22102</t>
  </si>
  <si>
    <t>Gas.</t>
  </si>
  <si>
    <t>22110</t>
  </si>
  <si>
    <t>Productos de limpieza y aseo.</t>
  </si>
  <si>
    <t>224</t>
  </si>
  <si>
    <t>Primas de seguros.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</si>
  <si>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</si>
  <si>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</si>
  <si>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</si>
  <si>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</si>
  <si>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</si>
  <si>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</si>
  <si>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22706</t>
  </si>
  <si>
    <t>Estudios y trabajos técnicos.</t>
  </si>
  <si>
    <t>23020</t>
  </si>
  <si>
    <t>Dietas del personal no directivo</t>
  </si>
  <si>
    <t>23120</t>
  </si>
  <si>
    <t>Locomoción del personal no directivo.</t>
  </si>
  <si>
    <t>463</t>
  </si>
  <si>
    <t>A Mancomunidades.</t>
  </si>
  <si>
    <t>466</t>
  </si>
  <si>
    <t>A otras Entidades que agrupen municipios.</t>
  </si>
  <si>
    <t>623</t>
  </si>
  <si>
    <t>723</t>
  </si>
  <si>
    <t>A soci merc estat, entid públ empr y otros organ públicos</t>
  </si>
  <si>
    <t>763</t>
  </si>
  <si>
    <t>1711</t>
  </si>
  <si>
    <t>12004</t>
  </si>
  <si>
    <t>Sueldos del Grupo C2.</t>
  </si>
  <si>
    <t>13000</t>
  </si>
  <si>
    <t>Retribuciones básicas.</t>
  </si>
  <si>
    <t>13001</t>
  </si>
  <si>
    <t>Horas extraordinarias</t>
  </si>
  <si>
    <t>13002</t>
  </si>
  <si>
    <t>Otras remuneraciones.</t>
  </si>
  <si>
    <t>203</t>
  </si>
  <si>
    <t>Arrendamientos de maquinaria, instalaciones y utillaje.</t>
  </si>
  <si>
    <t>210</t>
  </si>
  <si>
    <t>Infraestructuras y bienes naturales.</t>
  </si>
  <si>
    <t>212</t>
  </si>
  <si>
    <t>Reparación de edificios y otras construcciones.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</si>
  <si>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</si>
  <si>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</si>
  <si>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</si>
  <si>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</si>
  <si>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</si>
  <si>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</si>
  <si>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22106</t>
  </si>
  <si>
    <t>Productos farmacéuticos y material sanitario.</t>
  </si>
  <si>
    <t>22113</t>
  </si>
  <si>
    <t>Manutención de animales.</t>
  </si>
  <si>
    <t>22199</t>
  </si>
  <si>
    <t>Otros suministros.</t>
  </si>
  <si>
    <t>225</t>
  </si>
  <si>
    <t>Tributos.</t>
  </si>
  <si>
    <t>489</t>
  </si>
  <si>
    <t>Otras transf. a Familias e Instituciones sin fines de lucro.</t>
  </si>
  <si>
    <t>48999</t>
  </si>
  <si>
    <t>610</t>
  </si>
  <si>
    <t>Inversiones en terrenos.</t>
  </si>
  <si>
    <t>619</t>
  </si>
  <si>
    <t>Otras inver de reposic en infraest y bienes dest al uso gral</t>
  </si>
  <si>
    <t>624</t>
  </si>
  <si>
    <t>Elementos de transporte.</t>
  </si>
  <si>
    <t>632</t>
  </si>
  <si>
    <t>Edificios y otras construcciones.</t>
  </si>
  <si>
    <t>1721</t>
  </si>
  <si>
    <t>151</t>
  </si>
  <si>
    <t>Gratificaciones.</t>
  </si>
  <si>
    <t>22112</t>
  </si>
  <si>
    <t>Sumin. de material electrónico, eléctrico y de telecomunic.</t>
  </si>
  <si>
    <t>223</t>
  </si>
  <si>
    <t>Transportes.</t>
  </si>
  <si>
    <t>22603</t>
  </si>
  <si>
    <t>Publicación en Diarios Oficiales</t>
  </si>
  <si>
    <t>641</t>
  </si>
  <si>
    <t>Gastos en aplicaciones informáticas.</t>
  </si>
  <si>
    <t>CAPITULO VI. INVERSIONES REALES</t>
  </si>
  <si>
    <t>TOTAL PROGRAMA TRATAMIENTO DE RESIDUOS</t>
  </si>
  <si>
    <t>CAPITULO I. GASTOS DE PERSONAL</t>
  </si>
  <si>
    <t>CAPITULO II. GASTOS EN BIENES CORRIENTES Y SERVICIOS</t>
  </si>
  <si>
    <t>CAPITULO IV. TRANSFERENCIAS CORRIENTES</t>
  </si>
  <si>
    <t>CAPITULO VII. TRANSFERENCIAS DE CAPITAL</t>
  </si>
  <si>
    <t>TOTAL PROGRAMA DIRECCION DEL AREA DE MEDIO AMBIENTE</t>
  </si>
  <si>
    <t>TOTAL PROGRAMA PARQUES Y JARDINES</t>
  </si>
  <si>
    <t>TOTAL PROGRAMA PROTECCION DEL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</si>
</sst>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A5" sqref="A5:D5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5.453125" bestFit="1" customWidth="1"/>
    <col min="5" max="6" width="9.26953125" bestFit="1" customWidth="1"/>
  </cols>
  <sheetData>
    <row r="2" spans="1:7" x14ac:dyDescent="0.35">
      <c r="A2" s="3" t="s">
        <v>10</v>
      </c>
      <c r="B2" s="3" t="s">
        <v>11</v>
      </c>
      <c r="C2" s="3" t="s">
        <v>12</v>
      </c>
      <c r="D2" s="3" t="s">
        <v>13</v>
      </c>
      <c r="E2" s="4">
        <v>2022</v>
      </c>
      <c r="F2" s="4">
        <v>2021</v>
      </c>
      <c r="G2" s="3" t="s">
        <v>14</v>
      </c>
    </row>
    <row r="3" spans="1:7" x14ac:dyDescent="0.35">
      <c r="A3" s="1" t="s">
        <v>0</v>
      </c>
      <c r="B3" s="1" t="s">
        <v>1</v>
      </c>
      <c r="C3" s="1" t="s">
        <v>4</v>
      </c>
      <c r="D3" s="1" t="s">
        <v>5</v>
      </c>
      <c r="E3" s="6">
        <v>4339600</v>
      </c>
      <c r="F3" s="6">
        <v>4989600</v>
      </c>
      <c r="G3" s="6">
        <v>-650000</v>
      </c>
    </row>
    <row r="4" spans="1:7" x14ac:dyDescent="0.35">
      <c r="A4" s="1" t="s">
        <v>0</v>
      </c>
      <c r="B4" s="1" t="s">
        <v>1</v>
      </c>
      <c r="C4" s="1" t="s">
        <v>6</v>
      </c>
      <c r="D4" s="1" t="s">
        <v>7</v>
      </c>
      <c r="E4" s="2"/>
      <c r="F4" s="2"/>
      <c r="G4" s="2"/>
    </row>
    <row r="5" spans="1:7" x14ac:dyDescent="0.35">
      <c r="A5" s="8" t="s">
        <v>115</v>
      </c>
      <c r="B5" s="8"/>
      <c r="C5" s="8"/>
      <c r="D5" s="8"/>
      <c r="E5" s="9">
        <f>SUM(E3:E4)</f>
        <v>4339600</v>
      </c>
      <c r="F5" s="9">
        <f t="shared" ref="F5:G5" si="0">SUM(F3:F4)</f>
        <v>4989600</v>
      </c>
      <c r="G5" s="9">
        <f t="shared" si="0"/>
        <v>-650000</v>
      </c>
    </row>
    <row r="6" spans="1:7" x14ac:dyDescent="0.35">
      <c r="A6" s="1" t="s">
        <v>0</v>
      </c>
      <c r="B6" s="1" t="s">
        <v>1</v>
      </c>
      <c r="C6" s="1" t="s">
        <v>8</v>
      </c>
      <c r="D6" s="1" t="s">
        <v>9</v>
      </c>
      <c r="E6" s="2"/>
      <c r="F6" s="6">
        <v>311000</v>
      </c>
      <c r="G6" s="6">
        <v>-311000</v>
      </c>
    </row>
    <row r="7" spans="1:7" x14ac:dyDescent="0.35">
      <c r="A7" s="8" t="s">
        <v>113</v>
      </c>
      <c r="B7" s="8"/>
      <c r="C7" s="8"/>
      <c r="D7" s="8"/>
      <c r="E7" s="9">
        <f>SUM(E6)</f>
        <v>0</v>
      </c>
      <c r="F7" s="9">
        <f t="shared" ref="F7:G7" si="1">SUM(F6)</f>
        <v>311000</v>
      </c>
      <c r="G7" s="9">
        <f t="shared" si="1"/>
        <v>-311000</v>
      </c>
    </row>
    <row r="8" spans="1:7" x14ac:dyDescent="0.35">
      <c r="A8" s="7" t="s">
        <v>114</v>
      </c>
      <c r="B8" s="7"/>
      <c r="C8" s="7"/>
      <c r="D8" s="7"/>
      <c r="E8" s="9">
        <f>E5+E7</f>
        <v>4339600</v>
      </c>
      <c r="F8" s="9">
        <f t="shared" ref="F8:G8" si="2">F5+F7</f>
        <v>5300600</v>
      </c>
      <c r="G8" s="9">
        <f t="shared" si="2"/>
        <v>-961000</v>
      </c>
    </row>
  </sheetData>
  <mergeCells count="3">
    <mergeCell ref="A5:D5"/>
    <mergeCell ref="A7:D7"/>
    <mergeCell ref="A8:D8"/>
  </mergeCells>
  <pageMargins left="0.7" right="0.7" top="0.75" bottom="0.75" header="0.3" footer="0.3"/>
  <ignoredErrors>
    <ignoredError sqref="A3:D4 A6:D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opLeftCell="A7" workbookViewId="0">
      <selection activeCell="A25" sqref="A25:D25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36328125" bestFit="1" customWidth="1"/>
    <col min="5" max="5" width="9.81640625" bestFit="1" customWidth="1"/>
    <col min="6" max="6" width="8.7265625" bestFit="1" customWidth="1"/>
    <col min="7" max="7" width="9.7265625" bestFit="1" customWidth="1"/>
  </cols>
  <sheetData>
    <row r="2" spans="1:7" x14ac:dyDescent="0.35">
      <c r="A2" s="3" t="s">
        <v>10</v>
      </c>
      <c r="B2" s="3" t="s">
        <v>11</v>
      </c>
      <c r="C2" s="3" t="s">
        <v>12</v>
      </c>
      <c r="D2" s="3" t="s">
        <v>13</v>
      </c>
      <c r="E2" s="4">
        <v>2022</v>
      </c>
      <c r="F2" s="4">
        <v>2021</v>
      </c>
      <c r="G2" s="3" t="s">
        <v>14</v>
      </c>
    </row>
    <row r="3" spans="1:7" x14ac:dyDescent="0.35">
      <c r="A3" s="1" t="s">
        <v>0</v>
      </c>
      <c r="B3" s="1" t="s">
        <v>15</v>
      </c>
      <c r="C3" s="1" t="s">
        <v>16</v>
      </c>
      <c r="D3" s="1" t="s">
        <v>17</v>
      </c>
      <c r="E3" s="6">
        <v>49227</v>
      </c>
      <c r="F3" s="6">
        <v>48214</v>
      </c>
      <c r="G3" s="6">
        <v>1013</v>
      </c>
    </row>
    <row r="4" spans="1:7" x14ac:dyDescent="0.35">
      <c r="A4" s="1" t="s">
        <v>0</v>
      </c>
      <c r="B4" s="1" t="s">
        <v>15</v>
      </c>
      <c r="C4" s="1" t="s">
        <v>18</v>
      </c>
      <c r="D4" s="1" t="s">
        <v>19</v>
      </c>
      <c r="E4" s="6">
        <v>28858</v>
      </c>
      <c r="F4" s="6">
        <v>28265</v>
      </c>
      <c r="G4" s="5">
        <v>593</v>
      </c>
    </row>
    <row r="5" spans="1:7" x14ac:dyDescent="0.35">
      <c r="A5" s="1" t="s">
        <v>0</v>
      </c>
      <c r="B5" s="1" t="s">
        <v>15</v>
      </c>
      <c r="C5" s="1" t="s">
        <v>20</v>
      </c>
      <c r="D5" s="1" t="s">
        <v>21</v>
      </c>
      <c r="E5" s="6">
        <v>33154</v>
      </c>
      <c r="F5" s="6">
        <v>32472</v>
      </c>
      <c r="G5" s="5">
        <v>682</v>
      </c>
    </row>
    <row r="6" spans="1:7" x14ac:dyDescent="0.35">
      <c r="A6" s="1" t="s">
        <v>0</v>
      </c>
      <c r="B6" s="1" t="s">
        <v>15</v>
      </c>
      <c r="C6" s="1" t="s">
        <v>22</v>
      </c>
      <c r="D6" s="1" t="s">
        <v>23</v>
      </c>
      <c r="E6" s="6">
        <v>32321</v>
      </c>
      <c r="F6" s="6">
        <v>37193</v>
      </c>
      <c r="G6" s="6">
        <v>-4872</v>
      </c>
    </row>
    <row r="7" spans="1:7" x14ac:dyDescent="0.35">
      <c r="A7" s="1" t="s">
        <v>0</v>
      </c>
      <c r="B7" s="1" t="s">
        <v>15</v>
      </c>
      <c r="C7" s="1" t="s">
        <v>24</v>
      </c>
      <c r="D7" s="1" t="s">
        <v>25</v>
      </c>
      <c r="E7" s="6">
        <v>80114</v>
      </c>
      <c r="F7" s="6">
        <v>78467</v>
      </c>
      <c r="G7" s="6">
        <v>1647</v>
      </c>
    </row>
    <row r="8" spans="1:7" x14ac:dyDescent="0.35">
      <c r="A8" s="1" t="s">
        <v>0</v>
      </c>
      <c r="B8" s="1" t="s">
        <v>15</v>
      </c>
      <c r="C8" s="1" t="s">
        <v>26</v>
      </c>
      <c r="D8" s="1" t="s">
        <v>27</v>
      </c>
      <c r="E8" s="6">
        <v>187071</v>
      </c>
      <c r="F8" s="6">
        <v>184686</v>
      </c>
      <c r="G8" s="6">
        <v>2385</v>
      </c>
    </row>
    <row r="9" spans="1:7" x14ac:dyDescent="0.35">
      <c r="A9" s="1" t="s">
        <v>0</v>
      </c>
      <c r="B9" s="1" t="s">
        <v>15</v>
      </c>
      <c r="C9" s="1" t="s">
        <v>28</v>
      </c>
      <c r="D9" s="1" t="s">
        <v>29</v>
      </c>
      <c r="E9" s="6">
        <v>15957</v>
      </c>
      <c r="F9" s="6">
        <v>17951</v>
      </c>
      <c r="G9" s="6">
        <v>-1994</v>
      </c>
    </row>
    <row r="10" spans="1:7" x14ac:dyDescent="0.35">
      <c r="A10" s="8" t="s">
        <v>115</v>
      </c>
      <c r="B10" s="8"/>
      <c r="C10" s="8"/>
      <c r="D10" s="8"/>
      <c r="E10" s="9">
        <f>SUM(E3:E9)</f>
        <v>426702</v>
      </c>
      <c r="F10" s="9">
        <f t="shared" ref="F10:G10" si="0">SUM(F3:F9)</f>
        <v>427248</v>
      </c>
      <c r="G10" s="9">
        <f t="shared" si="0"/>
        <v>-546</v>
      </c>
    </row>
    <row r="11" spans="1:7" x14ac:dyDescent="0.35">
      <c r="A11" s="1" t="s">
        <v>0</v>
      </c>
      <c r="B11" s="1" t="s">
        <v>15</v>
      </c>
      <c r="C11" s="1" t="s">
        <v>30</v>
      </c>
      <c r="D11" s="1" t="s">
        <v>31</v>
      </c>
      <c r="E11" s="6">
        <v>12000</v>
      </c>
      <c r="F11" s="6">
        <v>12000</v>
      </c>
      <c r="G11" s="2"/>
    </row>
    <row r="12" spans="1:7" x14ac:dyDescent="0.35">
      <c r="A12" s="1" t="s">
        <v>0</v>
      </c>
      <c r="B12" s="1" t="s">
        <v>15</v>
      </c>
      <c r="C12" s="1" t="s">
        <v>32</v>
      </c>
      <c r="D12" s="1" t="s">
        <v>33</v>
      </c>
      <c r="E12" s="6">
        <v>21800</v>
      </c>
      <c r="F12" s="6">
        <v>21800</v>
      </c>
      <c r="G12" s="2"/>
    </row>
    <row r="13" spans="1:7" x14ac:dyDescent="0.35">
      <c r="A13" s="1" t="s">
        <v>0</v>
      </c>
      <c r="B13" s="1" t="s">
        <v>15</v>
      </c>
      <c r="C13" s="1" t="s">
        <v>34</v>
      </c>
      <c r="D13" s="1" t="s">
        <v>35</v>
      </c>
      <c r="E13" s="6">
        <v>1500</v>
      </c>
      <c r="F13" s="6">
        <v>1500</v>
      </c>
      <c r="G13" s="2"/>
    </row>
    <row r="14" spans="1:7" x14ac:dyDescent="0.35">
      <c r="A14" s="1" t="s">
        <v>0</v>
      </c>
      <c r="B14" s="1" t="s">
        <v>15</v>
      </c>
      <c r="C14" s="1" t="s">
        <v>36</v>
      </c>
      <c r="D14" s="1" t="s">
        <v>37</v>
      </c>
      <c r="E14" s="6">
        <v>21050</v>
      </c>
      <c r="F14" s="6">
        <v>20000</v>
      </c>
      <c r="G14" s="6">
        <v>1050</v>
      </c>
    </row>
    <row r="15" spans="1:7" x14ac:dyDescent="0.35">
      <c r="A15" s="1" t="s">
        <v>0</v>
      </c>
      <c r="B15" s="1" t="s">
        <v>15</v>
      </c>
      <c r="C15" s="1" t="s">
        <v>38</v>
      </c>
      <c r="D15" s="1" t="s">
        <v>39</v>
      </c>
      <c r="E15" s="6">
        <v>1600</v>
      </c>
      <c r="F15" s="6">
        <v>1600</v>
      </c>
      <c r="G15" s="2"/>
    </row>
    <row r="16" spans="1:7" x14ac:dyDescent="0.35">
      <c r="A16" s="1" t="s">
        <v>0</v>
      </c>
      <c r="B16" s="1" t="s">
        <v>15</v>
      </c>
      <c r="C16" s="1" t="s">
        <v>40</v>
      </c>
      <c r="D16" s="1" t="s">
        <v>41</v>
      </c>
      <c r="E16" s="6">
        <v>1476</v>
      </c>
      <c r="F16" s="2"/>
      <c r="G16" s="6">
        <v>1476</v>
      </c>
    </row>
    <row r="17" spans="1:7" x14ac:dyDescent="0.35">
      <c r="A17" s="1" t="s">
        <v>0</v>
      </c>
      <c r="B17" s="1" t="s">
        <v>15</v>
      </c>
      <c r="C17" s="1" t="s">
        <v>42</v>
      </c>
      <c r="D17" s="1" t="s">
        <v>43</v>
      </c>
      <c r="E17" s="6">
        <v>8500</v>
      </c>
      <c r="F17" s="6">
        <v>8500</v>
      </c>
      <c r="G17" s="2"/>
    </row>
    <row r="18" spans="1:7" x14ac:dyDescent="0.35">
      <c r="A18" s="1" t="s">
        <v>0</v>
      </c>
      <c r="B18" s="1" t="s">
        <v>15</v>
      </c>
      <c r="C18" s="1" t="s">
        <v>44</v>
      </c>
      <c r="D18" s="1" t="s">
        <v>45</v>
      </c>
      <c r="E18" s="6">
        <v>5000</v>
      </c>
      <c r="F18" s="6">
        <v>5000</v>
      </c>
      <c r="G18" s="2"/>
    </row>
    <row r="19" spans="1:7" x14ac:dyDescent="0.35">
      <c r="A19" s="1" t="s">
        <v>0</v>
      </c>
      <c r="B19" s="1" t="s">
        <v>15</v>
      </c>
      <c r="C19" s="1" t="s">
        <v>46</v>
      </c>
      <c r="D19" s="1" t="s">
        <v>47</v>
      </c>
      <c r="E19" s="6">
        <v>33000</v>
      </c>
      <c r="F19" s="6">
        <v>33000</v>
      </c>
      <c r="G19" s="2"/>
    </row>
    <row r="20" spans="1:7" x14ac:dyDescent="0.35">
      <c r="A20" s="1" t="s">
        <v>0</v>
      </c>
      <c r="B20" s="1" t="s">
        <v>15</v>
      </c>
      <c r="C20" s="1" t="s">
        <v>4</v>
      </c>
      <c r="D20" s="1" t="s">
        <v>5</v>
      </c>
      <c r="E20" s="6">
        <v>63250</v>
      </c>
      <c r="F20" s="6">
        <v>63250</v>
      </c>
      <c r="G20" s="2"/>
    </row>
    <row r="21" spans="1:7" x14ac:dyDescent="0.35">
      <c r="A21" s="1" t="s">
        <v>0</v>
      </c>
      <c r="B21" s="1" t="s">
        <v>15</v>
      </c>
      <c r="C21" s="1" t="s">
        <v>48</v>
      </c>
      <c r="D21" s="1" t="s">
        <v>49</v>
      </c>
      <c r="E21" s="6">
        <v>60000</v>
      </c>
      <c r="F21" s="6">
        <v>60000</v>
      </c>
      <c r="G21" s="2"/>
    </row>
    <row r="22" spans="1:7" x14ac:dyDescent="0.35">
      <c r="A22" s="1" t="s">
        <v>0</v>
      </c>
      <c r="B22" s="1" t="s">
        <v>15</v>
      </c>
      <c r="C22" s="1" t="s">
        <v>6</v>
      </c>
      <c r="D22" s="1" t="s">
        <v>7</v>
      </c>
      <c r="E22" s="6">
        <v>60000</v>
      </c>
      <c r="F22" s="6">
        <v>60000</v>
      </c>
      <c r="G22" s="2"/>
    </row>
    <row r="23" spans="1:7" x14ac:dyDescent="0.35">
      <c r="A23" s="1" t="s">
        <v>0</v>
      </c>
      <c r="B23" s="1" t="s">
        <v>15</v>
      </c>
      <c r="C23" s="1" t="s">
        <v>50</v>
      </c>
      <c r="D23" s="1" t="s">
        <v>51</v>
      </c>
      <c r="E23" s="6">
        <v>1000</v>
      </c>
      <c r="F23" s="6">
        <v>1000</v>
      </c>
      <c r="G23" s="2"/>
    </row>
    <row r="24" spans="1:7" x14ac:dyDescent="0.35">
      <c r="A24" s="1" t="s">
        <v>0</v>
      </c>
      <c r="B24" s="1" t="s">
        <v>15</v>
      </c>
      <c r="C24" s="1" t="s">
        <v>52</v>
      </c>
      <c r="D24" s="1" t="s">
        <v>53</v>
      </c>
      <c r="E24" s="6">
        <v>1000</v>
      </c>
      <c r="F24" s="6">
        <v>1000</v>
      </c>
      <c r="G24" s="2"/>
    </row>
    <row r="25" spans="1:7" x14ac:dyDescent="0.35">
      <c r="A25" s="8" t="s">
        <v>116</v>
      </c>
      <c r="B25" s="8"/>
      <c r="C25" s="8"/>
      <c r="D25" s="8"/>
      <c r="E25" s="9">
        <f>SUM(E11:E24)</f>
        <v>291176</v>
      </c>
      <c r="F25" s="9">
        <f t="shared" ref="F25:G25" si="1">SUM(F11:F24)</f>
        <v>288650</v>
      </c>
      <c r="G25" s="9">
        <f t="shared" si="1"/>
        <v>2526</v>
      </c>
    </row>
    <row r="26" spans="1:7" x14ac:dyDescent="0.35">
      <c r="A26" s="1" t="s">
        <v>0</v>
      </c>
      <c r="B26" s="1" t="s">
        <v>15</v>
      </c>
      <c r="C26" s="1" t="s">
        <v>54</v>
      </c>
      <c r="D26" s="1" t="s">
        <v>55</v>
      </c>
      <c r="E26" s="6">
        <v>10600</v>
      </c>
      <c r="F26" s="2"/>
      <c r="G26" s="6">
        <v>10600</v>
      </c>
    </row>
    <row r="27" spans="1:7" x14ac:dyDescent="0.35">
      <c r="A27" s="1" t="s">
        <v>0</v>
      </c>
      <c r="B27" s="1" t="s">
        <v>15</v>
      </c>
      <c r="C27" s="1" t="s">
        <v>56</v>
      </c>
      <c r="D27" s="1" t="s">
        <v>57</v>
      </c>
      <c r="E27" s="6">
        <v>6200</v>
      </c>
      <c r="F27" s="6">
        <v>6200</v>
      </c>
      <c r="G27" s="2"/>
    </row>
    <row r="28" spans="1:7" x14ac:dyDescent="0.35">
      <c r="A28" s="8" t="s">
        <v>117</v>
      </c>
      <c r="B28" s="8"/>
      <c r="C28" s="8"/>
      <c r="D28" s="8"/>
      <c r="E28" s="9">
        <f>SUM(E26:E27)</f>
        <v>16800</v>
      </c>
      <c r="F28" s="9">
        <f t="shared" ref="F28:G28" si="2">SUM(F26:F27)</f>
        <v>6200</v>
      </c>
      <c r="G28" s="9">
        <f t="shared" si="2"/>
        <v>10600</v>
      </c>
    </row>
    <row r="29" spans="1:7" x14ac:dyDescent="0.35">
      <c r="A29" s="1" t="s">
        <v>0</v>
      </c>
      <c r="B29" s="1" t="s">
        <v>15</v>
      </c>
      <c r="C29" s="1" t="s">
        <v>58</v>
      </c>
      <c r="D29" s="1" t="s">
        <v>9</v>
      </c>
      <c r="E29" s="2"/>
      <c r="F29" s="6">
        <v>50000</v>
      </c>
      <c r="G29" s="6">
        <v>-50000</v>
      </c>
    </row>
    <row r="30" spans="1:7" x14ac:dyDescent="0.35">
      <c r="A30" s="1" t="s">
        <v>0</v>
      </c>
      <c r="B30" s="1" t="s">
        <v>15</v>
      </c>
      <c r="C30" s="1" t="s">
        <v>8</v>
      </c>
      <c r="D30" s="1" t="s">
        <v>9</v>
      </c>
      <c r="E30" s="2"/>
      <c r="F30" s="6">
        <v>50000</v>
      </c>
      <c r="G30" s="6">
        <v>-50000</v>
      </c>
    </row>
    <row r="31" spans="1:7" x14ac:dyDescent="0.35">
      <c r="A31" s="8" t="s">
        <v>113</v>
      </c>
      <c r="B31" s="8"/>
      <c r="C31" s="8"/>
      <c r="D31" s="8"/>
      <c r="E31" s="9">
        <f>SUM(E29:E30)</f>
        <v>0</v>
      </c>
      <c r="F31" s="9">
        <f t="shared" ref="F31:G31" si="3">SUM(F29:F30)</f>
        <v>100000</v>
      </c>
      <c r="G31" s="9">
        <f t="shared" si="3"/>
        <v>-100000</v>
      </c>
    </row>
    <row r="32" spans="1:7" x14ac:dyDescent="0.35">
      <c r="A32" s="1" t="s">
        <v>0</v>
      </c>
      <c r="B32" s="1" t="s">
        <v>15</v>
      </c>
      <c r="C32" s="1" t="s">
        <v>59</v>
      </c>
      <c r="D32" s="1" t="s">
        <v>60</v>
      </c>
      <c r="E32" s="2"/>
      <c r="F32" s="6">
        <v>50000</v>
      </c>
      <c r="G32" s="6">
        <v>-50000</v>
      </c>
    </row>
    <row r="33" spans="1:7" x14ac:dyDescent="0.35">
      <c r="A33" s="1" t="s">
        <v>0</v>
      </c>
      <c r="B33" s="1" t="s">
        <v>15</v>
      </c>
      <c r="C33" s="1" t="s">
        <v>61</v>
      </c>
      <c r="D33" s="1" t="s">
        <v>55</v>
      </c>
      <c r="E33" s="6">
        <v>49950</v>
      </c>
      <c r="F33" s="2"/>
      <c r="G33" s="6">
        <v>49950</v>
      </c>
    </row>
    <row r="34" spans="1:7" x14ac:dyDescent="0.35">
      <c r="A34" s="8" t="s">
        <v>118</v>
      </c>
      <c r="B34" s="8"/>
      <c r="C34" s="8"/>
      <c r="D34" s="8"/>
      <c r="E34" s="9">
        <f>SUM(E32:E33)</f>
        <v>49950</v>
      </c>
      <c r="F34" s="9">
        <f t="shared" ref="F34:G34" si="4">SUM(F32:F33)</f>
        <v>50000</v>
      </c>
      <c r="G34" s="9">
        <f t="shared" si="4"/>
        <v>-50</v>
      </c>
    </row>
    <row r="35" spans="1:7" x14ac:dyDescent="0.35">
      <c r="A35" s="8" t="s">
        <v>119</v>
      </c>
      <c r="B35" s="8"/>
      <c r="C35" s="8"/>
      <c r="D35" s="8"/>
      <c r="E35" s="9">
        <f>E10+E25+E28+E31+E34</f>
        <v>784628</v>
      </c>
      <c r="F35" s="9">
        <f t="shared" ref="F35:G35" si="5">F10+F25+F28+F31+F34</f>
        <v>872098</v>
      </c>
      <c r="G35" s="9">
        <f t="shared" si="5"/>
        <v>-87470</v>
      </c>
    </row>
  </sheetData>
  <mergeCells count="6">
    <mergeCell ref="A10:D10"/>
    <mergeCell ref="A25:D25"/>
    <mergeCell ref="A28:D28"/>
    <mergeCell ref="A31:D31"/>
    <mergeCell ref="A34:D34"/>
    <mergeCell ref="A35:D35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9 A11:D24 A26:D27 A29:D30 A32:D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opLeftCell="A22" workbookViewId="0">
      <selection activeCell="A33" sqref="A33:D33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2.453125" bestFit="1" customWidth="1"/>
    <col min="5" max="6" width="10" bestFit="1" customWidth="1"/>
    <col min="7" max="7" width="9.7265625" bestFit="1" customWidth="1"/>
  </cols>
  <sheetData>
    <row r="2" spans="1:7" x14ac:dyDescent="0.35">
      <c r="A2" s="3" t="s">
        <v>10</v>
      </c>
      <c r="B2" s="3" t="s">
        <v>11</v>
      </c>
      <c r="C2" s="3" t="s">
        <v>12</v>
      </c>
      <c r="D2" s="3" t="s">
        <v>13</v>
      </c>
      <c r="E2" s="4">
        <v>2022</v>
      </c>
      <c r="F2" s="4">
        <v>2021</v>
      </c>
      <c r="G2" s="3" t="s">
        <v>14</v>
      </c>
    </row>
    <row r="3" spans="1:7" x14ac:dyDescent="0.35">
      <c r="A3" s="1" t="s">
        <v>0</v>
      </c>
      <c r="B3" s="1" t="s">
        <v>62</v>
      </c>
      <c r="C3" s="1" t="s">
        <v>20</v>
      </c>
      <c r="D3" s="1" t="s">
        <v>21</v>
      </c>
      <c r="E3" s="6">
        <v>22102</v>
      </c>
      <c r="F3" s="6">
        <v>21648</v>
      </c>
      <c r="G3" s="5">
        <v>454</v>
      </c>
    </row>
    <row r="4" spans="1:7" x14ac:dyDescent="0.35">
      <c r="A4" s="1" t="s">
        <v>0</v>
      </c>
      <c r="B4" s="1" t="s">
        <v>62</v>
      </c>
      <c r="C4" s="1" t="s">
        <v>63</v>
      </c>
      <c r="D4" s="1" t="s">
        <v>64</v>
      </c>
      <c r="E4" s="6">
        <v>9367</v>
      </c>
      <c r="F4" s="6">
        <v>9175</v>
      </c>
      <c r="G4" s="5">
        <v>192</v>
      </c>
    </row>
    <row r="5" spans="1:7" x14ac:dyDescent="0.35">
      <c r="A5" s="1" t="s">
        <v>0</v>
      </c>
      <c r="B5" s="1" t="s">
        <v>62</v>
      </c>
      <c r="C5" s="1" t="s">
        <v>22</v>
      </c>
      <c r="D5" s="1" t="s">
        <v>23</v>
      </c>
      <c r="E5" s="6">
        <v>9176</v>
      </c>
      <c r="F5" s="6">
        <v>8316</v>
      </c>
      <c r="G5" s="5">
        <v>860</v>
      </c>
    </row>
    <row r="6" spans="1:7" x14ac:dyDescent="0.35">
      <c r="A6" s="1" t="s">
        <v>0</v>
      </c>
      <c r="B6" s="1" t="s">
        <v>62</v>
      </c>
      <c r="C6" s="1" t="s">
        <v>24</v>
      </c>
      <c r="D6" s="1" t="s">
        <v>25</v>
      </c>
      <c r="E6" s="6">
        <v>18539</v>
      </c>
      <c r="F6" s="6">
        <v>18158</v>
      </c>
      <c r="G6" s="5">
        <v>381</v>
      </c>
    </row>
    <row r="7" spans="1:7" x14ac:dyDescent="0.35">
      <c r="A7" s="1" t="s">
        <v>0</v>
      </c>
      <c r="B7" s="1" t="s">
        <v>62</v>
      </c>
      <c r="C7" s="1" t="s">
        <v>26</v>
      </c>
      <c r="D7" s="1" t="s">
        <v>27</v>
      </c>
      <c r="E7" s="6">
        <v>38793</v>
      </c>
      <c r="F7" s="6">
        <v>37995</v>
      </c>
      <c r="G7" s="5">
        <v>798</v>
      </c>
    </row>
    <row r="8" spans="1:7" x14ac:dyDescent="0.35">
      <c r="A8" s="1" t="s">
        <v>0</v>
      </c>
      <c r="B8" s="1" t="s">
        <v>62</v>
      </c>
      <c r="C8" s="1" t="s">
        <v>28</v>
      </c>
      <c r="D8" s="1" t="s">
        <v>29</v>
      </c>
      <c r="E8" s="6">
        <v>4482</v>
      </c>
      <c r="F8" s="6">
        <v>3906</v>
      </c>
      <c r="G8" s="5">
        <v>576</v>
      </c>
    </row>
    <row r="9" spans="1:7" x14ac:dyDescent="0.35">
      <c r="A9" s="1" t="s">
        <v>0</v>
      </c>
      <c r="B9" s="1" t="s">
        <v>62</v>
      </c>
      <c r="C9" s="1" t="s">
        <v>65</v>
      </c>
      <c r="D9" s="1" t="s">
        <v>66</v>
      </c>
      <c r="E9" s="6">
        <v>1882156</v>
      </c>
      <c r="F9" s="6">
        <v>1807180</v>
      </c>
      <c r="G9" s="6">
        <v>74976</v>
      </c>
    </row>
    <row r="10" spans="1:7" x14ac:dyDescent="0.35">
      <c r="A10" s="1" t="s">
        <v>0</v>
      </c>
      <c r="B10" s="1" t="s">
        <v>62</v>
      </c>
      <c r="C10" s="1" t="s">
        <v>67</v>
      </c>
      <c r="D10" s="1" t="s">
        <v>68</v>
      </c>
      <c r="E10" s="6">
        <v>17000</v>
      </c>
      <c r="F10" s="6">
        <v>17000</v>
      </c>
      <c r="G10" s="2"/>
    </row>
    <row r="11" spans="1:7" x14ac:dyDescent="0.35">
      <c r="A11" s="1" t="s">
        <v>0</v>
      </c>
      <c r="B11" s="1" t="s">
        <v>62</v>
      </c>
      <c r="C11" s="1" t="s">
        <v>69</v>
      </c>
      <c r="D11" s="1" t="s">
        <v>70</v>
      </c>
      <c r="E11" s="6">
        <v>1800018</v>
      </c>
      <c r="F11" s="6">
        <v>1717948</v>
      </c>
      <c r="G11" s="6">
        <v>82070</v>
      </c>
    </row>
    <row r="12" spans="1:7" x14ac:dyDescent="0.35">
      <c r="A12" s="1" t="s">
        <v>0</v>
      </c>
      <c r="B12" s="1" t="s">
        <v>62</v>
      </c>
      <c r="C12" s="1" t="s">
        <v>2</v>
      </c>
      <c r="D12" s="1" t="s">
        <v>3</v>
      </c>
      <c r="E12" s="6">
        <v>40521</v>
      </c>
      <c r="F12" s="2"/>
      <c r="G12" s="6">
        <v>40521</v>
      </c>
    </row>
    <row r="13" spans="1:7" x14ac:dyDescent="0.35">
      <c r="A13" s="8" t="s">
        <v>115</v>
      </c>
      <c r="B13" s="8"/>
      <c r="C13" s="8"/>
      <c r="D13" s="8"/>
      <c r="E13" s="9">
        <f>SUM(E3:E12)</f>
        <v>3842154</v>
      </c>
      <c r="F13" s="9">
        <f t="shared" ref="F13:G13" si="0">SUM(F3:F12)</f>
        <v>3641326</v>
      </c>
      <c r="G13" s="9">
        <f t="shared" si="0"/>
        <v>200828</v>
      </c>
    </row>
    <row r="14" spans="1:7" x14ac:dyDescent="0.35">
      <c r="A14" s="1" t="s">
        <v>0</v>
      </c>
      <c r="B14" s="1" t="s">
        <v>62</v>
      </c>
      <c r="C14" s="1" t="s">
        <v>71</v>
      </c>
      <c r="D14" s="1" t="s">
        <v>72</v>
      </c>
      <c r="E14" s="6">
        <v>6000</v>
      </c>
      <c r="F14" s="6">
        <v>6000</v>
      </c>
      <c r="G14" s="2"/>
    </row>
    <row r="15" spans="1:7" x14ac:dyDescent="0.35">
      <c r="A15" s="1" t="s">
        <v>0</v>
      </c>
      <c r="B15" s="1" t="s">
        <v>62</v>
      </c>
      <c r="C15" s="1" t="s">
        <v>73</v>
      </c>
      <c r="D15" s="1" t="s">
        <v>74</v>
      </c>
      <c r="E15" s="6">
        <v>125000</v>
      </c>
      <c r="F15" s="2"/>
      <c r="G15" s="6">
        <v>125000</v>
      </c>
    </row>
    <row r="16" spans="1:7" x14ac:dyDescent="0.35">
      <c r="A16" s="1" t="s">
        <v>0</v>
      </c>
      <c r="B16" s="1" t="s">
        <v>62</v>
      </c>
      <c r="C16" s="1" t="s">
        <v>75</v>
      </c>
      <c r="D16" s="1" t="s">
        <v>76</v>
      </c>
      <c r="E16" s="6">
        <v>2500</v>
      </c>
      <c r="F16" s="6">
        <v>3000</v>
      </c>
      <c r="G16" s="5">
        <v>-500</v>
      </c>
    </row>
    <row r="17" spans="1:7" x14ac:dyDescent="0.35">
      <c r="A17" s="1" t="s">
        <v>0</v>
      </c>
      <c r="B17" s="1" t="s">
        <v>62</v>
      </c>
      <c r="C17" s="1" t="s">
        <v>30</v>
      </c>
      <c r="D17" s="1" t="s">
        <v>31</v>
      </c>
      <c r="E17" s="6">
        <v>80000</v>
      </c>
      <c r="F17" s="6">
        <v>75000</v>
      </c>
      <c r="G17" s="6">
        <v>5000</v>
      </c>
    </row>
    <row r="18" spans="1:7" x14ac:dyDescent="0.35">
      <c r="A18" s="1" t="s">
        <v>0</v>
      </c>
      <c r="B18" s="1" t="s">
        <v>62</v>
      </c>
      <c r="C18" s="1" t="s">
        <v>77</v>
      </c>
      <c r="D18" s="1" t="s">
        <v>78</v>
      </c>
      <c r="E18" s="6">
        <v>65000</v>
      </c>
      <c r="F18" s="6">
        <v>70000</v>
      </c>
      <c r="G18" s="6">
        <v>-5000</v>
      </c>
    </row>
    <row r="19" spans="1:7" x14ac:dyDescent="0.35">
      <c r="A19" s="1" t="s">
        <v>0</v>
      </c>
      <c r="B19" s="1" t="s">
        <v>62</v>
      </c>
      <c r="C19" s="1" t="s">
        <v>32</v>
      </c>
      <c r="D19" s="1" t="s">
        <v>33</v>
      </c>
      <c r="E19" s="6">
        <v>375000</v>
      </c>
      <c r="F19" s="6">
        <v>375000</v>
      </c>
      <c r="G19" s="2"/>
    </row>
    <row r="20" spans="1:7" x14ac:dyDescent="0.35">
      <c r="A20" s="1" t="s">
        <v>0</v>
      </c>
      <c r="B20" s="1" t="s">
        <v>62</v>
      </c>
      <c r="C20" s="1" t="s">
        <v>34</v>
      </c>
      <c r="D20" s="1" t="s">
        <v>35</v>
      </c>
      <c r="E20" s="6">
        <v>90000</v>
      </c>
      <c r="F20" s="6">
        <v>90000</v>
      </c>
      <c r="G20" s="2"/>
    </row>
    <row r="21" spans="1:7" x14ac:dyDescent="0.35">
      <c r="A21" s="1" t="s">
        <v>0</v>
      </c>
      <c r="B21" s="1" t="s">
        <v>62</v>
      </c>
      <c r="C21" s="1" t="s">
        <v>36</v>
      </c>
      <c r="D21" s="1" t="s">
        <v>37</v>
      </c>
      <c r="E21" s="6">
        <v>6500</v>
      </c>
      <c r="F21" s="6">
        <v>6500</v>
      </c>
      <c r="G21" s="2"/>
    </row>
    <row r="22" spans="1:7" x14ac:dyDescent="0.35">
      <c r="A22" s="1" t="s">
        <v>0</v>
      </c>
      <c r="B22" s="1" t="s">
        <v>62</v>
      </c>
      <c r="C22" s="1" t="s">
        <v>79</v>
      </c>
      <c r="D22" s="1" t="s">
        <v>80</v>
      </c>
      <c r="E22" s="6">
        <v>80000</v>
      </c>
      <c r="F22" s="6">
        <v>75000</v>
      </c>
      <c r="G22" s="6">
        <v>5000</v>
      </c>
    </row>
    <row r="23" spans="1:7" x14ac:dyDescent="0.35">
      <c r="A23" s="1" t="s">
        <v>0</v>
      </c>
      <c r="B23" s="1" t="s">
        <v>62</v>
      </c>
      <c r="C23" s="1" t="s">
        <v>81</v>
      </c>
      <c r="D23" s="1" t="s">
        <v>82</v>
      </c>
      <c r="E23" s="6">
        <v>40000</v>
      </c>
      <c r="F23" s="6">
        <v>40000</v>
      </c>
      <c r="G23" s="2"/>
    </row>
    <row r="24" spans="1:7" x14ac:dyDescent="0.35">
      <c r="A24" s="1" t="s">
        <v>0</v>
      </c>
      <c r="B24" s="1" t="s">
        <v>62</v>
      </c>
      <c r="C24" s="1" t="s">
        <v>83</v>
      </c>
      <c r="D24" s="1" t="s">
        <v>84</v>
      </c>
      <c r="E24" s="6">
        <v>15000</v>
      </c>
      <c r="F24" s="6">
        <v>15000</v>
      </c>
      <c r="G24" s="2"/>
    </row>
    <row r="25" spans="1:7" x14ac:dyDescent="0.35">
      <c r="A25" s="1" t="s">
        <v>0</v>
      </c>
      <c r="B25" s="1" t="s">
        <v>62</v>
      </c>
      <c r="C25" s="1" t="s">
        <v>38</v>
      </c>
      <c r="D25" s="1" t="s">
        <v>39</v>
      </c>
      <c r="E25" s="6">
        <v>2500</v>
      </c>
      <c r="F25" s="6">
        <v>2500</v>
      </c>
      <c r="G25" s="2"/>
    </row>
    <row r="26" spans="1:7" x14ac:dyDescent="0.35">
      <c r="A26" s="1" t="s">
        <v>0</v>
      </c>
      <c r="B26" s="1" t="s">
        <v>62</v>
      </c>
      <c r="C26" s="1" t="s">
        <v>85</v>
      </c>
      <c r="D26" s="1" t="s">
        <v>86</v>
      </c>
      <c r="E26" s="6">
        <v>6500</v>
      </c>
      <c r="F26" s="6">
        <v>6500</v>
      </c>
      <c r="G26" s="2"/>
    </row>
    <row r="27" spans="1:7" x14ac:dyDescent="0.35">
      <c r="A27" s="1" t="s">
        <v>0</v>
      </c>
      <c r="B27" s="1" t="s">
        <v>62</v>
      </c>
      <c r="C27" s="1" t="s">
        <v>87</v>
      </c>
      <c r="D27" s="1" t="s">
        <v>88</v>
      </c>
      <c r="E27" s="6">
        <v>90000</v>
      </c>
      <c r="F27" s="6">
        <v>90000</v>
      </c>
      <c r="G27" s="2"/>
    </row>
    <row r="28" spans="1:7" x14ac:dyDescent="0.35">
      <c r="A28" s="1" t="s">
        <v>0</v>
      </c>
      <c r="B28" s="1" t="s">
        <v>62</v>
      </c>
      <c r="C28" s="1" t="s">
        <v>89</v>
      </c>
      <c r="D28" s="1" t="s">
        <v>90</v>
      </c>
      <c r="E28" s="6">
        <v>6000</v>
      </c>
      <c r="F28" s="2"/>
      <c r="G28" s="6">
        <v>6000</v>
      </c>
    </row>
    <row r="29" spans="1:7" x14ac:dyDescent="0.35">
      <c r="A29" s="1" t="s">
        <v>0</v>
      </c>
      <c r="B29" s="1" t="s">
        <v>62</v>
      </c>
      <c r="C29" s="1" t="s">
        <v>46</v>
      </c>
      <c r="D29" s="1" t="s">
        <v>47</v>
      </c>
      <c r="E29" s="6">
        <v>12000</v>
      </c>
      <c r="F29" s="6">
        <v>12000</v>
      </c>
      <c r="G29" s="2"/>
    </row>
    <row r="30" spans="1:7" x14ac:dyDescent="0.35">
      <c r="A30" s="1" t="s">
        <v>0</v>
      </c>
      <c r="B30" s="1" t="s">
        <v>62</v>
      </c>
      <c r="C30" s="1" t="s">
        <v>4</v>
      </c>
      <c r="D30" s="1" t="s">
        <v>5</v>
      </c>
      <c r="E30" s="6">
        <v>21000</v>
      </c>
      <c r="F30" s="6">
        <v>22200</v>
      </c>
      <c r="G30" s="6">
        <v>-1200</v>
      </c>
    </row>
    <row r="31" spans="1:7" x14ac:dyDescent="0.35">
      <c r="A31" s="1" t="s">
        <v>0</v>
      </c>
      <c r="B31" s="1" t="s">
        <v>62</v>
      </c>
      <c r="C31" s="1" t="s">
        <v>48</v>
      </c>
      <c r="D31" s="1" t="s">
        <v>49</v>
      </c>
      <c r="E31" s="6">
        <v>18000</v>
      </c>
      <c r="F31" s="6">
        <v>18000</v>
      </c>
      <c r="G31" s="2"/>
    </row>
    <row r="32" spans="1:7" x14ac:dyDescent="0.35">
      <c r="A32" s="1" t="s">
        <v>0</v>
      </c>
      <c r="B32" s="1" t="s">
        <v>62</v>
      </c>
      <c r="C32" s="1" t="s">
        <v>6</v>
      </c>
      <c r="D32" s="1" t="s">
        <v>7</v>
      </c>
      <c r="E32" s="6">
        <v>1225000</v>
      </c>
      <c r="F32" s="6">
        <v>1241298</v>
      </c>
      <c r="G32" s="6">
        <v>-16298</v>
      </c>
    </row>
    <row r="33" spans="1:7" x14ac:dyDescent="0.35">
      <c r="A33" s="8" t="s">
        <v>116</v>
      </c>
      <c r="B33" s="8"/>
      <c r="C33" s="8"/>
      <c r="D33" s="8"/>
      <c r="E33" s="9">
        <f>SUM(E14:E32)</f>
        <v>2266000</v>
      </c>
      <c r="F33" s="9">
        <f t="shared" ref="F33:G33" si="1">SUM(F14:F32)</f>
        <v>2147998</v>
      </c>
      <c r="G33" s="9">
        <f t="shared" si="1"/>
        <v>118002</v>
      </c>
    </row>
    <row r="34" spans="1:7" x14ac:dyDescent="0.35">
      <c r="A34" s="1" t="s">
        <v>0</v>
      </c>
      <c r="B34" s="1" t="s">
        <v>62</v>
      </c>
      <c r="C34" s="1" t="s">
        <v>91</v>
      </c>
      <c r="D34" s="1" t="s">
        <v>92</v>
      </c>
      <c r="E34" s="2"/>
      <c r="F34" s="5">
        <v>480</v>
      </c>
      <c r="G34" s="5">
        <v>-480</v>
      </c>
    </row>
    <row r="35" spans="1:7" x14ac:dyDescent="0.35">
      <c r="A35" s="1" t="s">
        <v>0</v>
      </c>
      <c r="B35" s="1" t="s">
        <v>62</v>
      </c>
      <c r="C35" s="1" t="s">
        <v>93</v>
      </c>
      <c r="D35" s="1" t="s">
        <v>92</v>
      </c>
      <c r="E35" s="5">
        <v>480</v>
      </c>
      <c r="F35" s="2"/>
      <c r="G35" s="5">
        <v>480</v>
      </c>
    </row>
    <row r="36" spans="1:7" x14ac:dyDescent="0.35">
      <c r="A36" s="8" t="s">
        <v>117</v>
      </c>
      <c r="B36" s="8"/>
      <c r="C36" s="8"/>
      <c r="D36" s="8"/>
      <c r="E36" s="9">
        <f>SUM(E34:E35)</f>
        <v>480</v>
      </c>
      <c r="F36" s="9">
        <f t="shared" ref="F36:G36" si="2">SUM(F34:F35)</f>
        <v>480</v>
      </c>
      <c r="G36" s="9">
        <f t="shared" si="2"/>
        <v>0</v>
      </c>
    </row>
    <row r="37" spans="1:7" x14ac:dyDescent="0.35">
      <c r="A37" s="1" t="s">
        <v>0</v>
      </c>
      <c r="B37" s="1" t="s">
        <v>62</v>
      </c>
      <c r="C37" s="1" t="s">
        <v>94</v>
      </c>
      <c r="D37" s="1" t="s">
        <v>95</v>
      </c>
      <c r="E37" s="6">
        <v>5197665</v>
      </c>
      <c r="F37" s="6">
        <v>4585903</v>
      </c>
      <c r="G37" s="6">
        <v>611762</v>
      </c>
    </row>
    <row r="38" spans="1:7" x14ac:dyDescent="0.35">
      <c r="A38" s="1" t="s">
        <v>0</v>
      </c>
      <c r="B38" s="1" t="s">
        <v>62</v>
      </c>
      <c r="C38" s="1" t="s">
        <v>96</v>
      </c>
      <c r="D38" s="1" t="s">
        <v>97</v>
      </c>
      <c r="E38" s="6">
        <v>2556026</v>
      </c>
      <c r="F38" s="6">
        <v>3088558</v>
      </c>
      <c r="G38" s="6">
        <v>-532532</v>
      </c>
    </row>
    <row r="39" spans="1:7" x14ac:dyDescent="0.35">
      <c r="A39" s="1" t="s">
        <v>0</v>
      </c>
      <c r="B39" s="1" t="s">
        <v>62</v>
      </c>
      <c r="C39" s="1" t="s">
        <v>58</v>
      </c>
      <c r="D39" s="1" t="s">
        <v>9</v>
      </c>
      <c r="E39" s="2"/>
      <c r="F39" s="6">
        <v>384000</v>
      </c>
      <c r="G39" s="6">
        <v>-384000</v>
      </c>
    </row>
    <row r="40" spans="1:7" x14ac:dyDescent="0.35">
      <c r="A40" s="1" t="s">
        <v>0</v>
      </c>
      <c r="B40" s="1" t="s">
        <v>62</v>
      </c>
      <c r="C40" s="1" t="s">
        <v>98</v>
      </c>
      <c r="D40" s="1" t="s">
        <v>99</v>
      </c>
      <c r="E40" s="2"/>
      <c r="F40" s="2"/>
      <c r="G40" s="2"/>
    </row>
    <row r="41" spans="1:7" x14ac:dyDescent="0.35">
      <c r="A41" s="1" t="s">
        <v>0</v>
      </c>
      <c r="B41" s="1" t="s">
        <v>62</v>
      </c>
      <c r="C41" s="1" t="s">
        <v>100</v>
      </c>
      <c r="D41" s="1" t="s">
        <v>101</v>
      </c>
      <c r="E41" s="2"/>
      <c r="F41" s="6">
        <v>70000</v>
      </c>
      <c r="G41" s="6">
        <v>-70000</v>
      </c>
    </row>
    <row r="42" spans="1:7" x14ac:dyDescent="0.35">
      <c r="A42" s="8" t="s">
        <v>113</v>
      </c>
      <c r="B42" s="8"/>
      <c r="C42" s="8"/>
      <c r="D42" s="8"/>
      <c r="E42" s="9">
        <f>SUM(E37:E41)</f>
        <v>7753691</v>
      </c>
      <c r="F42" s="9">
        <f t="shared" ref="F42:G42" si="3">SUM(F37:F41)</f>
        <v>8128461</v>
      </c>
      <c r="G42" s="9">
        <f t="shared" si="3"/>
        <v>-374770</v>
      </c>
    </row>
    <row r="43" spans="1:7" x14ac:dyDescent="0.35">
      <c r="A43" s="7" t="s">
        <v>120</v>
      </c>
      <c r="B43" s="7"/>
      <c r="C43" s="7"/>
      <c r="D43" s="7"/>
      <c r="E43" s="9">
        <f>E13+E33+E36+E42</f>
        <v>13862325</v>
      </c>
      <c r="F43" s="9">
        <f t="shared" ref="F43:G43" si="4">F13+F33+F36+F42</f>
        <v>13918265</v>
      </c>
      <c r="G43" s="9">
        <f t="shared" si="4"/>
        <v>-55940</v>
      </c>
    </row>
  </sheetData>
  <mergeCells count="5">
    <mergeCell ref="A13:D13"/>
    <mergeCell ref="A33:D33"/>
    <mergeCell ref="A36:D36"/>
    <mergeCell ref="A42:D42"/>
    <mergeCell ref="A43:D43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7:D41 A3:D12 A14:D32 A34:D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opLeftCell="A28" workbookViewId="0">
      <selection activeCell="E43" sqref="E43:G43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36328125" bestFit="1" customWidth="1"/>
    <col min="5" max="5" width="9.81640625" bestFit="1" customWidth="1"/>
    <col min="6" max="6" width="9.26953125" bestFit="1" customWidth="1"/>
    <col min="7" max="7" width="9.7265625" bestFit="1" customWidth="1"/>
  </cols>
  <sheetData>
    <row r="2" spans="1:7" x14ac:dyDescent="0.35">
      <c r="A2" s="3" t="s">
        <v>10</v>
      </c>
      <c r="B2" s="3" t="s">
        <v>11</v>
      </c>
      <c r="C2" s="3" t="s">
        <v>12</v>
      </c>
      <c r="D2" s="3" t="s">
        <v>13</v>
      </c>
      <c r="E2" s="4">
        <v>2022</v>
      </c>
      <c r="F2" s="4">
        <v>2021</v>
      </c>
      <c r="G2" s="3" t="s">
        <v>14</v>
      </c>
    </row>
    <row r="3" spans="1:7" x14ac:dyDescent="0.35">
      <c r="A3" s="1" t="s">
        <v>0</v>
      </c>
      <c r="B3" s="1" t="s">
        <v>102</v>
      </c>
      <c r="C3" s="1" t="s">
        <v>16</v>
      </c>
      <c r="D3" s="1" t="s">
        <v>17</v>
      </c>
      <c r="E3" s="6">
        <v>65636</v>
      </c>
      <c r="F3" s="6">
        <v>80357</v>
      </c>
      <c r="G3" s="6">
        <v>-14721</v>
      </c>
    </row>
    <row r="4" spans="1:7" x14ac:dyDescent="0.35">
      <c r="A4" s="1" t="s">
        <v>0</v>
      </c>
      <c r="B4" s="1" t="s">
        <v>102</v>
      </c>
      <c r="C4" s="1" t="s">
        <v>18</v>
      </c>
      <c r="D4" s="1" t="s">
        <v>19</v>
      </c>
      <c r="E4" s="6">
        <v>57717</v>
      </c>
      <c r="F4" s="6">
        <v>56530</v>
      </c>
      <c r="G4" s="6">
        <v>1187</v>
      </c>
    </row>
    <row r="5" spans="1:7" x14ac:dyDescent="0.35">
      <c r="A5" s="1" t="s">
        <v>0</v>
      </c>
      <c r="B5" s="1" t="s">
        <v>102</v>
      </c>
      <c r="C5" s="1" t="s">
        <v>20</v>
      </c>
      <c r="D5" s="1" t="s">
        <v>21</v>
      </c>
      <c r="E5" s="6">
        <v>66307</v>
      </c>
      <c r="F5" s="6">
        <v>64943</v>
      </c>
      <c r="G5" s="6">
        <v>1364</v>
      </c>
    </row>
    <row r="6" spans="1:7" x14ac:dyDescent="0.35">
      <c r="A6" s="1" t="s">
        <v>0</v>
      </c>
      <c r="B6" s="1" t="s">
        <v>102</v>
      </c>
      <c r="C6" s="1" t="s">
        <v>63</v>
      </c>
      <c r="D6" s="1" t="s">
        <v>64</v>
      </c>
      <c r="E6" s="6">
        <v>9367</v>
      </c>
      <c r="F6" s="6">
        <v>9175</v>
      </c>
      <c r="G6" s="5">
        <v>192</v>
      </c>
    </row>
    <row r="7" spans="1:7" x14ac:dyDescent="0.35">
      <c r="A7" s="1" t="s">
        <v>0</v>
      </c>
      <c r="B7" s="1" t="s">
        <v>102</v>
      </c>
      <c r="C7" s="1" t="s">
        <v>22</v>
      </c>
      <c r="D7" s="1" t="s">
        <v>23</v>
      </c>
      <c r="E7" s="6">
        <v>50522</v>
      </c>
      <c r="F7" s="6">
        <v>43291</v>
      </c>
      <c r="G7" s="6">
        <v>7231</v>
      </c>
    </row>
    <row r="8" spans="1:7" x14ac:dyDescent="0.35">
      <c r="A8" s="1" t="s">
        <v>0</v>
      </c>
      <c r="B8" s="1" t="s">
        <v>102</v>
      </c>
      <c r="C8" s="1" t="s">
        <v>24</v>
      </c>
      <c r="D8" s="1" t="s">
        <v>25</v>
      </c>
      <c r="E8" s="6">
        <v>116846</v>
      </c>
      <c r="F8" s="6">
        <v>122947</v>
      </c>
      <c r="G8" s="6">
        <v>-6101</v>
      </c>
    </row>
    <row r="9" spans="1:7" x14ac:dyDescent="0.35">
      <c r="A9" s="1" t="s">
        <v>0</v>
      </c>
      <c r="B9" s="1" t="s">
        <v>102</v>
      </c>
      <c r="C9" s="1" t="s">
        <v>26</v>
      </c>
      <c r="D9" s="1" t="s">
        <v>27</v>
      </c>
      <c r="E9" s="6">
        <v>280608</v>
      </c>
      <c r="F9" s="6">
        <v>296257</v>
      </c>
      <c r="G9" s="6">
        <v>-15649</v>
      </c>
    </row>
    <row r="10" spans="1:7" x14ac:dyDescent="0.35">
      <c r="A10" s="1" t="s">
        <v>0</v>
      </c>
      <c r="B10" s="1" t="s">
        <v>102</v>
      </c>
      <c r="C10" s="1" t="s">
        <v>28</v>
      </c>
      <c r="D10" s="1" t="s">
        <v>29</v>
      </c>
      <c r="E10" s="6">
        <v>22587</v>
      </c>
      <c r="F10" s="6">
        <v>21042</v>
      </c>
      <c r="G10" s="6">
        <v>1545</v>
      </c>
    </row>
    <row r="11" spans="1:7" x14ac:dyDescent="0.35">
      <c r="A11" s="1" t="s">
        <v>0</v>
      </c>
      <c r="B11" s="1" t="s">
        <v>102</v>
      </c>
      <c r="C11" s="1" t="s">
        <v>65</v>
      </c>
      <c r="D11" s="1" t="s">
        <v>66</v>
      </c>
      <c r="E11" s="6">
        <v>18043</v>
      </c>
      <c r="F11" s="6">
        <v>17671</v>
      </c>
      <c r="G11" s="5">
        <v>372</v>
      </c>
    </row>
    <row r="12" spans="1:7" x14ac:dyDescent="0.35">
      <c r="A12" s="1" t="s">
        <v>0</v>
      </c>
      <c r="B12" s="1" t="s">
        <v>102</v>
      </c>
      <c r="C12" s="1" t="s">
        <v>69</v>
      </c>
      <c r="D12" s="1" t="s">
        <v>70</v>
      </c>
      <c r="E12" s="6">
        <v>14300</v>
      </c>
      <c r="F12" s="6">
        <v>14006</v>
      </c>
      <c r="G12" s="5">
        <v>294</v>
      </c>
    </row>
    <row r="13" spans="1:7" x14ac:dyDescent="0.35">
      <c r="A13" s="1" t="s">
        <v>0</v>
      </c>
      <c r="B13" s="1" t="s">
        <v>102</v>
      </c>
      <c r="C13" s="1" t="s">
        <v>2</v>
      </c>
      <c r="D13" s="1" t="s">
        <v>3</v>
      </c>
      <c r="E13" s="6">
        <v>72229</v>
      </c>
      <c r="F13" s="6">
        <v>79375</v>
      </c>
      <c r="G13" s="6">
        <v>-7146</v>
      </c>
    </row>
    <row r="14" spans="1:7" x14ac:dyDescent="0.35">
      <c r="A14" s="1" t="s">
        <v>0</v>
      </c>
      <c r="B14" s="1" t="s">
        <v>102</v>
      </c>
      <c r="C14" s="1" t="s">
        <v>103</v>
      </c>
      <c r="D14" s="1" t="s">
        <v>104</v>
      </c>
      <c r="E14" s="2"/>
      <c r="F14" s="2"/>
      <c r="G14" s="2"/>
    </row>
    <row r="15" spans="1:7" x14ac:dyDescent="0.35">
      <c r="A15" s="8" t="s">
        <v>115</v>
      </c>
      <c r="B15" s="8"/>
      <c r="C15" s="8"/>
      <c r="D15" s="8"/>
      <c r="E15" s="9">
        <f>SUM(E3:E14)</f>
        <v>774162</v>
      </c>
      <c r="F15" s="9">
        <f t="shared" ref="F15:G15" si="0">SUM(F3:F14)</f>
        <v>805594</v>
      </c>
      <c r="G15" s="9">
        <f t="shared" si="0"/>
        <v>-31432</v>
      </c>
    </row>
    <row r="16" spans="1:7" x14ac:dyDescent="0.35">
      <c r="A16" s="1" t="s">
        <v>0</v>
      </c>
      <c r="B16" s="1" t="s">
        <v>102</v>
      </c>
      <c r="C16" s="1" t="s">
        <v>71</v>
      </c>
      <c r="D16" s="1" t="s">
        <v>72</v>
      </c>
      <c r="E16" s="6">
        <v>13000</v>
      </c>
      <c r="F16" s="6">
        <v>13000</v>
      </c>
      <c r="G16" s="2"/>
    </row>
    <row r="17" spans="1:7" x14ac:dyDescent="0.35">
      <c r="A17" s="1" t="s">
        <v>0</v>
      </c>
      <c r="B17" s="1" t="s">
        <v>102</v>
      </c>
      <c r="C17" s="1" t="s">
        <v>30</v>
      </c>
      <c r="D17" s="1" t="s">
        <v>31</v>
      </c>
      <c r="E17" s="6">
        <v>28000</v>
      </c>
      <c r="F17" s="6">
        <v>25000</v>
      </c>
      <c r="G17" s="6">
        <v>3000</v>
      </c>
    </row>
    <row r="18" spans="1:7" x14ac:dyDescent="0.35">
      <c r="A18" s="1" t="s">
        <v>0</v>
      </c>
      <c r="B18" s="1" t="s">
        <v>102</v>
      </c>
      <c r="C18" s="1" t="s">
        <v>77</v>
      </c>
      <c r="D18" s="1" t="s">
        <v>78</v>
      </c>
      <c r="E18" s="6">
        <v>2500</v>
      </c>
      <c r="F18" s="6">
        <v>2500</v>
      </c>
      <c r="G18" s="2"/>
    </row>
    <row r="19" spans="1:7" x14ac:dyDescent="0.35">
      <c r="A19" s="1" t="s">
        <v>0</v>
      </c>
      <c r="B19" s="1" t="s">
        <v>102</v>
      </c>
      <c r="C19" s="1" t="s">
        <v>32</v>
      </c>
      <c r="D19" s="1" t="s">
        <v>33</v>
      </c>
      <c r="E19" s="6">
        <v>20500</v>
      </c>
      <c r="F19" s="6">
        <v>20000</v>
      </c>
      <c r="G19" s="5">
        <v>500</v>
      </c>
    </row>
    <row r="20" spans="1:7" x14ac:dyDescent="0.35">
      <c r="A20" s="1" t="s">
        <v>0</v>
      </c>
      <c r="B20" s="1" t="s">
        <v>102</v>
      </c>
      <c r="C20" s="1" t="s">
        <v>34</v>
      </c>
      <c r="D20" s="1" t="s">
        <v>35</v>
      </c>
      <c r="E20" s="6">
        <v>1600</v>
      </c>
      <c r="F20" s="6">
        <v>1550</v>
      </c>
      <c r="G20" s="5">
        <v>50</v>
      </c>
    </row>
    <row r="21" spans="1:7" x14ac:dyDescent="0.35">
      <c r="A21" s="1" t="s">
        <v>0</v>
      </c>
      <c r="B21" s="1" t="s">
        <v>102</v>
      </c>
      <c r="C21" s="1" t="s">
        <v>79</v>
      </c>
      <c r="D21" s="1" t="s">
        <v>80</v>
      </c>
      <c r="E21" s="6">
        <v>5000</v>
      </c>
      <c r="F21" s="6">
        <v>4500</v>
      </c>
      <c r="G21" s="5">
        <v>500</v>
      </c>
    </row>
    <row r="22" spans="1:7" x14ac:dyDescent="0.35">
      <c r="A22" s="1" t="s">
        <v>0</v>
      </c>
      <c r="B22" s="1" t="s">
        <v>102</v>
      </c>
      <c r="C22" s="1" t="s">
        <v>81</v>
      </c>
      <c r="D22" s="1" t="s">
        <v>82</v>
      </c>
      <c r="E22" s="6">
        <v>2000</v>
      </c>
      <c r="F22" s="6">
        <v>2000</v>
      </c>
      <c r="G22" s="2"/>
    </row>
    <row r="23" spans="1:7" x14ac:dyDescent="0.35">
      <c r="A23" s="1" t="s">
        <v>0</v>
      </c>
      <c r="B23" s="1" t="s">
        <v>102</v>
      </c>
      <c r="C23" s="1" t="s">
        <v>105</v>
      </c>
      <c r="D23" s="1" t="s">
        <v>106</v>
      </c>
      <c r="E23" s="6">
        <v>30000</v>
      </c>
      <c r="F23" s="6">
        <v>20000</v>
      </c>
      <c r="G23" s="6">
        <v>10000</v>
      </c>
    </row>
    <row r="24" spans="1:7" x14ac:dyDescent="0.35">
      <c r="A24" s="1" t="s">
        <v>0</v>
      </c>
      <c r="B24" s="1" t="s">
        <v>102</v>
      </c>
      <c r="C24" s="1" t="s">
        <v>87</v>
      </c>
      <c r="D24" s="1" t="s">
        <v>88</v>
      </c>
      <c r="E24" s="6">
        <v>31000</v>
      </c>
      <c r="F24" s="6">
        <v>25000</v>
      </c>
      <c r="G24" s="6">
        <v>6000</v>
      </c>
    </row>
    <row r="25" spans="1:7" x14ac:dyDescent="0.35">
      <c r="A25" s="1" t="s">
        <v>0</v>
      </c>
      <c r="B25" s="1" t="s">
        <v>102</v>
      </c>
      <c r="C25" s="1" t="s">
        <v>107</v>
      </c>
      <c r="D25" s="1" t="s">
        <v>108</v>
      </c>
      <c r="E25" s="6">
        <v>1000</v>
      </c>
      <c r="F25" s="5">
        <v>925</v>
      </c>
      <c r="G25" s="5">
        <v>75</v>
      </c>
    </row>
    <row r="26" spans="1:7" x14ac:dyDescent="0.35">
      <c r="A26" s="1" t="s">
        <v>0</v>
      </c>
      <c r="B26" s="1" t="s">
        <v>102</v>
      </c>
      <c r="C26" s="1" t="s">
        <v>40</v>
      </c>
      <c r="D26" s="1" t="s">
        <v>41</v>
      </c>
      <c r="E26" s="6">
        <v>2000</v>
      </c>
      <c r="F26" s="6">
        <v>2000</v>
      </c>
      <c r="G26" s="2"/>
    </row>
    <row r="27" spans="1:7" x14ac:dyDescent="0.35">
      <c r="A27" s="1" t="s">
        <v>0</v>
      </c>
      <c r="B27" s="1" t="s">
        <v>102</v>
      </c>
      <c r="C27" s="1" t="s">
        <v>89</v>
      </c>
      <c r="D27" s="1" t="s">
        <v>90</v>
      </c>
      <c r="E27" s="6">
        <v>16000</v>
      </c>
      <c r="F27" s="6">
        <v>16000</v>
      </c>
      <c r="G27" s="2"/>
    </row>
    <row r="28" spans="1:7" x14ac:dyDescent="0.35">
      <c r="A28" s="1" t="s">
        <v>0</v>
      </c>
      <c r="B28" s="1" t="s">
        <v>102</v>
      </c>
      <c r="C28" s="1" t="s">
        <v>42</v>
      </c>
      <c r="D28" s="1" t="s">
        <v>43</v>
      </c>
      <c r="E28" s="6">
        <v>14000</v>
      </c>
      <c r="F28" s="6">
        <v>7000</v>
      </c>
      <c r="G28" s="6">
        <v>7000</v>
      </c>
    </row>
    <row r="29" spans="1:7" x14ac:dyDescent="0.35">
      <c r="A29" s="1" t="s">
        <v>0</v>
      </c>
      <c r="B29" s="1" t="s">
        <v>102</v>
      </c>
      <c r="C29" s="1" t="s">
        <v>109</v>
      </c>
      <c r="D29" s="1" t="s">
        <v>110</v>
      </c>
      <c r="E29" s="6">
        <v>2500</v>
      </c>
      <c r="F29" s="6">
        <v>2500</v>
      </c>
      <c r="G29" s="2"/>
    </row>
    <row r="30" spans="1:7" x14ac:dyDescent="0.35">
      <c r="A30" s="1" t="s">
        <v>0</v>
      </c>
      <c r="B30" s="1" t="s">
        <v>102</v>
      </c>
      <c r="C30" s="1" t="s">
        <v>4</v>
      </c>
      <c r="D30" s="1" t="s">
        <v>5</v>
      </c>
      <c r="E30" s="6">
        <v>2500</v>
      </c>
      <c r="F30" s="6">
        <v>2500</v>
      </c>
      <c r="G30" s="2"/>
    </row>
    <row r="31" spans="1:7" x14ac:dyDescent="0.35">
      <c r="A31" s="1" t="s">
        <v>0</v>
      </c>
      <c r="B31" s="1" t="s">
        <v>102</v>
      </c>
      <c r="C31" s="1" t="s">
        <v>48</v>
      </c>
      <c r="D31" s="1" t="s">
        <v>49</v>
      </c>
      <c r="E31" s="6">
        <v>125000</v>
      </c>
      <c r="F31" s="6">
        <v>38000</v>
      </c>
      <c r="G31" s="6">
        <v>87000</v>
      </c>
    </row>
    <row r="32" spans="1:7" x14ac:dyDescent="0.35">
      <c r="A32" s="1" t="s">
        <v>0</v>
      </c>
      <c r="B32" s="1" t="s">
        <v>102</v>
      </c>
      <c r="C32" s="1" t="s">
        <v>6</v>
      </c>
      <c r="D32" s="1" t="s">
        <v>7</v>
      </c>
      <c r="E32" s="6">
        <v>125000</v>
      </c>
      <c r="F32" s="6">
        <v>125000</v>
      </c>
      <c r="G32" s="2"/>
    </row>
    <row r="33" spans="1:7" x14ac:dyDescent="0.35">
      <c r="A33" s="1" t="s">
        <v>0</v>
      </c>
      <c r="B33" s="1" t="s">
        <v>102</v>
      </c>
      <c r="C33" s="1" t="s">
        <v>50</v>
      </c>
      <c r="D33" s="1" t="s">
        <v>51</v>
      </c>
      <c r="E33" s="6">
        <v>2000</v>
      </c>
      <c r="F33" s="6">
        <v>2000</v>
      </c>
      <c r="G33" s="2"/>
    </row>
    <row r="34" spans="1:7" x14ac:dyDescent="0.35">
      <c r="A34" s="1" t="s">
        <v>0</v>
      </c>
      <c r="B34" s="1" t="s">
        <v>102</v>
      </c>
      <c r="C34" s="1" t="s">
        <v>52</v>
      </c>
      <c r="D34" s="1" t="s">
        <v>53</v>
      </c>
      <c r="E34" s="6">
        <v>2000</v>
      </c>
      <c r="F34" s="6">
        <v>2000</v>
      </c>
      <c r="G34" s="2"/>
    </row>
    <row r="35" spans="1:7" x14ac:dyDescent="0.35">
      <c r="A35" s="8" t="s">
        <v>116</v>
      </c>
      <c r="B35" s="8"/>
      <c r="C35" s="8"/>
      <c r="D35" s="8"/>
      <c r="E35" s="9">
        <f>SUM(E16:E34)</f>
        <v>425600</v>
      </c>
      <c r="F35" s="9">
        <f t="shared" ref="F35:G35" si="1">SUM(F16:F34)</f>
        <v>311475</v>
      </c>
      <c r="G35" s="9">
        <f t="shared" si="1"/>
        <v>114125</v>
      </c>
    </row>
    <row r="36" spans="1:7" x14ac:dyDescent="0.35">
      <c r="A36" s="1" t="s">
        <v>0</v>
      </c>
      <c r="B36" s="1" t="s">
        <v>102</v>
      </c>
      <c r="C36" s="1" t="s">
        <v>91</v>
      </c>
      <c r="D36" s="1" t="s">
        <v>92</v>
      </c>
      <c r="E36" s="2"/>
      <c r="F36" s="6">
        <v>25500</v>
      </c>
      <c r="G36" s="6">
        <v>-25500</v>
      </c>
    </row>
    <row r="37" spans="1:7" x14ac:dyDescent="0.35">
      <c r="A37" s="1" t="s">
        <v>0</v>
      </c>
      <c r="B37" s="1" t="s">
        <v>102</v>
      </c>
      <c r="C37" s="1" t="s">
        <v>93</v>
      </c>
      <c r="D37" s="1" t="s">
        <v>92</v>
      </c>
      <c r="E37" s="6">
        <v>17000</v>
      </c>
      <c r="F37" s="2"/>
      <c r="G37" s="6">
        <v>17000</v>
      </c>
    </row>
    <row r="38" spans="1:7" x14ac:dyDescent="0.35">
      <c r="A38" s="8" t="s">
        <v>117</v>
      </c>
      <c r="B38" s="8"/>
      <c r="C38" s="8"/>
      <c r="D38" s="8"/>
      <c r="E38" s="9">
        <f>SUM(E36:E37)</f>
        <v>17000</v>
      </c>
      <c r="F38" s="9">
        <f t="shared" ref="F38:G38" si="2">SUM(F36:F37)</f>
        <v>25500</v>
      </c>
      <c r="G38" s="9">
        <f t="shared" si="2"/>
        <v>-8500</v>
      </c>
    </row>
    <row r="39" spans="1:7" x14ac:dyDescent="0.35">
      <c r="A39" s="1" t="s">
        <v>0</v>
      </c>
      <c r="B39" s="1" t="s">
        <v>102</v>
      </c>
      <c r="C39" s="1" t="s">
        <v>58</v>
      </c>
      <c r="D39" s="1" t="s">
        <v>9</v>
      </c>
      <c r="E39" s="6">
        <v>127000</v>
      </c>
      <c r="F39" s="2"/>
      <c r="G39" s="6">
        <v>127000</v>
      </c>
    </row>
    <row r="40" spans="1:7" x14ac:dyDescent="0.35">
      <c r="A40" s="1" t="s">
        <v>0</v>
      </c>
      <c r="B40" s="1" t="s">
        <v>102</v>
      </c>
      <c r="C40" s="1" t="s">
        <v>8</v>
      </c>
      <c r="D40" s="1" t="s">
        <v>9</v>
      </c>
      <c r="E40" s="6">
        <v>761001</v>
      </c>
      <c r="F40" s="6">
        <v>348000</v>
      </c>
      <c r="G40" s="6">
        <v>413001</v>
      </c>
    </row>
    <row r="41" spans="1:7" x14ac:dyDescent="0.35">
      <c r="A41" s="1" t="s">
        <v>0</v>
      </c>
      <c r="B41" s="1" t="s">
        <v>102</v>
      </c>
      <c r="C41" s="1" t="s">
        <v>111</v>
      </c>
      <c r="D41" s="1" t="s">
        <v>112</v>
      </c>
      <c r="E41" s="6">
        <v>141000</v>
      </c>
      <c r="F41" s="2"/>
      <c r="G41" s="6">
        <v>141000</v>
      </c>
    </row>
    <row r="42" spans="1:7" x14ac:dyDescent="0.35">
      <c r="A42" s="8" t="s">
        <v>113</v>
      </c>
      <c r="B42" s="8"/>
      <c r="C42" s="8"/>
      <c r="D42" s="8"/>
      <c r="E42" s="9">
        <f>SUM(E39:E41)</f>
        <v>1029001</v>
      </c>
      <c r="F42" s="9">
        <f t="shared" ref="F42:G42" si="3">SUM(F39:F41)</f>
        <v>348000</v>
      </c>
      <c r="G42" s="9">
        <f t="shared" si="3"/>
        <v>681001</v>
      </c>
    </row>
    <row r="43" spans="1:7" x14ac:dyDescent="0.35">
      <c r="A43" s="7" t="s">
        <v>121</v>
      </c>
      <c r="B43" s="7"/>
      <c r="C43" s="7"/>
      <c r="D43" s="7"/>
      <c r="E43" s="9">
        <f>E15+E35+E38+E42</f>
        <v>2245763</v>
      </c>
      <c r="F43" s="9">
        <f t="shared" ref="F43:G43" si="4">F15+F35+F38+F42</f>
        <v>1490569</v>
      </c>
      <c r="G43" s="9">
        <f t="shared" si="4"/>
        <v>755194</v>
      </c>
    </row>
  </sheetData>
  <mergeCells count="5">
    <mergeCell ref="A15:D15"/>
    <mergeCell ref="A35:D35"/>
    <mergeCell ref="A38:D38"/>
    <mergeCell ref="A42:D42"/>
    <mergeCell ref="A43:D43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9:D41 A3:D14 A16:D34 A36:D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1623</vt:lpstr>
      <vt:lpstr>1701</vt:lpstr>
      <vt:lpstr>1711</vt:lpstr>
      <vt:lpstr>1721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Gay Gonzalez</dc:creator>
  <cp:lastModifiedBy>sgay</cp:lastModifiedBy>
  <dcterms:created xsi:type="dcterms:W3CDTF">2021-11-08T20:19:36Z</dcterms:created>
  <dcterms:modified xsi:type="dcterms:W3CDTF">2021-11-09T07:51:55Z</dcterms:modified>
</cp:coreProperties>
</file>