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to 2022\Listados de trabajo\"/>
    </mc:Choice>
  </mc:AlternateContent>
  <bookViews>
    <workbookView xWindow="0" yWindow="0" windowWidth="19200" windowHeight="6760"/>
  </bookViews>
  <sheets>
    <sheet name="3301" sheetId="1" r:id="rId1"/>
    <sheet name="3341" sheetId="2" r:id="rId2"/>
    <sheet name="432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3" l="1"/>
  <c r="G20" i="3"/>
  <c r="E20" i="3"/>
  <c r="F19" i="3"/>
  <c r="G19" i="3"/>
  <c r="E19" i="3"/>
  <c r="F17" i="3"/>
  <c r="G17" i="3"/>
  <c r="E17" i="3"/>
  <c r="F13" i="3"/>
  <c r="G13" i="3"/>
  <c r="E13" i="3"/>
  <c r="F62" i="2"/>
  <c r="G62" i="2"/>
  <c r="E62" i="2"/>
  <c r="F61" i="2"/>
  <c r="G61" i="2"/>
  <c r="E61" i="2"/>
  <c r="F52" i="2"/>
  <c r="G52" i="2"/>
  <c r="E52" i="2"/>
  <c r="F27" i="2"/>
  <c r="G27" i="2"/>
  <c r="E27" i="2"/>
  <c r="F10" i="2"/>
  <c r="G10" i="2"/>
  <c r="E10" i="2"/>
  <c r="F24" i="1"/>
  <c r="G24" i="1"/>
  <c r="F23" i="1"/>
  <c r="G23" i="1"/>
  <c r="E23" i="1"/>
  <c r="F20" i="1"/>
  <c r="G20" i="1"/>
  <c r="E20" i="1"/>
  <c r="E24" i="1" s="1"/>
  <c r="F10" i="1"/>
  <c r="G10" i="1"/>
  <c r="E10" i="1"/>
</calcChain>
</file>

<file path=xl/sharedStrings.xml><?xml version="1.0" encoding="utf-8"?>
<sst xmlns="http://schemas.openxmlformats.org/spreadsheetml/2006/main" count="373" uniqueCount="148">
  <si>
    <t>09</t>
  </si>
  <si>
    <t>3301</t>
  </si>
  <si>
    <t>12000</t>
  </si>
  <si>
    <t>Sueldos del Grupo A1.</t>
  </si>
  <si>
    <t>12001</t>
  </si>
  <si>
    <t>Sueldos del Grupo A2.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</si>
  <si>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</si>
  <si>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</si>
  <si>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</si>
  <si>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</si>
  <si>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</si>
  <si>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</si>
  <si>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</si>
  <si>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</si>
  <si>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</si>
  <si>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</si>
  <si>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213</t>
  </si>
  <si>
    <t>Reparación de maquinaria, instalaciones técnicas y utillaje.</t>
  </si>
  <si>
    <t>223</t>
  </si>
  <si>
    <t>Transportes.</t>
  </si>
  <si>
    <t>22699</t>
  </si>
  <si>
    <t>Otros gastos diversos</t>
  </si>
  <si>
    <t>22706</t>
  </si>
  <si>
    <t>Estudios y trabajos técnicos.</t>
  </si>
  <si>
    <t>22799</t>
  </si>
  <si>
    <t>Otros trabajos realizados por otras empresas y profes.</t>
  </si>
  <si>
    <t>23010</t>
  </si>
  <si>
    <t>Del personal directivo.</t>
  </si>
  <si>
    <t>23020</t>
  </si>
  <si>
    <t>Dietas del personal no directivo</t>
  </si>
  <si>
    <t>23110</t>
  </si>
  <si>
    <t>23120</t>
  </si>
  <si>
    <t>Locomoción del personal no directivo.</t>
  </si>
  <si>
    <t>82091</t>
  </si>
  <si>
    <t>Anticipos a entidades del sector público municipal</t>
  </si>
  <si>
    <t>83000</t>
  </si>
  <si>
    <t>Anuncios por cuenta de particulares</t>
  </si>
  <si>
    <t>Orgánica</t>
  </si>
  <si>
    <t>Programa</t>
  </si>
  <si>
    <t>Económica</t>
  </si>
  <si>
    <t>Descripción</t>
  </si>
  <si>
    <t>DIFERENCIA</t>
  </si>
  <si>
    <t>3341</t>
  </si>
  <si>
    <t>131</t>
  </si>
  <si>
    <t>Laboral temporal.</t>
  </si>
  <si>
    <t>200</t>
  </si>
  <si>
    <t>Arrendamientos de terrenos y bienes naturales.</t>
  </si>
  <si>
    <t>212</t>
  </si>
  <si>
    <t>Reparación de edificios y otras construcciones.</t>
  </si>
  <si>
    <t>215</t>
  </si>
  <si>
    <t>Mobiliario.</t>
  </si>
  <si>
    <t>22100</t>
  </si>
  <si>
    <t>Energía eléctrica.</t>
  </si>
  <si>
    <t>22102</t>
  </si>
  <si>
    <t>Gas.</t>
  </si>
  <si>
    <t>22199</t>
  </si>
  <si>
    <t>Otros suministros.</t>
  </si>
  <si>
    <t>22200</t>
  </si>
  <si>
    <t>Servicios de Telecomunicaciones.</t>
  </si>
  <si>
    <t>22602</t>
  </si>
  <si>
    <t>Publicidad y propaganda.</t>
  </si>
  <si>
    <t>22603</t>
  </si>
  <si>
    <t>Publicación en Diarios Oficiales</t>
  </si>
  <si>
    <t>22609</t>
  </si>
  <si>
    <t>Actividades culturales y deportivas</t>
  </si>
  <si>
    <t>22700</t>
  </si>
  <si>
    <t>Limpieza y aseo.</t>
  </si>
  <si>
    <t>22701</t>
  </si>
  <si>
    <t>Seguridad.</t>
  </si>
  <si>
    <t>411</t>
  </si>
  <si>
    <t>Transf. corriente a la F.M. Cultura</t>
  </si>
  <si>
    <t>479</t>
  </si>
  <si>
    <t>Otras subvenciones a Empresas privadas.</t>
  </si>
  <si>
    <t>47901</t>
  </si>
  <si>
    <t>Subvención a Frasas con Nata C.B (faro urbano)</t>
  </si>
  <si>
    <t>47902</t>
  </si>
  <si>
    <t>Subvención a Fresas con Nata C.B. (murales urbanos)</t>
  </si>
  <si>
    <t>47999</t>
  </si>
  <si>
    <t>481</t>
  </si>
  <si>
    <t>Premios, becas, etc.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</si>
  <si>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</si>
  <si>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</si>
  <si>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</si>
  <si>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</si>
  <si>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</si>
  <si>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</si>
  <si>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48900</t>
  </si>
  <si>
    <t>Otras transf. a Familias e Instituciones sin fines de lucro.</t>
  </si>
  <si>
    <t>48922</t>
  </si>
  <si>
    <t xml:space="preserve">Transf. Asociación Pajarillos Educa 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</si>
  <si>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</si>
  <si>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</si>
  <si>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</si>
  <si>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</si>
  <si>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</si>
  <si>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</si>
  <si>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</si>
  <si>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</si>
  <si>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</si>
  <si>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</si>
  <si>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</si>
  <si>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</si>
  <si>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</si>
  <si>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Transf. Fundación Triángulo</t>
  </si>
  <si>
    <t>48953</t>
  </si>
  <si>
    <t>Transf. Asociación de Libreros de Viejo y Antiguo de CyL</t>
  </si>
  <si>
    <t>48954</t>
  </si>
  <si>
    <t>Transf. Asociación de productoras de cine publicitario</t>
  </si>
  <si>
    <t>48955</t>
  </si>
  <si>
    <t>Transf. UVA: máster universitario</t>
  </si>
  <si>
    <t>48991</t>
  </si>
  <si>
    <t>Transf. Fundación Segundo y Santiago Montes</t>
  </si>
  <si>
    <t>48992</t>
  </si>
  <si>
    <t>Transf. Foro de la Cultura</t>
  </si>
  <si>
    <t>48999</t>
  </si>
  <si>
    <t>619</t>
  </si>
  <si>
    <t>Otras inver de reposic en infraest y bienes dest al uso gral</t>
  </si>
  <si>
    <t>625</t>
  </si>
  <si>
    <t>632</t>
  </si>
  <si>
    <t>Edificios y otras construcciones.</t>
  </si>
  <si>
    <t>711</t>
  </si>
  <si>
    <t>Aportación capital a F.M. Cultura</t>
  </si>
  <si>
    <t>771</t>
  </si>
  <si>
    <t>A empresas privadas.</t>
  </si>
  <si>
    <t>789</t>
  </si>
  <si>
    <t>Tran. capital a familias e instituciones sin fines de lucro.</t>
  </si>
  <si>
    <t>78901</t>
  </si>
  <si>
    <t>Transf. Círculo de Recreo de Valladolid</t>
  </si>
  <si>
    <t>4321</t>
  </si>
  <si>
    <t>44902</t>
  </si>
  <si>
    <t>Aportación corriente a la sociedad mixta de Turismo</t>
  </si>
  <si>
    <t>48956</t>
  </si>
  <si>
    <t>Transf. AVADECO: iluminación navideña</t>
  </si>
  <si>
    <t>48957</t>
  </si>
  <si>
    <t>Transf. FECOSVA: iluminación navideña</t>
  </si>
  <si>
    <t>74902</t>
  </si>
  <si>
    <t>Aportación de capital a la sociedad mixta de Turismo</t>
  </si>
  <si>
    <t>CAPITULO I. GASTOS DE PERSONAL</t>
  </si>
  <si>
    <t>CAPITULO II. GASTOS EN BIENES CORRIENTES Y SERVICIOS</t>
  </si>
  <si>
    <t>CAPITULO VIII. ACTIVOS FINANCIEROS</t>
  </si>
  <si>
    <t>TOTAL PROGRAMA DIRECCION DEL AREA DE CULTURA</t>
  </si>
  <si>
    <t>CAPITULO IV. TRANSFERENCIAS CORRIENTES</t>
  </si>
  <si>
    <t>CAPITULO VI. INVERSIONES REALES</t>
  </si>
  <si>
    <t>CAPITULO VII. TRANSFERENCIAS DE CAPITAL</t>
  </si>
  <si>
    <t>TOTAL PROGRAMA COORDINACIÓN DE POLITICAS CULTURALES</t>
  </si>
  <si>
    <t>CAPITULO II. GASTOS CORRIENTES EN BIENES Y SERVICIOS</t>
  </si>
  <si>
    <t>CAPITULO IV. TRANSFERENCIAS DE CAPITAL</t>
  </si>
  <si>
    <t>TOTAL PROGRAMA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</si>
</sst>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NumberFormat="1" applyFill="1" applyBorder="1" applyAlignment="1" applyProtection="1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abSelected="1" topLeftCell="A7" workbookViewId="0">
      <selection activeCell="A20" sqref="A20:D20"/>
    </sheetView>
  </sheetViews>
  <sheetFormatPr baseColWidth="10" defaultRowHeight="14.5" x14ac:dyDescent="0.35"/>
  <cols>
    <col min="1" max="1" width="7.08984375" bestFit="1" customWidth="1"/>
    <col min="2" max="2" width="7.6328125" bestFit="1" customWidth="1"/>
    <col min="3" max="3" width="8.6328125" bestFit="1" customWidth="1"/>
    <col min="4" max="4" width="38.36328125" bestFit="1" customWidth="1"/>
    <col min="5" max="6" width="8.08984375" bestFit="1" customWidth="1"/>
    <col min="7" max="7" width="9.81640625" bestFit="1" customWidth="1"/>
  </cols>
  <sheetData>
    <row r="2" spans="1:7" x14ac:dyDescent="0.35">
      <c r="A2" s="3" t="s">
        <v>37</v>
      </c>
      <c r="B2" s="3" t="s">
        <v>38</v>
      </c>
      <c r="C2" s="3" t="s">
        <v>39</v>
      </c>
      <c r="D2" s="3" t="s">
        <v>40</v>
      </c>
      <c r="E2" s="4">
        <v>2022</v>
      </c>
      <c r="F2" s="4">
        <v>2021</v>
      </c>
      <c r="G2" s="3" t="s">
        <v>41</v>
      </c>
    </row>
    <row r="3" spans="1:7" x14ac:dyDescent="0.35">
      <c r="A3" s="1" t="s">
        <v>0</v>
      </c>
      <c r="B3" s="1" t="s">
        <v>1</v>
      </c>
      <c r="C3" s="1" t="s">
        <v>2</v>
      </c>
      <c r="D3" s="1" t="s">
        <v>3</v>
      </c>
      <c r="E3" s="6">
        <v>49227</v>
      </c>
      <c r="F3" s="6">
        <v>48214</v>
      </c>
      <c r="G3" s="6">
        <v>1013</v>
      </c>
    </row>
    <row r="4" spans="1:7" x14ac:dyDescent="0.35">
      <c r="A4" s="1" t="s">
        <v>0</v>
      </c>
      <c r="B4" s="1" t="s">
        <v>1</v>
      </c>
      <c r="C4" s="1" t="s">
        <v>4</v>
      </c>
      <c r="D4" s="1" t="s">
        <v>5</v>
      </c>
      <c r="E4" s="6">
        <v>14429</v>
      </c>
      <c r="F4" s="6">
        <v>14132</v>
      </c>
      <c r="G4" s="5">
        <v>297</v>
      </c>
    </row>
    <row r="5" spans="1:7" x14ac:dyDescent="0.35">
      <c r="A5" s="1" t="s">
        <v>0</v>
      </c>
      <c r="B5" s="1" t="s">
        <v>1</v>
      </c>
      <c r="C5" s="1" t="s">
        <v>6</v>
      </c>
      <c r="D5" s="1" t="s">
        <v>7</v>
      </c>
      <c r="E5" s="6">
        <v>33154</v>
      </c>
      <c r="F5" s="6">
        <v>32472</v>
      </c>
      <c r="G5" s="5">
        <v>682</v>
      </c>
    </row>
    <row r="6" spans="1:7" x14ac:dyDescent="0.35">
      <c r="A6" s="1" t="s">
        <v>0</v>
      </c>
      <c r="B6" s="1" t="s">
        <v>1</v>
      </c>
      <c r="C6" s="1" t="s">
        <v>8</v>
      </c>
      <c r="D6" s="1" t="s">
        <v>9</v>
      </c>
      <c r="E6" s="6">
        <v>30731</v>
      </c>
      <c r="F6" s="6">
        <v>33099</v>
      </c>
      <c r="G6" s="6">
        <v>-2368</v>
      </c>
    </row>
    <row r="7" spans="1:7" x14ac:dyDescent="0.35">
      <c r="A7" s="1" t="s">
        <v>0</v>
      </c>
      <c r="B7" s="1" t="s">
        <v>1</v>
      </c>
      <c r="C7" s="1" t="s">
        <v>10</v>
      </c>
      <c r="D7" s="1" t="s">
        <v>11</v>
      </c>
      <c r="E7" s="6">
        <v>72795</v>
      </c>
      <c r="F7" s="6">
        <v>71298</v>
      </c>
      <c r="G7" s="6">
        <v>1497</v>
      </c>
    </row>
    <row r="8" spans="1:7" x14ac:dyDescent="0.35">
      <c r="A8" s="1" t="s">
        <v>0</v>
      </c>
      <c r="B8" s="1" t="s">
        <v>1</v>
      </c>
      <c r="C8" s="1" t="s">
        <v>12</v>
      </c>
      <c r="D8" s="1" t="s">
        <v>13</v>
      </c>
      <c r="E8" s="6">
        <v>177001</v>
      </c>
      <c r="F8" s="6">
        <v>174281</v>
      </c>
      <c r="G8" s="6">
        <v>2720</v>
      </c>
    </row>
    <row r="9" spans="1:7" x14ac:dyDescent="0.35">
      <c r="A9" s="1" t="s">
        <v>0</v>
      </c>
      <c r="B9" s="1" t="s">
        <v>1</v>
      </c>
      <c r="C9" s="1" t="s">
        <v>14</v>
      </c>
      <c r="D9" s="1" t="s">
        <v>15</v>
      </c>
      <c r="E9" s="6">
        <v>14994</v>
      </c>
      <c r="F9" s="6">
        <v>16056</v>
      </c>
      <c r="G9" s="6">
        <v>-1062</v>
      </c>
    </row>
    <row r="10" spans="1:7" x14ac:dyDescent="0.35">
      <c r="A10" s="8" t="s">
        <v>137</v>
      </c>
      <c r="B10" s="8"/>
      <c r="C10" s="8"/>
      <c r="D10" s="8"/>
      <c r="E10" s="7">
        <f>SUM(E3:E9)</f>
        <v>392331</v>
      </c>
      <c r="F10" s="7">
        <f t="shared" ref="F10:G10" si="0">SUM(F3:F9)</f>
        <v>389552</v>
      </c>
      <c r="G10" s="7">
        <f t="shared" si="0"/>
        <v>2779</v>
      </c>
    </row>
    <row r="11" spans="1:7" x14ac:dyDescent="0.35">
      <c r="A11" s="1" t="s">
        <v>0</v>
      </c>
      <c r="B11" s="1" t="s">
        <v>1</v>
      </c>
      <c r="C11" s="1" t="s">
        <v>16</v>
      </c>
      <c r="D11" s="1" t="s">
        <v>17</v>
      </c>
      <c r="E11" s="6">
        <v>5000</v>
      </c>
      <c r="F11" s="6">
        <v>5000</v>
      </c>
      <c r="G11" s="2"/>
    </row>
    <row r="12" spans="1:7" x14ac:dyDescent="0.35">
      <c r="A12" s="1" t="s">
        <v>0</v>
      </c>
      <c r="B12" s="1" t="s">
        <v>1</v>
      </c>
      <c r="C12" s="1" t="s">
        <v>18</v>
      </c>
      <c r="D12" s="1" t="s">
        <v>19</v>
      </c>
      <c r="E12" s="6">
        <v>500</v>
      </c>
      <c r="F12" s="6">
        <v>500</v>
      </c>
      <c r="G12" s="2"/>
    </row>
    <row r="13" spans="1:7" x14ac:dyDescent="0.35">
      <c r="A13" s="1" t="s">
        <v>0</v>
      </c>
      <c r="B13" s="1" t="s">
        <v>1</v>
      </c>
      <c r="C13" s="1" t="s">
        <v>20</v>
      </c>
      <c r="D13" s="1" t="s">
        <v>21</v>
      </c>
      <c r="E13" s="6">
        <v>14023</v>
      </c>
      <c r="F13" s="6">
        <v>30000</v>
      </c>
      <c r="G13" s="6">
        <v>-15977</v>
      </c>
    </row>
    <row r="14" spans="1:7" x14ac:dyDescent="0.35">
      <c r="A14" s="1" t="s">
        <v>0</v>
      </c>
      <c r="B14" s="1" t="s">
        <v>1</v>
      </c>
      <c r="C14" s="1" t="s">
        <v>22</v>
      </c>
      <c r="D14" s="1" t="s">
        <v>23</v>
      </c>
      <c r="E14" s="6">
        <v>60000</v>
      </c>
      <c r="F14" s="6">
        <v>110000</v>
      </c>
      <c r="G14" s="6">
        <v>-50000</v>
      </c>
    </row>
    <row r="15" spans="1:7" x14ac:dyDescent="0.35">
      <c r="A15" s="1" t="s">
        <v>0</v>
      </c>
      <c r="B15" s="1" t="s">
        <v>1</v>
      </c>
      <c r="C15" s="1" t="s">
        <v>24</v>
      </c>
      <c r="D15" s="1" t="s">
        <v>25</v>
      </c>
      <c r="E15" s="6">
        <v>80920</v>
      </c>
      <c r="F15" s="6">
        <v>80920</v>
      </c>
      <c r="G15" s="2"/>
    </row>
    <row r="16" spans="1:7" x14ac:dyDescent="0.35">
      <c r="A16" s="1" t="s">
        <v>0</v>
      </c>
      <c r="B16" s="1" t="s">
        <v>1</v>
      </c>
      <c r="C16" s="1" t="s">
        <v>26</v>
      </c>
      <c r="D16" s="1" t="s">
        <v>27</v>
      </c>
      <c r="E16" s="6">
        <v>1400</v>
      </c>
      <c r="F16" s="6">
        <v>1400</v>
      </c>
      <c r="G16" s="2"/>
    </row>
    <row r="17" spans="1:7" x14ac:dyDescent="0.35">
      <c r="A17" s="1" t="s">
        <v>0</v>
      </c>
      <c r="B17" s="1" t="s">
        <v>1</v>
      </c>
      <c r="C17" s="1" t="s">
        <v>28</v>
      </c>
      <c r="D17" s="1" t="s">
        <v>29</v>
      </c>
      <c r="E17" s="6">
        <v>700</v>
      </c>
      <c r="F17" s="6">
        <v>700</v>
      </c>
      <c r="G17" s="2"/>
    </row>
    <row r="18" spans="1:7" x14ac:dyDescent="0.35">
      <c r="A18" s="1" t="s">
        <v>0</v>
      </c>
      <c r="B18" s="1" t="s">
        <v>1</v>
      </c>
      <c r="C18" s="1" t="s">
        <v>30</v>
      </c>
      <c r="D18" s="1" t="s">
        <v>27</v>
      </c>
      <c r="E18" s="6">
        <v>2000</v>
      </c>
      <c r="F18" s="6">
        <v>2000</v>
      </c>
      <c r="G18" s="2"/>
    </row>
    <row r="19" spans="1:7" x14ac:dyDescent="0.35">
      <c r="A19" s="1" t="s">
        <v>0</v>
      </c>
      <c r="B19" s="1" t="s">
        <v>1</v>
      </c>
      <c r="C19" s="1" t="s">
        <v>31</v>
      </c>
      <c r="D19" s="1" t="s">
        <v>32</v>
      </c>
      <c r="E19" s="6">
        <v>1000</v>
      </c>
      <c r="F19" s="6">
        <v>1000</v>
      </c>
      <c r="G19" s="2"/>
    </row>
    <row r="20" spans="1:7" x14ac:dyDescent="0.35">
      <c r="A20" s="8" t="s">
        <v>138</v>
      </c>
      <c r="B20" s="8"/>
      <c r="C20" s="8"/>
      <c r="D20" s="8"/>
      <c r="E20" s="7">
        <f>SUM(E11:E19)</f>
        <v>165543</v>
      </c>
      <c r="F20" s="7">
        <f t="shared" ref="F20:G20" si="1">SUM(F11:F19)</f>
        <v>231520</v>
      </c>
      <c r="G20" s="7">
        <f t="shared" si="1"/>
        <v>-65977</v>
      </c>
    </row>
    <row r="21" spans="1:7" x14ac:dyDescent="0.35">
      <c r="A21" s="1" t="s">
        <v>0</v>
      </c>
      <c r="B21" s="1" t="s">
        <v>1</v>
      </c>
      <c r="C21" s="1" t="s">
        <v>33</v>
      </c>
      <c r="D21" s="1" t="s">
        <v>34</v>
      </c>
      <c r="E21" s="2"/>
      <c r="F21" s="6">
        <v>300000</v>
      </c>
      <c r="G21" s="6">
        <v>-300000</v>
      </c>
    </row>
    <row r="22" spans="1:7" x14ac:dyDescent="0.35">
      <c r="A22" s="1" t="s">
        <v>0</v>
      </c>
      <c r="B22" s="1" t="s">
        <v>1</v>
      </c>
      <c r="C22" s="1" t="s">
        <v>35</v>
      </c>
      <c r="D22" s="1" t="s">
        <v>36</v>
      </c>
      <c r="E22" s="2"/>
      <c r="F22" s="2"/>
      <c r="G22" s="2"/>
    </row>
    <row r="23" spans="1:7" x14ac:dyDescent="0.35">
      <c r="A23" s="8" t="s">
        <v>139</v>
      </c>
      <c r="B23" s="8"/>
      <c r="C23" s="8"/>
      <c r="D23" s="8"/>
      <c r="E23" s="7">
        <f>SUM(E21:E22)</f>
        <v>0</v>
      </c>
      <c r="F23" s="7">
        <f t="shared" ref="F23:G23" si="2">SUM(F21:F22)</f>
        <v>300000</v>
      </c>
      <c r="G23" s="7">
        <f t="shared" si="2"/>
        <v>-300000</v>
      </c>
    </row>
    <row r="24" spans="1:7" x14ac:dyDescent="0.35">
      <c r="A24" s="9" t="s">
        <v>140</v>
      </c>
      <c r="B24" s="9"/>
      <c r="C24" s="9"/>
      <c r="D24" s="9"/>
      <c r="E24" s="7">
        <f>E10+E20+E23</f>
        <v>557874</v>
      </c>
      <c r="F24" s="7">
        <f t="shared" ref="F24:G24" si="3">F10+F20+F23</f>
        <v>921072</v>
      </c>
      <c r="G24" s="7">
        <f t="shared" si="3"/>
        <v>-363198</v>
      </c>
    </row>
  </sheetData>
  <mergeCells count="4">
    <mergeCell ref="A10:D10"/>
    <mergeCell ref="A20:D20"/>
    <mergeCell ref="A23:D23"/>
    <mergeCell ref="A24:D24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21:D22 A3:D9 A11:D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2"/>
  <sheetViews>
    <sheetView topLeftCell="A43" workbookViewId="0">
      <selection activeCell="E62" sqref="E62:G62"/>
    </sheetView>
  </sheetViews>
  <sheetFormatPr baseColWidth="10" defaultRowHeight="14.5" x14ac:dyDescent="0.35"/>
  <cols>
    <col min="1" max="1" width="7.08984375" bestFit="1" customWidth="1"/>
    <col min="2" max="2" width="7.6328125" bestFit="1" customWidth="1"/>
    <col min="3" max="3" width="8.6328125" bestFit="1" customWidth="1"/>
    <col min="4" max="4" width="38.36328125" bestFit="1" customWidth="1"/>
    <col min="5" max="6" width="10.08984375" bestFit="1" customWidth="1"/>
    <col min="7" max="7" width="9.81640625" bestFit="1" customWidth="1"/>
  </cols>
  <sheetData>
    <row r="2" spans="1:7" x14ac:dyDescent="0.35">
      <c r="A2" s="3" t="s">
        <v>37</v>
      </c>
      <c r="B2" s="3" t="s">
        <v>38</v>
      </c>
      <c r="C2" s="3" t="s">
        <v>39</v>
      </c>
      <c r="D2" s="3" t="s">
        <v>40</v>
      </c>
      <c r="E2" s="4">
        <v>2022</v>
      </c>
      <c r="F2" s="4">
        <v>2021</v>
      </c>
      <c r="G2" s="3" t="s">
        <v>41</v>
      </c>
    </row>
    <row r="3" spans="1:7" x14ac:dyDescent="0.35">
      <c r="A3" s="1" t="s">
        <v>0</v>
      </c>
      <c r="B3" s="1" t="s">
        <v>42</v>
      </c>
      <c r="C3" s="1" t="s">
        <v>4</v>
      </c>
      <c r="D3" s="1" t="s">
        <v>5</v>
      </c>
      <c r="E3" s="6">
        <v>14429</v>
      </c>
      <c r="F3" s="6">
        <v>14132</v>
      </c>
      <c r="G3" s="5">
        <v>297</v>
      </c>
    </row>
    <row r="4" spans="1:7" x14ac:dyDescent="0.35">
      <c r="A4" s="1" t="s">
        <v>0</v>
      </c>
      <c r="B4" s="1" t="s">
        <v>42</v>
      </c>
      <c r="C4" s="1" t="s">
        <v>6</v>
      </c>
      <c r="D4" s="1" t="s">
        <v>7</v>
      </c>
      <c r="E4" s="6">
        <v>33154</v>
      </c>
      <c r="F4" s="6">
        <v>32472</v>
      </c>
      <c r="G4" s="5">
        <v>682</v>
      </c>
    </row>
    <row r="5" spans="1:7" x14ac:dyDescent="0.35">
      <c r="A5" s="1" t="s">
        <v>0</v>
      </c>
      <c r="B5" s="1" t="s">
        <v>42</v>
      </c>
      <c r="C5" s="1" t="s">
        <v>8</v>
      </c>
      <c r="D5" s="1" t="s">
        <v>9</v>
      </c>
      <c r="E5" s="6">
        <v>18177</v>
      </c>
      <c r="F5" s="6">
        <v>17802</v>
      </c>
      <c r="G5" s="5">
        <v>375</v>
      </c>
    </row>
    <row r="6" spans="1:7" x14ac:dyDescent="0.35">
      <c r="A6" s="1" t="s">
        <v>0</v>
      </c>
      <c r="B6" s="1" t="s">
        <v>42</v>
      </c>
      <c r="C6" s="1" t="s">
        <v>10</v>
      </c>
      <c r="D6" s="1" t="s">
        <v>11</v>
      </c>
      <c r="E6" s="6">
        <v>31575</v>
      </c>
      <c r="F6" s="6">
        <v>30926</v>
      </c>
      <c r="G6" s="5">
        <v>649</v>
      </c>
    </row>
    <row r="7" spans="1:7" x14ac:dyDescent="0.35">
      <c r="A7" s="1" t="s">
        <v>0</v>
      </c>
      <c r="B7" s="1" t="s">
        <v>42</v>
      </c>
      <c r="C7" s="1" t="s">
        <v>12</v>
      </c>
      <c r="D7" s="1" t="s">
        <v>13</v>
      </c>
      <c r="E7" s="6">
        <v>70537</v>
      </c>
      <c r="F7" s="6">
        <v>69086</v>
      </c>
      <c r="G7" s="6">
        <v>1451</v>
      </c>
    </row>
    <row r="8" spans="1:7" x14ac:dyDescent="0.35">
      <c r="A8" s="1" t="s">
        <v>0</v>
      </c>
      <c r="B8" s="1" t="s">
        <v>42</v>
      </c>
      <c r="C8" s="1" t="s">
        <v>14</v>
      </c>
      <c r="D8" s="1" t="s">
        <v>15</v>
      </c>
      <c r="E8" s="6">
        <v>8323</v>
      </c>
      <c r="F8" s="6">
        <v>8153</v>
      </c>
      <c r="G8" s="5">
        <v>170</v>
      </c>
    </row>
    <row r="9" spans="1:7" x14ac:dyDescent="0.35">
      <c r="A9" s="1" t="s">
        <v>0</v>
      </c>
      <c r="B9" s="1" t="s">
        <v>42</v>
      </c>
      <c r="C9" s="1" t="s">
        <v>43</v>
      </c>
      <c r="D9" s="1" t="s">
        <v>44</v>
      </c>
      <c r="E9" s="6">
        <v>81042</v>
      </c>
      <c r="F9" s="6">
        <v>75500</v>
      </c>
      <c r="G9" s="6">
        <v>5542</v>
      </c>
    </row>
    <row r="10" spans="1:7" x14ac:dyDescent="0.35">
      <c r="A10" s="10" t="s">
        <v>137</v>
      </c>
      <c r="B10" s="10"/>
      <c r="C10" s="10"/>
      <c r="D10" s="10"/>
      <c r="E10" s="7">
        <f>SUM(E3:E9)</f>
        <v>257237</v>
      </c>
      <c r="F10" s="7">
        <f t="shared" ref="F10:G10" si="0">SUM(F3:F9)</f>
        <v>248071</v>
      </c>
      <c r="G10" s="7">
        <f t="shared" si="0"/>
        <v>9166</v>
      </c>
    </row>
    <row r="11" spans="1:7" x14ac:dyDescent="0.35">
      <c r="A11" s="1" t="s">
        <v>0</v>
      </c>
      <c r="B11" s="1" t="s">
        <v>42</v>
      </c>
      <c r="C11" s="1" t="s">
        <v>45</v>
      </c>
      <c r="D11" s="1" t="s">
        <v>46</v>
      </c>
      <c r="E11" s="2"/>
      <c r="F11" s="6">
        <v>25000</v>
      </c>
      <c r="G11" s="6">
        <v>-25000</v>
      </c>
    </row>
    <row r="12" spans="1:7" x14ac:dyDescent="0.35">
      <c r="A12" s="1" t="s">
        <v>0</v>
      </c>
      <c r="B12" s="1" t="s">
        <v>42</v>
      </c>
      <c r="C12" s="1" t="s">
        <v>47</v>
      </c>
      <c r="D12" s="1" t="s">
        <v>48</v>
      </c>
      <c r="E12" s="6">
        <v>2000</v>
      </c>
      <c r="F12" s="6">
        <v>2000</v>
      </c>
      <c r="G12" s="2"/>
    </row>
    <row r="13" spans="1:7" x14ac:dyDescent="0.35">
      <c r="A13" s="1" t="s">
        <v>0</v>
      </c>
      <c r="B13" s="1" t="s">
        <v>42</v>
      </c>
      <c r="C13" s="1" t="s">
        <v>16</v>
      </c>
      <c r="D13" s="1" t="s">
        <v>17</v>
      </c>
      <c r="E13" s="6">
        <v>20000</v>
      </c>
      <c r="F13" s="6">
        <v>20000</v>
      </c>
      <c r="G13" s="2"/>
    </row>
    <row r="14" spans="1:7" x14ac:dyDescent="0.35">
      <c r="A14" s="1" t="s">
        <v>0</v>
      </c>
      <c r="B14" s="1" t="s">
        <v>42</v>
      </c>
      <c r="C14" s="1" t="s">
        <v>49</v>
      </c>
      <c r="D14" s="1" t="s">
        <v>50</v>
      </c>
      <c r="E14" s="6">
        <v>18000</v>
      </c>
      <c r="F14" s="6">
        <v>20000</v>
      </c>
      <c r="G14" s="6">
        <v>-2000</v>
      </c>
    </row>
    <row r="15" spans="1:7" x14ac:dyDescent="0.35">
      <c r="A15" s="1" t="s">
        <v>0</v>
      </c>
      <c r="B15" s="1" t="s">
        <v>42</v>
      </c>
      <c r="C15" s="1" t="s">
        <v>51</v>
      </c>
      <c r="D15" s="1" t="s">
        <v>52</v>
      </c>
      <c r="E15" s="6">
        <v>95000</v>
      </c>
      <c r="F15" s="6">
        <v>100000</v>
      </c>
      <c r="G15" s="6">
        <v>-5000</v>
      </c>
    </row>
    <row r="16" spans="1:7" x14ac:dyDescent="0.35">
      <c r="A16" s="1" t="s">
        <v>0</v>
      </c>
      <c r="B16" s="1" t="s">
        <v>42</v>
      </c>
      <c r="C16" s="1" t="s">
        <v>53</v>
      </c>
      <c r="D16" s="1" t="s">
        <v>54</v>
      </c>
      <c r="E16" s="2"/>
      <c r="F16" s="2"/>
      <c r="G16" s="2"/>
    </row>
    <row r="17" spans="1:7" x14ac:dyDescent="0.35">
      <c r="A17" s="1" t="s">
        <v>0</v>
      </c>
      <c r="B17" s="1" t="s">
        <v>42</v>
      </c>
      <c r="C17" s="1" t="s">
        <v>55</v>
      </c>
      <c r="D17" s="1" t="s">
        <v>56</v>
      </c>
      <c r="E17" s="2"/>
      <c r="F17" s="2"/>
      <c r="G17" s="2"/>
    </row>
    <row r="18" spans="1:7" x14ac:dyDescent="0.35">
      <c r="A18" s="1" t="s">
        <v>0</v>
      </c>
      <c r="B18" s="1" t="s">
        <v>42</v>
      </c>
      <c r="C18" s="1" t="s">
        <v>57</v>
      </c>
      <c r="D18" s="1" t="s">
        <v>58</v>
      </c>
      <c r="E18" s="6">
        <v>2000</v>
      </c>
      <c r="F18" s="6">
        <v>2000</v>
      </c>
      <c r="G18" s="2"/>
    </row>
    <row r="19" spans="1:7" x14ac:dyDescent="0.35">
      <c r="A19" s="1" t="s">
        <v>0</v>
      </c>
      <c r="B19" s="1" t="s">
        <v>42</v>
      </c>
      <c r="C19" s="1" t="s">
        <v>59</v>
      </c>
      <c r="D19" s="1" t="s">
        <v>60</v>
      </c>
      <c r="E19" s="6">
        <v>5000</v>
      </c>
      <c r="F19" s="6">
        <v>5000</v>
      </c>
      <c r="G19" s="2"/>
    </row>
    <row r="20" spans="1:7" x14ac:dyDescent="0.35">
      <c r="A20" s="1" t="s">
        <v>0</v>
      </c>
      <c r="B20" s="1" t="s">
        <v>42</v>
      </c>
      <c r="C20" s="1" t="s">
        <v>61</v>
      </c>
      <c r="D20" s="1" t="s">
        <v>62</v>
      </c>
      <c r="E20" s="2"/>
      <c r="F20" s="2"/>
      <c r="G20" s="2"/>
    </row>
    <row r="21" spans="1:7" x14ac:dyDescent="0.35">
      <c r="A21" s="1" t="s">
        <v>0</v>
      </c>
      <c r="B21" s="1" t="s">
        <v>42</v>
      </c>
      <c r="C21" s="1" t="s">
        <v>63</v>
      </c>
      <c r="D21" s="1" t="s">
        <v>64</v>
      </c>
      <c r="E21" s="6">
        <v>150000</v>
      </c>
      <c r="F21" s="6">
        <v>190000</v>
      </c>
      <c r="G21" s="6">
        <v>-40000</v>
      </c>
    </row>
    <row r="22" spans="1:7" x14ac:dyDescent="0.35">
      <c r="A22" s="1" t="s">
        <v>0</v>
      </c>
      <c r="B22" s="1" t="s">
        <v>42</v>
      </c>
      <c r="C22" s="1" t="s">
        <v>20</v>
      </c>
      <c r="D22" s="1" t="s">
        <v>21</v>
      </c>
      <c r="E22" s="6">
        <v>25000</v>
      </c>
      <c r="F22" s="6">
        <v>60000</v>
      </c>
      <c r="G22" s="6">
        <v>-35000</v>
      </c>
    </row>
    <row r="23" spans="1:7" x14ac:dyDescent="0.35">
      <c r="A23" s="1" t="s">
        <v>0</v>
      </c>
      <c r="B23" s="1" t="s">
        <v>42</v>
      </c>
      <c r="C23" s="1" t="s">
        <v>65</v>
      </c>
      <c r="D23" s="1" t="s">
        <v>66</v>
      </c>
      <c r="E23" s="6">
        <v>24000</v>
      </c>
      <c r="F23" s="6">
        <v>19000</v>
      </c>
      <c r="G23" s="6">
        <v>5000</v>
      </c>
    </row>
    <row r="24" spans="1:7" x14ac:dyDescent="0.35">
      <c r="A24" s="1" t="s">
        <v>0</v>
      </c>
      <c r="B24" s="1" t="s">
        <v>42</v>
      </c>
      <c r="C24" s="1" t="s">
        <v>67</v>
      </c>
      <c r="D24" s="1" t="s">
        <v>68</v>
      </c>
      <c r="E24" s="6">
        <v>20000</v>
      </c>
      <c r="F24" s="2"/>
      <c r="G24" s="6">
        <v>20000</v>
      </c>
    </row>
    <row r="25" spans="1:7" x14ac:dyDescent="0.35">
      <c r="A25" s="1" t="s">
        <v>0</v>
      </c>
      <c r="B25" s="1" t="s">
        <v>42</v>
      </c>
      <c r="C25" s="1" t="s">
        <v>22</v>
      </c>
      <c r="D25" s="1" t="s">
        <v>23</v>
      </c>
      <c r="E25" s="2"/>
      <c r="F25" s="2"/>
      <c r="G25" s="2"/>
    </row>
    <row r="26" spans="1:7" x14ac:dyDescent="0.35">
      <c r="A26" s="1" t="s">
        <v>0</v>
      </c>
      <c r="B26" s="1" t="s">
        <v>42</v>
      </c>
      <c r="C26" s="1" t="s">
        <v>24</v>
      </c>
      <c r="D26" s="1" t="s">
        <v>25</v>
      </c>
      <c r="E26" s="6">
        <v>210000</v>
      </c>
      <c r="F26" s="6">
        <v>290151</v>
      </c>
      <c r="G26" s="6">
        <v>-80151</v>
      </c>
    </row>
    <row r="27" spans="1:7" x14ac:dyDescent="0.35">
      <c r="A27" s="10" t="s">
        <v>138</v>
      </c>
      <c r="B27" s="10"/>
      <c r="C27" s="10"/>
      <c r="D27" s="10"/>
      <c r="E27" s="7">
        <f>SUM(E11:E26)</f>
        <v>571000</v>
      </c>
      <c r="F27" s="7">
        <f t="shared" ref="F27:G27" si="1">SUM(F11:F26)</f>
        <v>733151</v>
      </c>
      <c r="G27" s="7">
        <f t="shared" si="1"/>
        <v>-162151</v>
      </c>
    </row>
    <row r="28" spans="1:7" x14ac:dyDescent="0.35">
      <c r="A28" s="1" t="s">
        <v>0</v>
      </c>
      <c r="B28" s="1" t="s">
        <v>42</v>
      </c>
      <c r="C28" s="1" t="s">
        <v>69</v>
      </c>
      <c r="D28" s="1" t="s">
        <v>70</v>
      </c>
      <c r="E28" s="6">
        <v>13305618</v>
      </c>
      <c r="F28" s="6">
        <v>13068589</v>
      </c>
      <c r="G28" s="6">
        <v>237029</v>
      </c>
    </row>
    <row r="29" spans="1:7" x14ac:dyDescent="0.35">
      <c r="A29" s="1" t="s">
        <v>0</v>
      </c>
      <c r="B29" s="1" t="s">
        <v>42</v>
      </c>
      <c r="C29" s="1" t="s">
        <v>71</v>
      </c>
      <c r="D29" s="1" t="s">
        <v>72</v>
      </c>
      <c r="E29" s="2"/>
      <c r="F29" s="2"/>
      <c r="G29" s="2"/>
    </row>
    <row r="30" spans="1:7" x14ac:dyDescent="0.35">
      <c r="A30" s="1" t="s">
        <v>0</v>
      </c>
      <c r="B30" s="1" t="s">
        <v>42</v>
      </c>
      <c r="C30" s="1" t="s">
        <v>73</v>
      </c>
      <c r="D30" s="1" t="s">
        <v>74</v>
      </c>
      <c r="E30" s="6">
        <v>32750</v>
      </c>
      <c r="F30" s="6">
        <v>32750</v>
      </c>
      <c r="G30" s="2"/>
    </row>
    <row r="31" spans="1:7" x14ac:dyDescent="0.35">
      <c r="A31" s="1" t="s">
        <v>0</v>
      </c>
      <c r="B31" s="1" t="s">
        <v>42</v>
      </c>
      <c r="C31" s="1" t="s">
        <v>75</v>
      </c>
      <c r="D31" s="1" t="s">
        <v>76</v>
      </c>
      <c r="E31" s="6">
        <v>50000</v>
      </c>
      <c r="F31" s="6">
        <v>50000</v>
      </c>
      <c r="G31" s="2"/>
    </row>
    <row r="32" spans="1:7" x14ac:dyDescent="0.35">
      <c r="A32" s="1" t="s">
        <v>0</v>
      </c>
      <c r="B32" s="1" t="s">
        <v>42</v>
      </c>
      <c r="C32" s="1" t="s">
        <v>77</v>
      </c>
      <c r="D32" s="1" t="s">
        <v>72</v>
      </c>
      <c r="E32" s="6">
        <v>36000</v>
      </c>
      <c r="F32" s="6">
        <v>36000</v>
      </c>
      <c r="G32" s="2"/>
    </row>
    <row r="33" spans="1:7" x14ac:dyDescent="0.35">
      <c r="A33" s="1" t="s">
        <v>0</v>
      </c>
      <c r="B33" s="1" t="s">
        <v>42</v>
      </c>
      <c r="C33" s="1" t="s">
        <v>78</v>
      </c>
      <c r="D33" s="1" t="s">
        <v>79</v>
      </c>
      <c r="E33" s="2"/>
      <c r="F33" s="2"/>
      <c r="G33" s="2"/>
    </row>
    <row r="34" spans="1:7" x14ac:dyDescent="0.35">
      <c r="A34" s="1" t="s">
        <v>0</v>
      </c>
      <c r="B34" s="1" t="s">
        <v>42</v>
      </c>
      <c r="C34" s="1" t="s">
        <v>80</v>
      </c>
      <c r="D34" s="1" t="s">
        <v>81</v>
      </c>
      <c r="E34" s="6">
        <v>130000</v>
      </c>
      <c r="F34" s="6">
        <v>130000</v>
      </c>
      <c r="G34" s="2"/>
    </row>
    <row r="35" spans="1:7" x14ac:dyDescent="0.35">
      <c r="A35" s="1" t="s">
        <v>0</v>
      </c>
      <c r="B35" s="1" t="s">
        <v>42</v>
      </c>
      <c r="C35" s="1" t="s">
        <v>82</v>
      </c>
      <c r="D35" s="1" t="s">
        <v>83</v>
      </c>
      <c r="E35" s="6">
        <v>5000</v>
      </c>
      <c r="F35" s="6">
        <v>10000</v>
      </c>
      <c r="G35" s="6">
        <v>-5000</v>
      </c>
    </row>
    <row r="36" spans="1:7" x14ac:dyDescent="0.35">
      <c r="A36" s="1" t="s">
        <v>0</v>
      </c>
      <c r="B36" s="1" t="s">
        <v>42</v>
      </c>
      <c r="C36" s="1" t="s">
        <v>84</v>
      </c>
      <c r="D36" s="1" t="s">
        <v>85</v>
      </c>
      <c r="E36" s="6">
        <v>22000</v>
      </c>
      <c r="F36" s="6">
        <v>22000</v>
      </c>
      <c r="G36" s="2"/>
    </row>
    <row r="37" spans="1:7" x14ac:dyDescent="0.35">
      <c r="A37" s="1" t="s">
        <v>0</v>
      </c>
      <c r="B37" s="1" t="s">
        <v>42</v>
      </c>
      <c r="C37" s="1" t="s">
        <v>86</v>
      </c>
      <c r="D37" s="1" t="s">
        <v>87</v>
      </c>
      <c r="E37" s="2"/>
      <c r="F37" s="2"/>
      <c r="G37" s="2"/>
    </row>
    <row r="38" spans="1:7" x14ac:dyDescent="0.35">
      <c r="A38" s="1" t="s">
        <v>0</v>
      </c>
      <c r="B38" s="1" t="s">
        <v>42</v>
      </c>
      <c r="C38" s="1" t="s">
        <v>88</v>
      </c>
      <c r="D38" s="1" t="s">
        <v>89</v>
      </c>
      <c r="E38" s="6">
        <v>17000</v>
      </c>
      <c r="F38" s="2"/>
      <c r="G38" s="6">
        <v>17000</v>
      </c>
    </row>
    <row r="39" spans="1:7" x14ac:dyDescent="0.35">
      <c r="A39" s="1" t="s">
        <v>0</v>
      </c>
      <c r="B39" s="1" t="s">
        <v>42</v>
      </c>
      <c r="C39" s="1" t="s">
        <v>90</v>
      </c>
      <c r="D39" s="1" t="s">
        <v>91</v>
      </c>
      <c r="E39" s="6">
        <v>120000</v>
      </c>
      <c r="F39" s="6">
        <v>120000</v>
      </c>
      <c r="G39" s="2"/>
    </row>
    <row r="40" spans="1:7" x14ac:dyDescent="0.35">
      <c r="A40" s="1" t="s">
        <v>0</v>
      </c>
      <c r="B40" s="1" t="s">
        <v>42</v>
      </c>
      <c r="C40" s="1" t="s">
        <v>92</v>
      </c>
      <c r="D40" s="1" t="s">
        <v>93</v>
      </c>
      <c r="E40" s="6">
        <v>80000</v>
      </c>
      <c r="F40" s="6">
        <v>72970</v>
      </c>
      <c r="G40" s="6">
        <v>7030</v>
      </c>
    </row>
    <row r="41" spans="1:7" x14ac:dyDescent="0.35">
      <c r="A41" s="1" t="s">
        <v>0</v>
      </c>
      <c r="B41" s="1" t="s">
        <v>42</v>
      </c>
      <c r="C41" s="1" t="s">
        <v>94</v>
      </c>
      <c r="D41" s="1" t="s">
        <v>95</v>
      </c>
      <c r="E41" s="6">
        <v>18000</v>
      </c>
      <c r="F41" s="6">
        <v>18000</v>
      </c>
      <c r="G41" s="2"/>
    </row>
    <row r="42" spans="1:7" x14ac:dyDescent="0.35">
      <c r="A42" s="1" t="s">
        <v>0</v>
      </c>
      <c r="B42" s="1" t="s">
        <v>42</v>
      </c>
      <c r="C42" s="1" t="s">
        <v>96</v>
      </c>
      <c r="D42" s="1" t="s">
        <v>97</v>
      </c>
      <c r="E42" s="6">
        <v>6000</v>
      </c>
      <c r="F42" s="6">
        <v>16000</v>
      </c>
      <c r="G42" s="6">
        <v>-10000</v>
      </c>
    </row>
    <row r="43" spans="1:7" x14ac:dyDescent="0.35">
      <c r="A43" s="1" t="s">
        <v>0</v>
      </c>
      <c r="B43" s="1" t="s">
        <v>42</v>
      </c>
      <c r="C43" s="1" t="s">
        <v>98</v>
      </c>
      <c r="D43" s="1" t="s">
        <v>99</v>
      </c>
      <c r="E43" s="6">
        <v>31500</v>
      </c>
      <c r="F43" s="6">
        <v>31500</v>
      </c>
      <c r="G43" s="2"/>
    </row>
    <row r="44" spans="1:7" x14ac:dyDescent="0.35">
      <c r="A44" s="1" t="s">
        <v>0</v>
      </c>
      <c r="B44" s="1" t="s">
        <v>42</v>
      </c>
      <c r="C44" s="1" t="s">
        <v>100</v>
      </c>
      <c r="D44" s="1" t="s">
        <v>101</v>
      </c>
      <c r="E44" s="6">
        <v>15000</v>
      </c>
      <c r="F44" s="6">
        <v>15000</v>
      </c>
      <c r="G44" s="2"/>
    </row>
    <row r="45" spans="1:7" x14ac:dyDescent="0.35">
      <c r="A45" s="1" t="s">
        <v>0</v>
      </c>
      <c r="B45" s="1" t="s">
        <v>42</v>
      </c>
      <c r="C45" s="1" t="s">
        <v>102</v>
      </c>
      <c r="D45" s="1" t="s">
        <v>103</v>
      </c>
      <c r="E45" s="6">
        <v>15000</v>
      </c>
      <c r="F45" s="6">
        <v>10000</v>
      </c>
      <c r="G45" s="6">
        <v>5000</v>
      </c>
    </row>
    <row r="46" spans="1:7" x14ac:dyDescent="0.35">
      <c r="A46" s="1" t="s">
        <v>0</v>
      </c>
      <c r="B46" s="1" t="s">
        <v>42</v>
      </c>
      <c r="C46" s="1" t="s">
        <v>104</v>
      </c>
      <c r="D46" s="1" t="s">
        <v>105</v>
      </c>
      <c r="E46" s="6">
        <v>20000</v>
      </c>
      <c r="F46" s="6">
        <v>20000</v>
      </c>
      <c r="G46" s="2"/>
    </row>
    <row r="47" spans="1:7" x14ac:dyDescent="0.35">
      <c r="A47" s="1" t="s">
        <v>0</v>
      </c>
      <c r="B47" s="1" t="s">
        <v>42</v>
      </c>
      <c r="C47" s="1" t="s">
        <v>106</v>
      </c>
      <c r="D47" s="1" t="s">
        <v>107</v>
      </c>
      <c r="E47" s="2"/>
      <c r="F47" s="6">
        <v>22000</v>
      </c>
      <c r="G47" s="6">
        <v>-22000</v>
      </c>
    </row>
    <row r="48" spans="1:7" x14ac:dyDescent="0.35">
      <c r="A48" s="1" t="s">
        <v>0</v>
      </c>
      <c r="B48" s="1" t="s">
        <v>42</v>
      </c>
      <c r="C48" s="1" t="s">
        <v>108</v>
      </c>
      <c r="D48" s="1" t="s">
        <v>109</v>
      </c>
      <c r="E48" s="6">
        <v>10000</v>
      </c>
      <c r="F48" s="6">
        <v>10000</v>
      </c>
      <c r="G48" s="2"/>
    </row>
    <row r="49" spans="1:7" x14ac:dyDescent="0.35">
      <c r="A49" s="1" t="s">
        <v>0</v>
      </c>
      <c r="B49" s="1" t="s">
        <v>42</v>
      </c>
      <c r="C49" s="1" t="s">
        <v>110</v>
      </c>
      <c r="D49" s="1" t="s">
        <v>111</v>
      </c>
      <c r="E49" s="6">
        <v>9000</v>
      </c>
      <c r="F49" s="6">
        <v>9000</v>
      </c>
      <c r="G49" s="2"/>
    </row>
    <row r="50" spans="1:7" x14ac:dyDescent="0.35">
      <c r="A50" s="1" t="s">
        <v>0</v>
      </c>
      <c r="B50" s="1" t="s">
        <v>42</v>
      </c>
      <c r="C50" s="1" t="s">
        <v>112</v>
      </c>
      <c r="D50" s="1" t="s">
        <v>113</v>
      </c>
      <c r="E50" s="6">
        <v>20000</v>
      </c>
      <c r="F50" s="2"/>
      <c r="G50" s="6">
        <v>20000</v>
      </c>
    </row>
    <row r="51" spans="1:7" x14ac:dyDescent="0.35">
      <c r="A51" s="1" t="s">
        <v>0</v>
      </c>
      <c r="B51" s="1" t="s">
        <v>42</v>
      </c>
      <c r="C51" s="1" t="s">
        <v>114</v>
      </c>
      <c r="D51" s="1" t="s">
        <v>87</v>
      </c>
      <c r="E51" s="6">
        <v>67000</v>
      </c>
      <c r="F51" s="6">
        <v>99000</v>
      </c>
      <c r="G51" s="6">
        <v>-32000</v>
      </c>
    </row>
    <row r="52" spans="1:7" x14ac:dyDescent="0.35">
      <c r="A52" s="10" t="s">
        <v>141</v>
      </c>
      <c r="B52" s="10"/>
      <c r="C52" s="10"/>
      <c r="D52" s="10"/>
      <c r="E52" s="7">
        <f>SUM(E28:E51)</f>
        <v>14009868</v>
      </c>
      <c r="F52" s="7">
        <f t="shared" ref="F52:G52" si="2">SUM(F28:F51)</f>
        <v>13792809</v>
      </c>
      <c r="G52" s="7">
        <f t="shared" si="2"/>
        <v>217059</v>
      </c>
    </row>
    <row r="53" spans="1:7" x14ac:dyDescent="0.35">
      <c r="A53" s="1" t="s">
        <v>0</v>
      </c>
      <c r="B53" s="1" t="s">
        <v>42</v>
      </c>
      <c r="C53" s="1" t="s">
        <v>115</v>
      </c>
      <c r="D53" s="1" t="s">
        <v>116</v>
      </c>
      <c r="E53" s="6">
        <v>67350</v>
      </c>
      <c r="F53" s="2"/>
      <c r="G53" s="6">
        <v>67350</v>
      </c>
    </row>
    <row r="54" spans="1:7" x14ac:dyDescent="0.35">
      <c r="A54" s="1" t="s">
        <v>0</v>
      </c>
      <c r="B54" s="1" t="s">
        <v>42</v>
      </c>
      <c r="C54" s="1" t="s">
        <v>117</v>
      </c>
      <c r="D54" s="1" t="s">
        <v>50</v>
      </c>
      <c r="E54" s="6">
        <v>103000</v>
      </c>
      <c r="F54" s="2"/>
      <c r="G54" s="6">
        <v>103000</v>
      </c>
    </row>
    <row r="55" spans="1:7" x14ac:dyDescent="0.35">
      <c r="A55" s="1" t="s">
        <v>0</v>
      </c>
      <c r="B55" s="1" t="s">
        <v>42</v>
      </c>
      <c r="C55" s="1" t="s">
        <v>118</v>
      </c>
      <c r="D55" s="1" t="s">
        <v>119</v>
      </c>
      <c r="E55" s="6">
        <v>315004</v>
      </c>
      <c r="F55" s="6">
        <v>580000</v>
      </c>
      <c r="G55" s="6">
        <v>-264996</v>
      </c>
    </row>
    <row r="56" spans="1:7" x14ac:dyDescent="0.35">
      <c r="A56" s="10" t="s">
        <v>142</v>
      </c>
      <c r="B56" s="10"/>
      <c r="C56" s="10"/>
      <c r="D56" s="10"/>
      <c r="E56" s="7"/>
      <c r="F56" s="7"/>
      <c r="G56" s="7"/>
    </row>
    <row r="57" spans="1:7" x14ac:dyDescent="0.35">
      <c r="A57" s="1" t="s">
        <v>0</v>
      </c>
      <c r="B57" s="1" t="s">
        <v>42</v>
      </c>
      <c r="C57" s="1" t="s">
        <v>120</v>
      </c>
      <c r="D57" s="1" t="s">
        <v>121</v>
      </c>
      <c r="E57" s="6">
        <v>10000</v>
      </c>
      <c r="F57" s="6">
        <v>200000</v>
      </c>
      <c r="G57" s="6">
        <v>-190000</v>
      </c>
    </row>
    <row r="58" spans="1:7" x14ac:dyDescent="0.35">
      <c r="A58" s="1" t="s">
        <v>0</v>
      </c>
      <c r="B58" s="1" t="s">
        <v>42</v>
      </c>
      <c r="C58" s="1" t="s">
        <v>122</v>
      </c>
      <c r="D58" s="1" t="s">
        <v>123</v>
      </c>
      <c r="E58" s="2"/>
      <c r="F58" s="6">
        <v>1000</v>
      </c>
      <c r="G58" s="6">
        <v>-1000</v>
      </c>
    </row>
    <row r="59" spans="1:7" x14ac:dyDescent="0.35">
      <c r="A59" s="1" t="s">
        <v>0</v>
      </c>
      <c r="B59" s="1" t="s">
        <v>42</v>
      </c>
      <c r="C59" s="1" t="s">
        <v>124</v>
      </c>
      <c r="D59" s="1" t="s">
        <v>125</v>
      </c>
      <c r="E59" s="6">
        <v>210000</v>
      </c>
      <c r="F59" s="2"/>
      <c r="G59" s="6">
        <v>210000</v>
      </c>
    </row>
    <row r="60" spans="1:7" x14ac:dyDescent="0.35">
      <c r="A60" s="1" t="s">
        <v>0</v>
      </c>
      <c r="B60" s="1" t="s">
        <v>42</v>
      </c>
      <c r="C60" s="1" t="s">
        <v>126</v>
      </c>
      <c r="D60" s="1" t="s">
        <v>127</v>
      </c>
      <c r="E60" s="2"/>
      <c r="F60" s="6">
        <v>20000</v>
      </c>
      <c r="G60" s="6">
        <v>-20000</v>
      </c>
    </row>
    <row r="61" spans="1:7" x14ac:dyDescent="0.35">
      <c r="A61" s="10" t="s">
        <v>143</v>
      </c>
      <c r="B61" s="10"/>
      <c r="C61" s="10"/>
      <c r="D61" s="10"/>
      <c r="E61" s="7">
        <f>SUM(E53:E60)</f>
        <v>705354</v>
      </c>
      <c r="F61" s="7">
        <f t="shared" ref="F61:G61" si="3">SUM(F53:F60)</f>
        <v>801000</v>
      </c>
      <c r="G61" s="7">
        <f t="shared" si="3"/>
        <v>-95646</v>
      </c>
    </row>
    <row r="62" spans="1:7" x14ac:dyDescent="0.35">
      <c r="A62" s="9" t="s">
        <v>144</v>
      </c>
      <c r="B62" s="9"/>
      <c r="C62" s="9"/>
      <c r="D62" s="9"/>
      <c r="E62" s="7">
        <f>E10+E27+E52+E61</f>
        <v>15543459</v>
      </c>
      <c r="F62" s="7">
        <f t="shared" ref="F62:G62" si="4">F10+F27+F52+F61</f>
        <v>15575031</v>
      </c>
      <c r="G62" s="7">
        <f t="shared" si="4"/>
        <v>-31572</v>
      </c>
    </row>
  </sheetData>
  <mergeCells count="6">
    <mergeCell ref="A61:D61"/>
    <mergeCell ref="A56:D56"/>
    <mergeCell ref="A52:D52"/>
    <mergeCell ref="A27:D27"/>
    <mergeCell ref="A10:D10"/>
    <mergeCell ref="A62:D62"/>
  </mergeCells>
  <pageMargins left="0.31496062992125984" right="0.31496062992125984" top="0.55118110236220474" bottom="0.55118110236220474" header="0.31496062992125984" footer="0.31496062992125984"/>
  <pageSetup paperSize="9" orientation="portrait" r:id="rId1"/>
  <ignoredErrors>
    <ignoredError sqref="A57:D60 A3:D9 A11:D26 A28:D51 A53:D5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E20" sqref="E20:G20"/>
    </sheetView>
  </sheetViews>
  <sheetFormatPr baseColWidth="10" defaultRowHeight="14.5" x14ac:dyDescent="0.35"/>
  <cols>
    <col min="1" max="1" width="7.08984375" bestFit="1" customWidth="1"/>
    <col min="2" max="2" width="7.6328125" bestFit="1" customWidth="1"/>
    <col min="3" max="3" width="8.6328125" bestFit="1" customWidth="1"/>
    <col min="4" max="4" width="38.36328125" bestFit="1" customWidth="1"/>
    <col min="5" max="6" width="9.26953125" bestFit="1" customWidth="1"/>
    <col min="7" max="7" width="9.81640625" bestFit="1" customWidth="1"/>
  </cols>
  <sheetData>
    <row r="2" spans="1:7" x14ac:dyDescent="0.35">
      <c r="A2" s="3" t="s">
        <v>37</v>
      </c>
      <c r="B2" s="3" t="s">
        <v>38</v>
      </c>
      <c r="C2" s="3" t="s">
        <v>39</v>
      </c>
      <c r="D2" s="3" t="s">
        <v>40</v>
      </c>
      <c r="E2" s="4">
        <v>2022</v>
      </c>
      <c r="F2" s="4">
        <v>2021</v>
      </c>
      <c r="G2" s="3" t="s">
        <v>41</v>
      </c>
    </row>
    <row r="3" spans="1:7" x14ac:dyDescent="0.35">
      <c r="A3" s="1" t="s">
        <v>0</v>
      </c>
      <c r="B3" s="1" t="s">
        <v>128</v>
      </c>
      <c r="C3" s="1" t="s">
        <v>45</v>
      </c>
      <c r="D3" s="1" t="s">
        <v>46</v>
      </c>
      <c r="E3" s="6">
        <v>30250</v>
      </c>
      <c r="F3" s="2"/>
      <c r="G3" s="6">
        <v>30250</v>
      </c>
    </row>
    <row r="4" spans="1:7" x14ac:dyDescent="0.35">
      <c r="A4" s="1" t="s">
        <v>0</v>
      </c>
      <c r="B4" s="1" t="s">
        <v>128</v>
      </c>
      <c r="C4" s="1" t="s">
        <v>16</v>
      </c>
      <c r="D4" s="1" t="s">
        <v>17</v>
      </c>
      <c r="E4" s="6">
        <v>20000</v>
      </c>
      <c r="F4" s="6">
        <v>2000</v>
      </c>
      <c r="G4" s="6">
        <v>18000</v>
      </c>
    </row>
    <row r="5" spans="1:7" x14ac:dyDescent="0.35">
      <c r="A5" s="1" t="s">
        <v>0</v>
      </c>
      <c r="B5" s="1" t="s">
        <v>128</v>
      </c>
      <c r="C5" s="1" t="s">
        <v>51</v>
      </c>
      <c r="D5" s="1" t="s">
        <v>52</v>
      </c>
      <c r="E5" s="6">
        <v>22000</v>
      </c>
      <c r="F5" s="6">
        <v>2600</v>
      </c>
      <c r="G5" s="6">
        <v>19400</v>
      </c>
    </row>
    <row r="6" spans="1:7" x14ac:dyDescent="0.35">
      <c r="A6" s="1" t="s">
        <v>0</v>
      </c>
      <c r="B6" s="1" t="s">
        <v>128</v>
      </c>
      <c r="C6" s="1" t="s">
        <v>59</v>
      </c>
      <c r="D6" s="1" t="s">
        <v>60</v>
      </c>
      <c r="E6" s="6">
        <v>7000</v>
      </c>
      <c r="F6" s="6">
        <v>7000</v>
      </c>
      <c r="G6" s="2"/>
    </row>
    <row r="7" spans="1:7" x14ac:dyDescent="0.35">
      <c r="A7" s="1" t="s">
        <v>0</v>
      </c>
      <c r="B7" s="1" t="s">
        <v>128</v>
      </c>
      <c r="C7" s="1" t="s">
        <v>63</v>
      </c>
      <c r="D7" s="1" t="s">
        <v>64</v>
      </c>
      <c r="E7" s="6">
        <v>2000</v>
      </c>
      <c r="F7" s="6">
        <v>15000</v>
      </c>
      <c r="G7" s="6">
        <v>-13000</v>
      </c>
    </row>
    <row r="8" spans="1:7" x14ac:dyDescent="0.35">
      <c r="A8" s="1" t="s">
        <v>0</v>
      </c>
      <c r="B8" s="1" t="s">
        <v>128</v>
      </c>
      <c r="C8" s="1" t="s">
        <v>20</v>
      </c>
      <c r="D8" s="1" t="s">
        <v>21</v>
      </c>
      <c r="E8" s="6">
        <v>20000</v>
      </c>
      <c r="F8" s="6">
        <v>52249</v>
      </c>
      <c r="G8" s="6">
        <v>-32249</v>
      </c>
    </row>
    <row r="9" spans="1:7" x14ac:dyDescent="0.35">
      <c r="A9" s="1" t="s">
        <v>0</v>
      </c>
      <c r="B9" s="1" t="s">
        <v>128</v>
      </c>
      <c r="C9" s="1" t="s">
        <v>65</v>
      </c>
      <c r="D9" s="1" t="s">
        <v>66</v>
      </c>
      <c r="E9" s="6">
        <v>6000</v>
      </c>
      <c r="F9" s="2"/>
      <c r="G9" s="6">
        <v>6000</v>
      </c>
    </row>
    <row r="10" spans="1:7" x14ac:dyDescent="0.35">
      <c r="A10" s="1" t="s">
        <v>0</v>
      </c>
      <c r="B10" s="1" t="s">
        <v>128</v>
      </c>
      <c r="C10" s="1" t="s">
        <v>67</v>
      </c>
      <c r="D10" s="1" t="s">
        <v>68</v>
      </c>
      <c r="E10" s="6">
        <v>15000</v>
      </c>
      <c r="F10" s="2"/>
      <c r="G10" s="6">
        <v>15000</v>
      </c>
    </row>
    <row r="11" spans="1:7" x14ac:dyDescent="0.35">
      <c r="A11" s="1" t="s">
        <v>0</v>
      </c>
      <c r="B11" s="1" t="s">
        <v>128</v>
      </c>
      <c r="C11" s="1" t="s">
        <v>22</v>
      </c>
      <c r="D11" s="1" t="s">
        <v>23</v>
      </c>
      <c r="E11" s="2"/>
      <c r="F11" s="2"/>
      <c r="G11" s="2"/>
    </row>
    <row r="12" spans="1:7" x14ac:dyDescent="0.35">
      <c r="A12" s="1" t="s">
        <v>0</v>
      </c>
      <c r="B12" s="1" t="s">
        <v>128</v>
      </c>
      <c r="C12" s="1" t="s">
        <v>24</v>
      </c>
      <c r="D12" s="1" t="s">
        <v>25</v>
      </c>
      <c r="E12" s="6">
        <v>50000</v>
      </c>
      <c r="F12" s="6">
        <v>73437</v>
      </c>
      <c r="G12" s="6">
        <v>-23437</v>
      </c>
    </row>
    <row r="13" spans="1:7" x14ac:dyDescent="0.35">
      <c r="A13" s="10" t="s">
        <v>145</v>
      </c>
      <c r="B13" s="10"/>
      <c r="C13" s="10"/>
      <c r="D13" s="10"/>
      <c r="E13" s="7">
        <f>SUM(E3:E12)</f>
        <v>172250</v>
      </c>
      <c r="F13" s="7">
        <f t="shared" ref="F13:G13" si="0">SUM(F3:F12)</f>
        <v>152286</v>
      </c>
      <c r="G13" s="7">
        <f t="shared" si="0"/>
        <v>19964</v>
      </c>
    </row>
    <row r="14" spans="1:7" x14ac:dyDescent="0.35">
      <c r="A14" s="1" t="s">
        <v>0</v>
      </c>
      <c r="B14" s="1" t="s">
        <v>128</v>
      </c>
      <c r="C14" s="1" t="s">
        <v>129</v>
      </c>
      <c r="D14" s="1" t="s">
        <v>130</v>
      </c>
      <c r="E14" s="6">
        <v>3883000</v>
      </c>
      <c r="F14" s="6">
        <v>2851000</v>
      </c>
      <c r="G14" s="6">
        <v>1032000</v>
      </c>
    </row>
    <row r="15" spans="1:7" x14ac:dyDescent="0.35">
      <c r="A15" s="1" t="s">
        <v>0</v>
      </c>
      <c r="B15" s="1" t="s">
        <v>128</v>
      </c>
      <c r="C15" s="1" t="s">
        <v>131</v>
      </c>
      <c r="D15" s="1" t="s">
        <v>132</v>
      </c>
      <c r="E15" s="2"/>
      <c r="F15" s="6">
        <v>166000</v>
      </c>
      <c r="G15" s="6">
        <v>-166000</v>
      </c>
    </row>
    <row r="16" spans="1:7" x14ac:dyDescent="0.35">
      <c r="A16" s="1" t="s">
        <v>0</v>
      </c>
      <c r="B16" s="1" t="s">
        <v>128</v>
      </c>
      <c r="C16" s="1" t="s">
        <v>133</v>
      </c>
      <c r="D16" s="1" t="s">
        <v>134</v>
      </c>
      <c r="E16" s="2"/>
      <c r="F16" s="6">
        <v>166000</v>
      </c>
      <c r="G16" s="6">
        <v>-166000</v>
      </c>
    </row>
    <row r="17" spans="1:7" x14ac:dyDescent="0.35">
      <c r="A17" s="10" t="s">
        <v>146</v>
      </c>
      <c r="B17" s="10"/>
      <c r="C17" s="10"/>
      <c r="D17" s="10"/>
      <c r="E17" s="7">
        <f>SUM(E14:E16)</f>
        <v>3883000</v>
      </c>
      <c r="F17" s="7">
        <f t="shared" ref="F17:G17" si="1">SUM(F14:F16)</f>
        <v>3183000</v>
      </c>
      <c r="G17" s="7">
        <f t="shared" si="1"/>
        <v>700000</v>
      </c>
    </row>
    <row r="18" spans="1:7" x14ac:dyDescent="0.35">
      <c r="A18" s="1" t="s">
        <v>0</v>
      </c>
      <c r="B18" s="1" t="s">
        <v>128</v>
      </c>
      <c r="C18" s="1" t="s">
        <v>135</v>
      </c>
      <c r="D18" s="1" t="s">
        <v>136</v>
      </c>
      <c r="E18" s="2"/>
      <c r="F18" s="6">
        <v>24000</v>
      </c>
      <c r="G18" s="6">
        <v>-24000</v>
      </c>
    </row>
    <row r="19" spans="1:7" x14ac:dyDescent="0.35">
      <c r="A19" s="10" t="s">
        <v>143</v>
      </c>
      <c r="B19" s="10"/>
      <c r="C19" s="10"/>
      <c r="D19" s="10"/>
      <c r="E19" s="7">
        <f>SUM(E18)</f>
        <v>0</v>
      </c>
      <c r="F19" s="7">
        <f t="shared" ref="F19:G19" si="2">SUM(F18)</f>
        <v>24000</v>
      </c>
      <c r="G19" s="7">
        <f t="shared" si="2"/>
        <v>-24000</v>
      </c>
    </row>
    <row r="20" spans="1:7" x14ac:dyDescent="0.35">
      <c r="A20" s="9" t="s">
        <v>147</v>
      </c>
      <c r="B20" s="9"/>
      <c r="C20" s="9"/>
      <c r="D20" s="9"/>
      <c r="E20" s="7">
        <f>E13+E17+E19</f>
        <v>4055250</v>
      </c>
      <c r="F20" s="7">
        <f t="shared" ref="F20:G20" si="3">F13+F17+F19</f>
        <v>3359286</v>
      </c>
      <c r="G20" s="7">
        <f t="shared" si="3"/>
        <v>695964</v>
      </c>
    </row>
  </sheetData>
  <mergeCells count="4">
    <mergeCell ref="A13:D13"/>
    <mergeCell ref="A17:D17"/>
    <mergeCell ref="A19:D19"/>
    <mergeCell ref="A20:D20"/>
  </mergeCells>
  <pageMargins left="0.7" right="0.7" top="0.75" bottom="0.75" header="0.3" footer="0.3"/>
  <pageSetup paperSize="9" orientation="portrait" r:id="rId1"/>
  <ignoredErrors>
    <ignoredError sqref="A18:D18 A3:D12 A14:D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3301</vt:lpstr>
      <vt:lpstr>3341</vt:lpstr>
      <vt:lpstr>4321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sgay</dc:creator>
  <cp:lastModifiedBy>sgay</cp:lastModifiedBy>
  <dcterms:created xsi:type="dcterms:W3CDTF">2021-11-09T06:53:47Z</dcterms:created>
  <dcterms:modified xsi:type="dcterms:W3CDTF">2021-11-09T08:22:03Z</dcterms:modified>
</cp:coreProperties>
</file>