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heckCompatibility="1" defaultThemeVersion="164011"/>
  <mc:AlternateContent xmlns:mc="http://schemas.openxmlformats.org/markup-compatibility/2006">
    <mc:Choice Requires="x15">
      <x15ac:absPath xmlns:x15ac="http://schemas.microsoft.com/office/spreadsheetml/2010/11/ac" url="O:\Pto 2022\Listados de trabajo\"/>
    </mc:Choice>
  </mc:AlternateContent>
  <bookViews>
    <workbookView xWindow="0" yWindow="50" windowWidth="7490" windowHeight="4140"/>
  </bookViews>
  <sheets>
    <sheet name="2311" sheetId="1" r:id="rId1"/>
    <sheet name="2312" sheetId="2" r:id="rId2"/>
    <sheet name="2313" sheetId="3" r:id="rId3"/>
    <sheet name="2316" sheetId="4" r:id="rId4"/>
    <sheet name="2412" sheetId="5" r:id="rId5"/>
  </sheets>
  <definedNames>
    <definedName name="_xlnm._FilterDatabase" localSheetId="0" hidden="1">'2311'!$A$2:$G$53</definedName>
    <definedName name="_xlnm._FilterDatabase" localSheetId="1" hidden="1">'2312'!$A$2:$G$3020</definedName>
    <definedName name="_xlnm._FilterDatabase" localSheetId="2" hidden="1">'2313'!$A$2:$G$2949</definedName>
    <definedName name="_xlnm._FilterDatabase" localSheetId="3" hidden="1">'2316'!$A$2:$G$2962</definedName>
    <definedName name="_xlnm._FilterDatabase" localSheetId="4" hidden="1">'2412'!$A$2:$G$2861</definedName>
  </definedNames>
  <calcPr calcId="162913"/>
</workbook>
</file>

<file path=xl/calcChain.xml><?xml version="1.0" encoding="utf-8"?>
<calcChain xmlns="http://schemas.openxmlformats.org/spreadsheetml/2006/main">
  <c r="F44" i="5" l="1"/>
  <c r="G44" i="5"/>
  <c r="G45" i="5" s="1"/>
  <c r="E44" i="5"/>
  <c r="E45" i="5" s="1"/>
  <c r="F40" i="5"/>
  <c r="G40" i="5"/>
  <c r="E40" i="5"/>
  <c r="F33" i="5"/>
  <c r="G33" i="5"/>
  <c r="E33" i="5"/>
  <c r="F11" i="5"/>
  <c r="F45" i="5" s="1"/>
  <c r="G11" i="5"/>
  <c r="E11" i="5"/>
  <c r="G20" i="4"/>
  <c r="F19" i="4"/>
  <c r="G19" i="4"/>
  <c r="E19" i="4"/>
  <c r="E20" i="4" s="1"/>
  <c r="F13" i="4"/>
  <c r="G13" i="4"/>
  <c r="E13" i="4"/>
  <c r="F4" i="4"/>
  <c r="F20" i="4" s="1"/>
  <c r="G4" i="4"/>
  <c r="E4" i="4"/>
  <c r="F21" i="3"/>
  <c r="G21" i="3"/>
  <c r="F19" i="3"/>
  <c r="G19" i="3"/>
  <c r="F13" i="3"/>
  <c r="G13" i="3"/>
  <c r="G22" i="3" s="1"/>
  <c r="F22" i="3"/>
  <c r="E21" i="3"/>
  <c r="E19" i="3"/>
  <c r="E22" i="3" s="1"/>
  <c r="E13" i="3"/>
  <c r="F75" i="2"/>
  <c r="F76" i="2" s="1"/>
  <c r="G75" i="2"/>
  <c r="E75" i="2"/>
  <c r="E76" i="2" s="1"/>
  <c r="F66" i="2"/>
  <c r="G66" i="2"/>
  <c r="E66" i="2"/>
  <c r="F40" i="2"/>
  <c r="G40" i="2"/>
  <c r="E40" i="2"/>
  <c r="F15" i="2"/>
  <c r="G15" i="2"/>
  <c r="G76" i="2" s="1"/>
  <c r="E15" i="2"/>
  <c r="F54" i="1"/>
  <c r="F55" i="1" s="1"/>
  <c r="G54" i="1"/>
  <c r="G55" i="1" s="1"/>
  <c r="E54" i="1"/>
  <c r="F46" i="1"/>
  <c r="G46" i="1"/>
  <c r="E46" i="1"/>
  <c r="F35" i="1"/>
  <c r="G35" i="1"/>
  <c r="E35" i="1"/>
  <c r="F16" i="1"/>
  <c r="G16" i="1"/>
  <c r="E16" i="1"/>
  <c r="E55" i="1" s="1"/>
</calcChain>
</file>

<file path=xl/sharedStrings.xml><?xml version="1.0" encoding="utf-8"?>
<sst xmlns="http://schemas.openxmlformats.org/spreadsheetml/2006/main" count="788" uniqueCount="198">
  <si>
    <t>DIFERENCIA</t>
  </si>
  <si>
    <t>Orgánica</t>
  </si>
  <si>
    <t>Programa</t>
  </si>
  <si>
    <t>Económica</t>
  </si>
  <si>
    <t>Descripción</t>
  </si>
  <si>
    <t>Retribuciones básicas.</t>
  </si>
  <si>
    <t>12003</t>
  </si>
  <si>
    <t>Sueldos del Grupo C1.</t>
  </si>
  <si>
    <t>12006</t>
  </si>
  <si>
    <t>Trienios.</t>
  </si>
  <si>
    <t>12100</t>
  </si>
  <si>
    <t>Complemento de destino.</t>
  </si>
  <si>
    <t>12101</t>
  </si>
  <si>
    <t>Complemento específico.</t>
  </si>
  <si>
    <t>12103</t>
  </si>
  <si>
    <t>Otros complementos.</t>
  </si>
  <si>
    <t>22000</t>
  </si>
  <si>
    <t>Ordinario no inventariable.</t>
  </si>
  <si>
    <t>22001</t>
  </si>
  <si>
    <t>Prensa, revistas, libros y otras publicaciones.</t>
  </si>
  <si>
    <t>223</t>
  </si>
  <si>
    <t>Transportes.</t>
  </si>
  <si>
    <t>23020</t>
  </si>
  <si>
    <t>Dietas del personal no directivo</t>
  </si>
  <si>
    <t>23120</t>
  </si>
  <si>
    <t>Locomoción del personal no directivo.</t>
  </si>
  <si>
    <t>489</t>
  </si>
  <si>
    <t>Otras transf. a Familias e Instituciones sin fines de lucro.</t>
  </si>
  <si>
    <t>12000</t>
  </si>
  <si>
    <t>Sueldos del Grupo A1.</t>
  </si>
  <si>
    <t>12001</t>
  </si>
  <si>
    <t>Sueldos del Grupo A2.</t>
  </si>
  <si>
    <t>12004</t>
  </si>
  <si>
    <t>Sueldos del Grupo C2.</t>
  </si>
  <si>
    <t>203</t>
  </si>
  <si>
    <t>Arrendamientos de maquinaria, instalaciones y utillaje.</t>
  </si>
  <si>
    <t>213</t>
  </si>
  <si>
    <t>Reparación de maquinaria, instalaciones técnicas y utillaje.</t>
  </si>
  <si>
    <t>22699</t>
  </si>
  <si>
    <t>Otros gastos diversos</t>
  </si>
  <si>
    <t>22799</t>
  </si>
  <si>
    <t>Otros trabajos realizados por otras empresas y profes.</t>
  </si>
  <si>
    <t>13000</t>
  </si>
  <si>
    <t>13002</t>
  </si>
  <si>
    <t>Otras remuneraciones.</t>
  </si>
  <si>
    <t>151</t>
  </si>
  <si>
    <t>Gratificaciones.</t>
  </si>
  <si>
    <t>214</t>
  </si>
  <si>
    <t>Reparación de elementos de transporte.</t>
  </si>
  <si>
    <t>22103</t>
  </si>
  <si>
    <t>Combustibles y carburantes.</t>
  </si>
  <si>
    <t>22104</t>
  </si>
  <si>
    <t>Vestuario.</t>
  </si>
  <si>
    <t>22110</t>
  </si>
  <si>
    <t>Productos de limpieza y aseo.</t>
  </si>
  <si>
    <t>22199</t>
  </si>
  <si>
    <t>Otros suministros.</t>
  </si>
  <si>
    <t>22602</t>
  </si>
  <si>
    <t>Publicidad y propaganda.</t>
  </si>
  <si>
    <t>22606</t>
  </si>
  <si>
    <t>Reuniones, conferencias y cursos.</t>
  </si>
  <si>
    <t>623</t>
  </si>
  <si>
    <t>Maquinaria, instalaciones técnicas y utillaje.</t>
  </si>
  <si>
    <t>22100</t>
  </si>
  <si>
    <t>Energía eléctrica.</t>
  </si>
  <si>
    <t>131</t>
  </si>
  <si>
    <t>Laboral temporal.</t>
  </si>
  <si>
    <t>224</t>
  </si>
  <si>
    <t>Primas de seguros.</t>
  </si>
  <si>
    <t>22706</t>
  </si>
  <si>
    <t>Estudios y trabajos técnicos.</t>
  </si>
  <si>
    <t>202</t>
  </si>
  <si>
    <t>Arrendamientos de edificios y otras construcciones.</t>
  </si>
  <si>
    <t>212</t>
  </si>
  <si>
    <t>Reparación de edificios y otras construcciones.</t>
  </si>
  <si>
    <t>216</t>
  </si>
  <si>
    <t>Equipos para procesos de información.</t>
  </si>
  <si>
    <t>622</t>
  </si>
  <si>
    <t>Edificios y otras construcciones.</t>
  </si>
  <si>
    <t>641</t>
  </si>
  <si>
    <t>Gastos en aplicaciones informáticas.</t>
  </si>
  <si>
    <t>215</t>
  </si>
  <si>
    <t>Mobiliario.</t>
  </si>
  <si>
    <t>22102</t>
  </si>
  <si>
    <t>Gas.</t>
  </si>
  <si>
    <t>22700</t>
  </si>
  <si>
    <t>Limpieza y aseo.</t>
  </si>
  <si>
    <t>632</t>
  </si>
  <si>
    <t>633</t>
  </si>
  <si>
    <t>48999</t>
  </si>
  <si>
    <t>22200</t>
  </si>
  <si>
    <t>Servicios de Telecomunicaciones.</t>
  </si>
  <si>
    <t>481</t>
  </si>
  <si>
    <t>Premios, becas, etc.</t>
  </si>
  <si>
    <t>625</t>
  </si>
  <si>
    <t>635</t>
  </si>
  <si>
    <t>22106</t>
  </si>
  <si>
    <t>Productos farmacéuticos y material sanitario.</t>
  </si>
  <si>
    <t>143</t>
  </si>
  <si>
    <t>Otro personal.</t>
  </si>
  <si>
    <t>626</t>
  </si>
  <si>
    <t>48000</t>
  </si>
  <si>
    <t>Subvenciones a asociaciones y atenciones benéficas</t>
  </si>
  <si>
    <t>48985</t>
  </si>
  <si>
    <t>Transf. Fundación Juan Soñador</t>
  </si>
  <si>
    <t>48961</t>
  </si>
  <si>
    <t>Transf. Fundación Eusebio Sacristán</t>
  </si>
  <si>
    <t>10</t>
  </si>
  <si>
    <t>2311</t>
  </si>
  <si>
    <t>48001</t>
  </si>
  <si>
    <t>Atenc. beneficas ayuda a familias</t>
  </si>
  <si>
    <t>48002</t>
  </si>
  <si>
    <t>Atenc. benéficas: pensiones para transeuntes/indomiciliados</t>
  </si>
  <si>
    <t>48958</t>
  </si>
  <si>
    <t>Transf. Fundación INTRAS</t>
  </si>
  <si>
    <t>48959</t>
  </si>
  <si>
    <t>Transf. ALESTE: proyecto infanto-juvenil</t>
  </si>
  <si>
    <t>48960</t>
  </si>
  <si>
    <t>Transf. CÁRITAS: proyecto infanto-juvenil</t>
  </si>
  <si>
    <t>48962</t>
  </si>
  <si>
    <t>Transf. A.V. Unión Esgueva</t>
  </si>
  <si>
    <t>2312</t>
  </si>
  <si>
    <t>22612</t>
  </si>
  <si>
    <t>Plan Solidaridad</t>
  </si>
  <si>
    <t>22615</t>
  </si>
  <si>
    <t>Plan Municipal Drogas</t>
  </si>
  <si>
    <t>22617</t>
  </si>
  <si>
    <t>Plan de Accesibilidad</t>
  </si>
  <si>
    <t>22618</t>
  </si>
  <si>
    <t>Plan Municipal de Ciudad Amigable con los Mayores</t>
  </si>
  <si>
    <t>48963</t>
  </si>
  <si>
    <t>Transf. A CyL de Ayuda al Drogadicto (ACLAD)</t>
  </si>
  <si>
    <t>48964</t>
  </si>
  <si>
    <t>Transf. Fundación Aldaba: Proyecto Hombre</t>
  </si>
  <si>
    <t>48965</t>
  </si>
  <si>
    <t>Transf. As. Alcohólicos Rehabilitados Va (ARVA)</t>
  </si>
  <si>
    <t>48966</t>
  </si>
  <si>
    <t>Transf. As. Va. Alcohólicos Rehabilitados (AVAR)</t>
  </si>
  <si>
    <t>48967</t>
  </si>
  <si>
    <t>Transf. Fundación Personas Valladolid</t>
  </si>
  <si>
    <t>48968</t>
  </si>
  <si>
    <t>Transf. Federación de asociaciones de personas sordas CyL</t>
  </si>
  <si>
    <t>48969</t>
  </si>
  <si>
    <t>Transf. Asociación El Puente</t>
  </si>
  <si>
    <t>48970</t>
  </si>
  <si>
    <t>Transf. Asociación Intern. Teléfono de la Esperanza</t>
  </si>
  <si>
    <t>48971</t>
  </si>
  <si>
    <t>Transf. Fundación Cauce</t>
  </si>
  <si>
    <t>48972</t>
  </si>
  <si>
    <t>Transf. Coordinadora O.N.G.D. Castilla y León</t>
  </si>
  <si>
    <t>48973</t>
  </si>
  <si>
    <t>Transf. Federación de AA.VV. Antonio Machado</t>
  </si>
  <si>
    <t>48974</t>
  </si>
  <si>
    <t>Transf. Asociación familiares de enfermos de Alzheimer</t>
  </si>
  <si>
    <t>48975</t>
  </si>
  <si>
    <t>Transf. Asocición de voluntarios mayores de CyL</t>
  </si>
  <si>
    <t>48976</t>
  </si>
  <si>
    <t>Transf. UVA: alojamientos compartidos</t>
  </si>
  <si>
    <t>48977</t>
  </si>
  <si>
    <t>Transf. INEA: huertos ecológicos, envejecimiento activo</t>
  </si>
  <si>
    <t>48978</t>
  </si>
  <si>
    <t>Transf. A.C. Amigos Pueblo Saharaui CyL: vacaciones en paz</t>
  </si>
  <si>
    <t>48979</t>
  </si>
  <si>
    <t>Transf. A.C. Amigos Pueblo Saharaui CyL: alojamientos</t>
  </si>
  <si>
    <t>490</t>
  </si>
  <si>
    <t>Al exterior.</t>
  </si>
  <si>
    <t>49001</t>
  </si>
  <si>
    <t>Transf. Instituto Coop. Internacional y Desarrollo Mpal</t>
  </si>
  <si>
    <t>49002</t>
  </si>
  <si>
    <t>Transf. Fundación MUSOL</t>
  </si>
  <si>
    <t>49099</t>
  </si>
  <si>
    <t>2313</t>
  </si>
  <si>
    <t>2316</t>
  </si>
  <si>
    <t>22616</t>
  </si>
  <si>
    <t>Plan Municipal de Convivencia</t>
  </si>
  <si>
    <t>48980</t>
  </si>
  <si>
    <t>Transf. Asociación San Vicente de Paul</t>
  </si>
  <si>
    <t>48981</t>
  </si>
  <si>
    <t>Transf. PROCOMAR Valladolid Acoge</t>
  </si>
  <si>
    <t>48982</t>
  </si>
  <si>
    <t>Transf. Asociación Promoción Gitana Valladolid</t>
  </si>
  <si>
    <t>2412</t>
  </si>
  <si>
    <t>48983</t>
  </si>
  <si>
    <t>Transf. Fundación Secretariado General Gitano</t>
  </si>
  <si>
    <t>48984</t>
  </si>
  <si>
    <t>Transf. Cruz Roja Española</t>
  </si>
  <si>
    <t>48993</t>
  </si>
  <si>
    <t>Transferencia Hermanos de la Instrucción Cristiana</t>
  </si>
  <si>
    <t>1050</t>
  </si>
  <si>
    <t>CAPITULO I. GASTOS DE PERSONAL</t>
  </si>
  <si>
    <t>CAPITULO II. GASTOS BIENES CORRIENTES Y SERVICIOS</t>
  </si>
  <si>
    <t>CAPITULO IV. TRANSFERNCIAS CORRIENTES</t>
  </si>
  <si>
    <t>CAPITULO VI. INVERSIONES REALES</t>
  </si>
  <si>
    <t>TOTAL PROGRAMA FORMACIÓN PARA EL EMPLEO</t>
  </si>
  <si>
    <t>TOTAL PROGRAMA INTERVENCIÓN SOCIAL</t>
  </si>
  <si>
    <t>TOTAL PROGRAMA INICIATIVAS SOCIALES</t>
  </si>
  <si>
    <t>TOTAL PROGRAMA DIRECCIÓN DEL AREA DE SERVICIOS SOCIALES</t>
  </si>
  <si>
    <t>TOTAL PROGRAMA MEDIACION COMUNITARIA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</si>
</sst>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0"/>
      <color indexed="8"/>
      <name val="MS Sans Serif"/>
    </font>
    <font>
      <b/>
      <sz val="8"/>
      <color indexed="8"/>
      <name val="Arial"/>
      <family val="2"/>
    </font>
    <font>
      <sz val="8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 applyNumberFormat="1" applyFill="1" applyBorder="1" applyAlignment="1" applyProtection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3" fontId="1" fillId="0" borderId="0" xfId="0" applyNumberFormat="1" applyFont="1" applyAlignment="1">
      <alignment horizontal="center" vertical="center"/>
    </xf>
    <xf numFmtId="0" fontId="1" fillId="0" borderId="0" xfId="0" applyNumberFormat="1" applyFont="1" applyFill="1" applyBorder="1" applyAlignment="1" applyProtection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4" fontId="2" fillId="0" borderId="0" xfId="0" applyNumberFormat="1" applyFont="1" applyAlignment="1">
      <alignment horizontal="right" vertical="center"/>
    </xf>
    <xf numFmtId="0" fontId="2" fillId="0" borderId="0" xfId="0" applyNumberFormat="1" applyFont="1" applyFill="1" applyBorder="1" applyAlignment="1" applyProtection="1"/>
    <xf numFmtId="0" fontId="2" fillId="0" borderId="0" xfId="0" applyNumberFormat="1" applyFont="1" applyAlignment="1">
      <alignment horizontal="right" vertical="center"/>
    </xf>
    <xf numFmtId="4" fontId="2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/>
    </xf>
    <xf numFmtId="4" fontId="1" fillId="0" borderId="0" xfId="0" applyNumberFormat="1" applyFont="1" applyFill="1" applyBorder="1" applyAlignment="1" applyProtection="1"/>
    <xf numFmtId="4" fontId="1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55"/>
  <sheetViews>
    <sheetView tabSelected="1" topLeftCell="A27" zoomScaleNormal="100" workbookViewId="0">
      <selection activeCell="A3" sqref="A3:D56"/>
    </sheetView>
  </sheetViews>
  <sheetFormatPr baseColWidth="10" defaultColWidth="11.3984375" defaultRowHeight="10" x14ac:dyDescent="0.2"/>
  <cols>
    <col min="1" max="1" width="7.296875" style="11" bestFit="1" customWidth="1"/>
    <col min="2" max="2" width="7.59765625" style="11" bestFit="1" customWidth="1"/>
    <col min="3" max="3" width="8.3984375" style="11" bestFit="1" customWidth="1"/>
    <col min="4" max="4" width="43.59765625" style="8" bestFit="1" customWidth="1"/>
    <col min="5" max="5" width="11.09765625" style="8" bestFit="1" customWidth="1"/>
    <col min="6" max="6" width="12.69921875" style="8" bestFit="1" customWidth="1"/>
    <col min="7" max="7" width="11.69921875" style="8" bestFit="1" customWidth="1"/>
    <col min="8" max="16384" width="11.3984375" style="8"/>
  </cols>
  <sheetData>
    <row r="2" spans="1:7" s="4" customFormat="1" ht="10.5" x14ac:dyDescent="0.25">
      <c r="A2" s="15" t="s">
        <v>1</v>
      </c>
      <c r="B2" s="15" t="s">
        <v>2</v>
      </c>
      <c r="C2" s="15" t="s">
        <v>3</v>
      </c>
      <c r="D2" s="15" t="s">
        <v>4</v>
      </c>
      <c r="E2" s="3">
        <v>2022</v>
      </c>
      <c r="F2" s="3">
        <v>2021</v>
      </c>
      <c r="G2" s="15" t="s">
        <v>0</v>
      </c>
    </row>
    <row r="3" spans="1:7" x14ac:dyDescent="0.2">
      <c r="A3" s="5" t="s">
        <v>107</v>
      </c>
      <c r="B3" s="5" t="s">
        <v>108</v>
      </c>
      <c r="C3" s="5" t="s">
        <v>28</v>
      </c>
      <c r="D3" s="6" t="s">
        <v>29</v>
      </c>
      <c r="E3" s="7">
        <v>164089</v>
      </c>
      <c r="F3" s="7">
        <v>128572</v>
      </c>
      <c r="G3" s="7">
        <v>35517</v>
      </c>
    </row>
    <row r="4" spans="1:7" x14ac:dyDescent="0.2">
      <c r="A4" s="5" t="s">
        <v>107</v>
      </c>
      <c r="B4" s="5" t="s">
        <v>108</v>
      </c>
      <c r="C4" s="5" t="s">
        <v>30</v>
      </c>
      <c r="D4" s="6" t="s">
        <v>31</v>
      </c>
      <c r="E4" s="7">
        <v>1183189</v>
      </c>
      <c r="F4" s="7">
        <v>975134</v>
      </c>
      <c r="G4" s="7">
        <v>208055</v>
      </c>
    </row>
    <row r="5" spans="1:7" x14ac:dyDescent="0.2">
      <c r="A5" s="5" t="s">
        <v>107</v>
      </c>
      <c r="B5" s="5" t="s">
        <v>108</v>
      </c>
      <c r="C5" s="5" t="s">
        <v>6</v>
      </c>
      <c r="D5" s="6" t="s">
        <v>7</v>
      </c>
      <c r="E5" s="7">
        <v>44205</v>
      </c>
      <c r="F5" s="7">
        <v>43296</v>
      </c>
      <c r="G5" s="9">
        <v>909</v>
      </c>
    </row>
    <row r="6" spans="1:7" x14ac:dyDescent="0.2">
      <c r="A6" s="5" t="s">
        <v>107</v>
      </c>
      <c r="B6" s="5" t="s">
        <v>108</v>
      </c>
      <c r="C6" s="5" t="s">
        <v>32</v>
      </c>
      <c r="D6" s="6" t="s">
        <v>33</v>
      </c>
      <c r="E6" s="7">
        <v>177977</v>
      </c>
      <c r="F6" s="7">
        <v>142206</v>
      </c>
      <c r="G6" s="7">
        <v>35771</v>
      </c>
    </row>
    <row r="7" spans="1:7" x14ac:dyDescent="0.2">
      <c r="A7" s="5" t="s">
        <v>107</v>
      </c>
      <c r="B7" s="5" t="s">
        <v>108</v>
      </c>
      <c r="C7" s="5" t="s">
        <v>8</v>
      </c>
      <c r="D7" s="6" t="s">
        <v>9</v>
      </c>
      <c r="E7" s="7">
        <v>181227</v>
      </c>
      <c r="F7" s="7">
        <v>180531</v>
      </c>
      <c r="G7" s="9">
        <v>696</v>
      </c>
    </row>
    <row r="8" spans="1:7" x14ac:dyDescent="0.2">
      <c r="A8" s="5" t="s">
        <v>107</v>
      </c>
      <c r="B8" s="5" t="s">
        <v>108</v>
      </c>
      <c r="C8" s="5" t="s">
        <v>10</v>
      </c>
      <c r="D8" s="6" t="s">
        <v>11</v>
      </c>
      <c r="E8" s="7">
        <v>782690</v>
      </c>
      <c r="F8" s="7">
        <v>646967</v>
      </c>
      <c r="G8" s="7">
        <v>135723</v>
      </c>
    </row>
    <row r="9" spans="1:7" x14ac:dyDescent="0.2">
      <c r="A9" s="5" t="s">
        <v>107</v>
      </c>
      <c r="B9" s="5" t="s">
        <v>108</v>
      </c>
      <c r="C9" s="5" t="s">
        <v>12</v>
      </c>
      <c r="D9" s="6" t="s">
        <v>13</v>
      </c>
      <c r="E9" s="7">
        <v>1936826</v>
      </c>
      <c r="F9" s="7">
        <v>1602357</v>
      </c>
      <c r="G9" s="7">
        <v>334469</v>
      </c>
    </row>
    <row r="10" spans="1:7" x14ac:dyDescent="0.2">
      <c r="A10" s="5" t="s">
        <v>107</v>
      </c>
      <c r="B10" s="5" t="s">
        <v>108</v>
      </c>
      <c r="C10" s="5" t="s">
        <v>14</v>
      </c>
      <c r="D10" s="6" t="s">
        <v>15</v>
      </c>
      <c r="E10" s="7">
        <v>87697</v>
      </c>
      <c r="F10" s="7">
        <v>85613</v>
      </c>
      <c r="G10" s="7">
        <v>2084</v>
      </c>
    </row>
    <row r="11" spans="1:7" x14ac:dyDescent="0.2">
      <c r="A11" s="5" t="s">
        <v>107</v>
      </c>
      <c r="B11" s="5" t="s">
        <v>108</v>
      </c>
      <c r="C11" s="5" t="s">
        <v>42</v>
      </c>
      <c r="D11" s="6" t="s">
        <v>5</v>
      </c>
      <c r="E11" s="7">
        <v>164337</v>
      </c>
      <c r="F11" s="7">
        <v>157877</v>
      </c>
      <c r="G11" s="7">
        <v>6460</v>
      </c>
    </row>
    <row r="12" spans="1:7" x14ac:dyDescent="0.2">
      <c r="A12" s="5" t="s">
        <v>107</v>
      </c>
      <c r="B12" s="5" t="s">
        <v>108</v>
      </c>
      <c r="C12" s="5" t="s">
        <v>43</v>
      </c>
      <c r="D12" s="6" t="s">
        <v>44</v>
      </c>
      <c r="E12" s="7">
        <v>133836</v>
      </c>
      <c r="F12" s="7">
        <v>131087</v>
      </c>
      <c r="G12" s="7">
        <v>2749</v>
      </c>
    </row>
    <row r="13" spans="1:7" x14ac:dyDescent="0.2">
      <c r="A13" s="5" t="s">
        <v>107</v>
      </c>
      <c r="B13" s="5" t="s">
        <v>108</v>
      </c>
      <c r="C13" s="5" t="s">
        <v>65</v>
      </c>
      <c r="D13" s="6" t="s">
        <v>66</v>
      </c>
      <c r="E13" s="7">
        <v>30000</v>
      </c>
      <c r="F13" s="7">
        <v>30000</v>
      </c>
    </row>
    <row r="14" spans="1:7" x14ac:dyDescent="0.2">
      <c r="A14" s="5" t="s">
        <v>107</v>
      </c>
      <c r="B14" s="5" t="s">
        <v>108</v>
      </c>
      <c r="C14" s="5" t="s">
        <v>98</v>
      </c>
      <c r="D14" s="6" t="s">
        <v>99</v>
      </c>
      <c r="E14" s="7">
        <v>1206339</v>
      </c>
      <c r="F14" s="7">
        <v>1442518</v>
      </c>
      <c r="G14" s="7">
        <v>-236179</v>
      </c>
    </row>
    <row r="15" spans="1:7" x14ac:dyDescent="0.2">
      <c r="A15" s="5" t="s">
        <v>107</v>
      </c>
      <c r="B15" s="5" t="s">
        <v>108</v>
      </c>
      <c r="C15" s="5" t="s">
        <v>45</v>
      </c>
      <c r="D15" s="6" t="s">
        <v>46</v>
      </c>
    </row>
    <row r="16" spans="1:7" s="4" customFormat="1" ht="10.5" x14ac:dyDescent="0.25">
      <c r="A16" s="16" t="s">
        <v>189</v>
      </c>
      <c r="B16" s="16"/>
      <c r="C16" s="16"/>
      <c r="D16" s="16"/>
      <c r="E16" s="12">
        <f>SUM(E3:E15)</f>
        <v>6092412</v>
      </c>
      <c r="F16" s="12">
        <f t="shared" ref="F16:G16" si="0">SUM(F3:F15)</f>
        <v>5566158</v>
      </c>
      <c r="G16" s="12">
        <f t="shared" si="0"/>
        <v>526254</v>
      </c>
    </row>
    <row r="17" spans="1:7" x14ac:dyDescent="0.2">
      <c r="A17" s="5" t="s">
        <v>107</v>
      </c>
      <c r="B17" s="5" t="s">
        <v>108</v>
      </c>
      <c r="C17" s="5" t="s">
        <v>73</v>
      </c>
      <c r="D17" s="6" t="s">
        <v>74</v>
      </c>
      <c r="E17" s="7">
        <v>35620</v>
      </c>
      <c r="F17" s="7">
        <v>35620</v>
      </c>
    </row>
    <row r="18" spans="1:7" x14ac:dyDescent="0.2">
      <c r="A18" s="5" t="s">
        <v>107</v>
      </c>
      <c r="B18" s="5" t="s">
        <v>108</v>
      </c>
      <c r="C18" s="5" t="s">
        <v>36</v>
      </c>
      <c r="D18" s="6" t="s">
        <v>37</v>
      </c>
      <c r="E18" s="7">
        <v>40490</v>
      </c>
      <c r="F18" s="7">
        <v>32500</v>
      </c>
      <c r="G18" s="7">
        <v>7990</v>
      </c>
    </row>
    <row r="19" spans="1:7" x14ac:dyDescent="0.2">
      <c r="A19" s="5" t="s">
        <v>107</v>
      </c>
      <c r="B19" s="5" t="s">
        <v>108</v>
      </c>
      <c r="C19" s="5" t="s">
        <v>81</v>
      </c>
      <c r="D19" s="6" t="s">
        <v>82</v>
      </c>
      <c r="E19" s="9">
        <v>100</v>
      </c>
      <c r="F19" s="7">
        <v>3000</v>
      </c>
      <c r="G19" s="7">
        <v>-2900</v>
      </c>
    </row>
    <row r="20" spans="1:7" x14ac:dyDescent="0.2">
      <c r="A20" s="5" t="s">
        <v>107</v>
      </c>
      <c r="B20" s="5" t="s">
        <v>108</v>
      </c>
      <c r="C20" s="5" t="s">
        <v>18</v>
      </c>
      <c r="D20" s="6" t="s">
        <v>19</v>
      </c>
      <c r="F20" s="7">
        <v>1950</v>
      </c>
      <c r="G20" s="7">
        <v>-1950</v>
      </c>
    </row>
    <row r="21" spans="1:7" x14ac:dyDescent="0.2">
      <c r="A21" s="5" t="s">
        <v>107</v>
      </c>
      <c r="B21" s="5" t="s">
        <v>108</v>
      </c>
      <c r="C21" s="5" t="s">
        <v>63</v>
      </c>
      <c r="D21" s="6" t="s">
        <v>64</v>
      </c>
      <c r="E21" s="7">
        <v>50000</v>
      </c>
      <c r="F21" s="7">
        <v>44000</v>
      </c>
      <c r="G21" s="7">
        <v>6000</v>
      </c>
    </row>
    <row r="22" spans="1:7" x14ac:dyDescent="0.2">
      <c r="A22" s="5" t="s">
        <v>107</v>
      </c>
      <c r="B22" s="5" t="s">
        <v>108</v>
      </c>
      <c r="C22" s="5" t="s">
        <v>83</v>
      </c>
      <c r="D22" s="6" t="s">
        <v>84</v>
      </c>
      <c r="E22" s="7">
        <v>51000</v>
      </c>
      <c r="F22" s="7">
        <v>41000</v>
      </c>
      <c r="G22" s="7">
        <v>10000</v>
      </c>
    </row>
    <row r="23" spans="1:7" x14ac:dyDescent="0.2">
      <c r="A23" s="5" t="s">
        <v>107</v>
      </c>
      <c r="B23" s="5" t="s">
        <v>108</v>
      </c>
      <c r="C23" s="5" t="s">
        <v>51</v>
      </c>
      <c r="D23" s="6" t="s">
        <v>52</v>
      </c>
      <c r="E23" s="7">
        <v>2000</v>
      </c>
      <c r="F23" s="7">
        <v>2000</v>
      </c>
    </row>
    <row r="24" spans="1:7" x14ac:dyDescent="0.2">
      <c r="A24" s="5" t="s">
        <v>107</v>
      </c>
      <c r="B24" s="5" t="s">
        <v>108</v>
      </c>
      <c r="C24" s="5" t="s">
        <v>96</v>
      </c>
      <c r="D24" s="6" t="s">
        <v>97</v>
      </c>
      <c r="E24" s="7">
        <v>1300</v>
      </c>
      <c r="F24" s="7">
        <v>1300</v>
      </c>
    </row>
    <row r="25" spans="1:7" x14ac:dyDescent="0.2">
      <c r="A25" s="5" t="s">
        <v>107</v>
      </c>
      <c r="B25" s="5" t="s">
        <v>108</v>
      </c>
      <c r="C25" s="5" t="s">
        <v>55</v>
      </c>
      <c r="D25" s="6" t="s">
        <v>56</v>
      </c>
      <c r="E25" s="7">
        <v>12250</v>
      </c>
      <c r="F25" s="7">
        <v>22250</v>
      </c>
      <c r="G25" s="7">
        <v>-10000</v>
      </c>
    </row>
    <row r="26" spans="1:7" x14ac:dyDescent="0.2">
      <c r="A26" s="5" t="s">
        <v>107</v>
      </c>
      <c r="B26" s="5" t="s">
        <v>108</v>
      </c>
      <c r="C26" s="5" t="s">
        <v>90</v>
      </c>
      <c r="D26" s="6" t="s">
        <v>91</v>
      </c>
      <c r="E26" s="7">
        <v>6400</v>
      </c>
      <c r="F26" s="7">
        <v>40000</v>
      </c>
      <c r="G26" s="7">
        <v>-33600</v>
      </c>
    </row>
    <row r="27" spans="1:7" x14ac:dyDescent="0.2">
      <c r="A27" s="5" t="s">
        <v>107</v>
      </c>
      <c r="B27" s="5" t="s">
        <v>108</v>
      </c>
      <c r="C27" s="5" t="s">
        <v>20</v>
      </c>
      <c r="D27" s="6" t="s">
        <v>21</v>
      </c>
      <c r="E27" s="9">
        <v>500</v>
      </c>
      <c r="F27" s="7">
        <v>1500</v>
      </c>
      <c r="G27" s="7">
        <v>-1000</v>
      </c>
    </row>
    <row r="28" spans="1:7" x14ac:dyDescent="0.2">
      <c r="A28" s="5" t="s">
        <v>107</v>
      </c>
      <c r="B28" s="5" t="s">
        <v>108</v>
      </c>
      <c r="C28" s="5" t="s">
        <v>57</v>
      </c>
      <c r="D28" s="6" t="s">
        <v>58</v>
      </c>
      <c r="E28" s="9">
        <v>200</v>
      </c>
      <c r="G28" s="9">
        <v>200</v>
      </c>
    </row>
    <row r="29" spans="1:7" x14ac:dyDescent="0.2">
      <c r="A29" s="5" t="s">
        <v>107</v>
      </c>
      <c r="B29" s="5" t="s">
        <v>108</v>
      </c>
      <c r="C29" s="5" t="s">
        <v>38</v>
      </c>
      <c r="D29" s="6" t="s">
        <v>39</v>
      </c>
      <c r="E29" s="7">
        <v>33000</v>
      </c>
      <c r="F29" s="7">
        <v>45650</v>
      </c>
      <c r="G29" s="7">
        <v>-12650</v>
      </c>
    </row>
    <row r="30" spans="1:7" x14ac:dyDescent="0.2">
      <c r="A30" s="5" t="s">
        <v>107</v>
      </c>
      <c r="B30" s="5" t="s">
        <v>108</v>
      </c>
      <c r="C30" s="5" t="s">
        <v>85</v>
      </c>
      <c r="D30" s="6" t="s">
        <v>86</v>
      </c>
      <c r="E30" s="7">
        <v>73750</v>
      </c>
      <c r="F30" s="7">
        <v>75550</v>
      </c>
      <c r="G30" s="7">
        <v>-1800</v>
      </c>
    </row>
    <row r="31" spans="1:7" x14ac:dyDescent="0.2">
      <c r="A31" s="5" t="s">
        <v>107</v>
      </c>
      <c r="B31" s="5" t="s">
        <v>108</v>
      </c>
      <c r="C31" s="5" t="s">
        <v>69</v>
      </c>
      <c r="D31" s="6" t="s">
        <v>70</v>
      </c>
      <c r="E31" s="7">
        <v>68606</v>
      </c>
      <c r="F31" s="7">
        <v>68606</v>
      </c>
    </row>
    <row r="32" spans="1:7" x14ac:dyDescent="0.2">
      <c r="A32" s="5" t="s">
        <v>107</v>
      </c>
      <c r="B32" s="5" t="s">
        <v>108</v>
      </c>
      <c r="C32" s="5" t="s">
        <v>40</v>
      </c>
      <c r="D32" s="6" t="s">
        <v>41</v>
      </c>
      <c r="E32" s="7">
        <v>16685548</v>
      </c>
      <c r="F32" s="7">
        <v>15192913</v>
      </c>
      <c r="G32" s="7">
        <v>1492635</v>
      </c>
    </row>
    <row r="33" spans="1:7" x14ac:dyDescent="0.2">
      <c r="A33" s="5" t="s">
        <v>107</v>
      </c>
      <c r="B33" s="5" t="s">
        <v>108</v>
      </c>
      <c r="C33" s="5" t="s">
        <v>22</v>
      </c>
      <c r="D33" s="6" t="s">
        <v>23</v>
      </c>
      <c r="E33" s="9">
        <v>500</v>
      </c>
      <c r="F33" s="9">
        <v>500</v>
      </c>
    </row>
    <row r="34" spans="1:7" x14ac:dyDescent="0.2">
      <c r="A34" s="5" t="s">
        <v>107</v>
      </c>
      <c r="B34" s="5" t="s">
        <v>108</v>
      </c>
      <c r="C34" s="5" t="s">
        <v>24</v>
      </c>
      <c r="D34" s="6" t="s">
        <v>25</v>
      </c>
      <c r="E34" s="9">
        <v>100</v>
      </c>
      <c r="F34" s="9">
        <v>100</v>
      </c>
    </row>
    <row r="35" spans="1:7" s="4" customFormat="1" ht="10.5" x14ac:dyDescent="0.25">
      <c r="A35" s="16" t="s">
        <v>190</v>
      </c>
      <c r="B35" s="16"/>
      <c r="C35" s="16"/>
      <c r="D35" s="16"/>
      <c r="E35" s="13">
        <f>SUM(E17:E34)</f>
        <v>17061364</v>
      </c>
      <c r="F35" s="13">
        <f t="shared" ref="F35:G35" si="1">SUM(F17:F34)</f>
        <v>15608439</v>
      </c>
      <c r="G35" s="13">
        <f t="shared" si="1"/>
        <v>1452925</v>
      </c>
    </row>
    <row r="36" spans="1:7" x14ac:dyDescent="0.2">
      <c r="A36" s="5" t="s">
        <v>107</v>
      </c>
      <c r="B36" s="5" t="s">
        <v>108</v>
      </c>
      <c r="C36" s="5" t="s">
        <v>101</v>
      </c>
      <c r="D36" s="6" t="s">
        <v>102</v>
      </c>
      <c r="E36" s="7">
        <v>110000</v>
      </c>
      <c r="F36" s="7">
        <v>108000</v>
      </c>
      <c r="G36" s="7">
        <v>2000</v>
      </c>
    </row>
    <row r="37" spans="1:7" x14ac:dyDescent="0.2">
      <c r="A37" s="5" t="s">
        <v>107</v>
      </c>
      <c r="B37" s="5" t="s">
        <v>108</v>
      </c>
      <c r="C37" s="5" t="s">
        <v>109</v>
      </c>
      <c r="D37" s="6" t="s">
        <v>110</v>
      </c>
      <c r="E37" s="7">
        <v>2762540</v>
      </c>
      <c r="F37" s="7">
        <v>1805430</v>
      </c>
      <c r="G37" s="7">
        <v>957110</v>
      </c>
    </row>
    <row r="38" spans="1:7" x14ac:dyDescent="0.2">
      <c r="A38" s="5" t="s">
        <v>107</v>
      </c>
      <c r="B38" s="5" t="s">
        <v>108</v>
      </c>
      <c r="C38" s="5" t="s">
        <v>111</v>
      </c>
      <c r="D38" s="6" t="s">
        <v>112</v>
      </c>
      <c r="E38" s="7">
        <v>5000</v>
      </c>
      <c r="F38" s="7">
        <v>120000</v>
      </c>
      <c r="G38" s="7">
        <v>-115000</v>
      </c>
    </row>
    <row r="39" spans="1:7" x14ac:dyDescent="0.2">
      <c r="A39" s="5" t="s">
        <v>107</v>
      </c>
      <c r="B39" s="5" t="s">
        <v>108</v>
      </c>
      <c r="C39" s="5" t="s">
        <v>26</v>
      </c>
      <c r="D39" s="6" t="s">
        <v>27</v>
      </c>
    </row>
    <row r="40" spans="1:7" x14ac:dyDescent="0.2">
      <c r="A40" s="5" t="s">
        <v>107</v>
      </c>
      <c r="B40" s="5" t="s">
        <v>108</v>
      </c>
      <c r="C40" s="5" t="s">
        <v>113</v>
      </c>
      <c r="D40" s="6" t="s">
        <v>114</v>
      </c>
      <c r="E40" s="7">
        <v>14960</v>
      </c>
      <c r="F40" s="7">
        <v>14960</v>
      </c>
    </row>
    <row r="41" spans="1:7" x14ac:dyDescent="0.2">
      <c r="A41" s="5" t="s">
        <v>107</v>
      </c>
      <c r="B41" s="5" t="s">
        <v>108</v>
      </c>
      <c r="C41" s="5" t="s">
        <v>115</v>
      </c>
      <c r="D41" s="6" t="s">
        <v>116</v>
      </c>
      <c r="E41" s="7">
        <v>15000</v>
      </c>
      <c r="F41" s="7">
        <v>15000</v>
      </c>
    </row>
    <row r="42" spans="1:7" x14ac:dyDescent="0.2">
      <c r="A42" s="5" t="s">
        <v>107</v>
      </c>
      <c r="B42" s="5" t="s">
        <v>108</v>
      </c>
      <c r="C42" s="5" t="s">
        <v>117</v>
      </c>
      <c r="D42" s="6" t="s">
        <v>118</v>
      </c>
      <c r="E42" s="7">
        <v>10000</v>
      </c>
      <c r="F42" s="7">
        <v>10000</v>
      </c>
    </row>
    <row r="43" spans="1:7" x14ac:dyDescent="0.2">
      <c r="A43" s="5" t="s">
        <v>107</v>
      </c>
      <c r="B43" s="5" t="s">
        <v>108</v>
      </c>
      <c r="C43" s="5" t="s">
        <v>105</v>
      </c>
      <c r="D43" s="6" t="s">
        <v>106</v>
      </c>
      <c r="E43" s="7">
        <v>15000</v>
      </c>
      <c r="G43" s="7">
        <v>15000</v>
      </c>
    </row>
    <row r="44" spans="1:7" x14ac:dyDescent="0.2">
      <c r="A44" s="5" t="s">
        <v>107</v>
      </c>
      <c r="B44" s="5" t="s">
        <v>108</v>
      </c>
      <c r="C44" s="5" t="s">
        <v>119</v>
      </c>
      <c r="D44" s="6" t="s">
        <v>120</v>
      </c>
      <c r="E44" s="7">
        <v>10000</v>
      </c>
      <c r="F44" s="7">
        <v>10000</v>
      </c>
    </row>
    <row r="45" spans="1:7" x14ac:dyDescent="0.2">
      <c r="A45" s="5" t="s">
        <v>107</v>
      </c>
      <c r="B45" s="5" t="s">
        <v>108</v>
      </c>
      <c r="C45" s="5" t="s">
        <v>89</v>
      </c>
      <c r="D45" s="6" t="s">
        <v>27</v>
      </c>
      <c r="F45" s="7">
        <v>9730</v>
      </c>
      <c r="G45" s="7">
        <v>-9730</v>
      </c>
    </row>
    <row r="46" spans="1:7" s="4" customFormat="1" ht="10.5" x14ac:dyDescent="0.25">
      <c r="A46" s="16" t="s">
        <v>191</v>
      </c>
      <c r="B46" s="16"/>
      <c r="C46" s="16"/>
      <c r="D46" s="16"/>
      <c r="E46" s="12">
        <f>SUM(E36:E45)</f>
        <v>2942500</v>
      </c>
      <c r="F46" s="12">
        <f t="shared" ref="F46:G46" si="2">SUM(F36:F45)</f>
        <v>2093120</v>
      </c>
      <c r="G46" s="12">
        <f t="shared" si="2"/>
        <v>849380</v>
      </c>
    </row>
    <row r="47" spans="1:7" x14ac:dyDescent="0.2">
      <c r="A47" s="5" t="s">
        <v>107</v>
      </c>
      <c r="B47" s="5" t="s">
        <v>108</v>
      </c>
      <c r="C47" s="5" t="s">
        <v>77</v>
      </c>
      <c r="D47" s="6" t="s">
        <v>78</v>
      </c>
      <c r="E47" s="7">
        <v>38818</v>
      </c>
      <c r="F47" s="7">
        <v>37325</v>
      </c>
      <c r="G47" s="7">
        <v>1493</v>
      </c>
    </row>
    <row r="48" spans="1:7" x14ac:dyDescent="0.2">
      <c r="A48" s="5" t="s">
        <v>107</v>
      </c>
      <c r="B48" s="5" t="s">
        <v>108</v>
      </c>
      <c r="C48" s="5" t="s">
        <v>61</v>
      </c>
      <c r="D48" s="6" t="s">
        <v>62</v>
      </c>
      <c r="E48" s="7">
        <v>15000</v>
      </c>
      <c r="F48" s="7">
        <v>15000</v>
      </c>
    </row>
    <row r="49" spans="1:7" x14ac:dyDescent="0.2">
      <c r="A49" s="5" t="s">
        <v>107</v>
      </c>
      <c r="B49" s="5" t="s">
        <v>108</v>
      </c>
      <c r="C49" s="5" t="s">
        <v>94</v>
      </c>
      <c r="D49" s="6" t="s">
        <v>82</v>
      </c>
      <c r="F49" s="7">
        <v>10000</v>
      </c>
      <c r="G49" s="7">
        <v>-10000</v>
      </c>
    </row>
    <row r="50" spans="1:7" x14ac:dyDescent="0.2">
      <c r="A50" s="5" t="s">
        <v>107</v>
      </c>
      <c r="B50" s="5" t="s">
        <v>108</v>
      </c>
      <c r="C50" s="5" t="s">
        <v>100</v>
      </c>
      <c r="D50" s="6" t="s">
        <v>76</v>
      </c>
      <c r="F50" s="7">
        <v>10000</v>
      </c>
      <c r="G50" s="7">
        <v>-10000</v>
      </c>
    </row>
    <row r="51" spans="1:7" x14ac:dyDescent="0.2">
      <c r="A51" s="5" t="s">
        <v>107</v>
      </c>
      <c r="B51" s="5" t="s">
        <v>108</v>
      </c>
      <c r="C51" s="5" t="s">
        <v>87</v>
      </c>
      <c r="D51" s="6" t="s">
        <v>78</v>
      </c>
      <c r="E51" s="7">
        <v>425000</v>
      </c>
      <c r="F51" s="7">
        <v>105000</v>
      </c>
      <c r="G51" s="7">
        <v>320000</v>
      </c>
    </row>
    <row r="52" spans="1:7" x14ac:dyDescent="0.2">
      <c r="A52" s="5" t="s">
        <v>107</v>
      </c>
      <c r="B52" s="5" t="s">
        <v>108</v>
      </c>
      <c r="C52" s="5" t="s">
        <v>88</v>
      </c>
      <c r="D52" s="6" t="s">
        <v>62</v>
      </c>
      <c r="F52" s="7">
        <v>10000</v>
      </c>
      <c r="G52" s="7">
        <v>-10000</v>
      </c>
    </row>
    <row r="53" spans="1:7" x14ac:dyDescent="0.2">
      <c r="A53" s="5" t="s">
        <v>107</v>
      </c>
      <c r="B53" s="5" t="s">
        <v>108</v>
      </c>
      <c r="C53" s="5" t="s">
        <v>95</v>
      </c>
      <c r="D53" s="6" t="s">
        <v>82</v>
      </c>
      <c r="F53" s="7">
        <v>3000</v>
      </c>
      <c r="G53" s="7">
        <v>-3000</v>
      </c>
    </row>
    <row r="54" spans="1:7" s="4" customFormat="1" ht="10.5" x14ac:dyDescent="0.25">
      <c r="A54" s="16" t="s">
        <v>192</v>
      </c>
      <c r="B54" s="16"/>
      <c r="C54" s="16"/>
      <c r="D54" s="16"/>
      <c r="E54" s="12">
        <f>SUM(E47:E53)</f>
        <v>478818</v>
      </c>
      <c r="F54" s="12">
        <f t="shared" ref="F54:G54" si="3">SUM(F47:F53)</f>
        <v>190325</v>
      </c>
      <c r="G54" s="12">
        <f t="shared" si="3"/>
        <v>288493</v>
      </c>
    </row>
    <row r="55" spans="1:7" s="4" customFormat="1" ht="10.5" x14ac:dyDescent="0.25">
      <c r="A55" s="17" t="s">
        <v>194</v>
      </c>
      <c r="B55" s="17"/>
      <c r="C55" s="17"/>
      <c r="D55" s="17"/>
      <c r="E55" s="12">
        <f>+E54+E46+E35+E16</f>
        <v>26575094</v>
      </c>
      <c r="F55" s="12">
        <f t="shared" ref="F55:G55" si="4">+F54+F46+F35+F16</f>
        <v>23458042</v>
      </c>
      <c r="G55" s="12">
        <f t="shared" si="4"/>
        <v>3117052</v>
      </c>
    </row>
  </sheetData>
  <mergeCells count="5">
    <mergeCell ref="A16:D16"/>
    <mergeCell ref="A35:D35"/>
    <mergeCell ref="A46:D46"/>
    <mergeCell ref="A54:D54"/>
    <mergeCell ref="A55:D55"/>
  </mergeCells>
  <pageMargins left="0.35433070866141736" right="0.35433070866141736" top="0.98425196850393704" bottom="0.98425196850393704" header="0" footer="0"/>
  <pageSetup paperSize="9" scale="95" orientation="portrait" blackAndWhite="1" errors="NA" r:id="rId1"/>
  <headerFooter alignWithMargins="0"/>
  <ignoredErrors>
    <ignoredError sqref="A3:D56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76"/>
  <sheetViews>
    <sheetView workbookViewId="0">
      <selection activeCell="A2" sqref="A2:G2"/>
    </sheetView>
  </sheetViews>
  <sheetFormatPr baseColWidth="10" defaultColWidth="11.3984375" defaultRowHeight="10" x14ac:dyDescent="0.2"/>
  <cols>
    <col min="1" max="1" width="7.796875" style="11" bestFit="1" customWidth="1"/>
    <col min="2" max="2" width="8.3984375" style="11" bestFit="1" customWidth="1"/>
    <col min="3" max="3" width="9.5" style="11" bestFit="1" customWidth="1"/>
    <col min="4" max="4" width="44.3984375" style="8" bestFit="1" customWidth="1"/>
    <col min="5" max="6" width="10.19921875" style="8" bestFit="1" customWidth="1"/>
    <col min="7" max="7" width="10.796875" style="8" bestFit="1" customWidth="1"/>
    <col min="8" max="16384" width="11.3984375" style="8"/>
  </cols>
  <sheetData>
    <row r="2" spans="1:7" s="4" customFormat="1" ht="10.5" x14ac:dyDescent="0.25">
      <c r="A2" s="15" t="s">
        <v>1</v>
      </c>
      <c r="B2" s="15" t="s">
        <v>2</v>
      </c>
      <c r="C2" s="15" t="s">
        <v>3</v>
      </c>
      <c r="D2" s="15" t="s">
        <v>4</v>
      </c>
      <c r="E2" s="3">
        <v>2022</v>
      </c>
      <c r="F2" s="3">
        <v>2021</v>
      </c>
      <c r="G2" s="15" t="s">
        <v>0</v>
      </c>
    </row>
    <row r="3" spans="1:7" x14ac:dyDescent="0.2">
      <c r="A3" s="5" t="s">
        <v>107</v>
      </c>
      <c r="B3" s="5" t="s">
        <v>121</v>
      </c>
      <c r="C3" s="5" t="s">
        <v>28</v>
      </c>
      <c r="D3" s="6" t="s">
        <v>29</v>
      </c>
      <c r="E3" s="7">
        <v>32818</v>
      </c>
      <c r="F3" s="7">
        <v>32143</v>
      </c>
      <c r="G3" s="9">
        <v>675</v>
      </c>
    </row>
    <row r="4" spans="1:7" x14ac:dyDescent="0.2">
      <c r="A4" s="5" t="s">
        <v>107</v>
      </c>
      <c r="B4" s="5" t="s">
        <v>121</v>
      </c>
      <c r="C4" s="5" t="s">
        <v>30</v>
      </c>
      <c r="D4" s="6" t="s">
        <v>31</v>
      </c>
      <c r="E4" s="7">
        <v>245295</v>
      </c>
      <c r="F4" s="7">
        <v>226118</v>
      </c>
      <c r="G4" s="7">
        <v>19177</v>
      </c>
    </row>
    <row r="5" spans="1:7" x14ac:dyDescent="0.2">
      <c r="A5" s="5" t="s">
        <v>107</v>
      </c>
      <c r="B5" s="5" t="s">
        <v>121</v>
      </c>
      <c r="C5" s="5" t="s">
        <v>6</v>
      </c>
      <c r="D5" s="6" t="s">
        <v>7</v>
      </c>
      <c r="E5" s="7">
        <v>11051</v>
      </c>
      <c r="F5" s="7">
        <v>10824</v>
      </c>
      <c r="G5" s="9">
        <v>227</v>
      </c>
    </row>
    <row r="6" spans="1:7" x14ac:dyDescent="0.2">
      <c r="A6" s="5" t="s">
        <v>107</v>
      </c>
      <c r="B6" s="5" t="s">
        <v>121</v>
      </c>
      <c r="C6" s="5" t="s">
        <v>32</v>
      </c>
      <c r="D6" s="6" t="s">
        <v>33</v>
      </c>
      <c r="E6" s="7">
        <v>9367</v>
      </c>
      <c r="F6" s="7">
        <v>9175</v>
      </c>
      <c r="G6" s="9">
        <v>192</v>
      </c>
    </row>
    <row r="7" spans="1:7" x14ac:dyDescent="0.2">
      <c r="A7" s="5" t="s">
        <v>107</v>
      </c>
      <c r="B7" s="5" t="s">
        <v>121</v>
      </c>
      <c r="C7" s="5" t="s">
        <v>8</v>
      </c>
      <c r="D7" s="6" t="s">
        <v>9</v>
      </c>
      <c r="E7" s="7">
        <v>74564</v>
      </c>
      <c r="F7" s="7">
        <v>69332</v>
      </c>
      <c r="G7" s="7">
        <v>5232</v>
      </c>
    </row>
    <row r="8" spans="1:7" x14ac:dyDescent="0.2">
      <c r="A8" s="5" t="s">
        <v>107</v>
      </c>
      <c r="B8" s="5" t="s">
        <v>121</v>
      </c>
      <c r="C8" s="5" t="s">
        <v>10</v>
      </c>
      <c r="D8" s="6" t="s">
        <v>11</v>
      </c>
      <c r="E8" s="7">
        <v>154854</v>
      </c>
      <c r="F8" s="7">
        <v>144928</v>
      </c>
      <c r="G8" s="7">
        <v>9926</v>
      </c>
    </row>
    <row r="9" spans="1:7" x14ac:dyDescent="0.2">
      <c r="A9" s="5" t="s">
        <v>107</v>
      </c>
      <c r="B9" s="5" t="s">
        <v>121</v>
      </c>
      <c r="C9" s="5" t="s">
        <v>12</v>
      </c>
      <c r="D9" s="6" t="s">
        <v>13</v>
      </c>
      <c r="E9" s="7">
        <v>378325</v>
      </c>
      <c r="F9" s="7">
        <v>354222</v>
      </c>
      <c r="G9" s="7">
        <v>24103</v>
      </c>
    </row>
    <row r="10" spans="1:7" x14ac:dyDescent="0.2">
      <c r="A10" s="5" t="s">
        <v>107</v>
      </c>
      <c r="B10" s="5" t="s">
        <v>121</v>
      </c>
      <c r="C10" s="5" t="s">
        <v>14</v>
      </c>
      <c r="D10" s="6" t="s">
        <v>15</v>
      </c>
      <c r="E10" s="7">
        <v>33572</v>
      </c>
      <c r="F10" s="7">
        <v>31237</v>
      </c>
      <c r="G10" s="7">
        <v>2335</v>
      </c>
    </row>
    <row r="11" spans="1:7" x14ac:dyDescent="0.2">
      <c r="A11" s="5" t="s">
        <v>107</v>
      </c>
      <c r="B11" s="5" t="s">
        <v>121</v>
      </c>
      <c r="C11" s="5" t="s">
        <v>42</v>
      </c>
      <c r="D11" s="6" t="s">
        <v>5</v>
      </c>
      <c r="E11" s="7">
        <v>307253</v>
      </c>
      <c r="F11" s="7">
        <v>316262</v>
      </c>
      <c r="G11" s="7">
        <v>-9009</v>
      </c>
    </row>
    <row r="12" spans="1:7" x14ac:dyDescent="0.2">
      <c r="A12" s="5" t="s">
        <v>107</v>
      </c>
      <c r="B12" s="5" t="s">
        <v>121</v>
      </c>
      <c r="C12" s="5" t="s">
        <v>43</v>
      </c>
      <c r="D12" s="6" t="s">
        <v>44</v>
      </c>
      <c r="E12" s="7">
        <v>258221</v>
      </c>
      <c r="F12" s="7">
        <v>265430</v>
      </c>
      <c r="G12" s="7">
        <v>-7209</v>
      </c>
    </row>
    <row r="13" spans="1:7" x14ac:dyDescent="0.2">
      <c r="A13" s="5" t="s">
        <v>107</v>
      </c>
      <c r="B13" s="5" t="s">
        <v>121</v>
      </c>
      <c r="C13" s="5" t="s">
        <v>65</v>
      </c>
      <c r="D13" s="6" t="s">
        <v>66</v>
      </c>
      <c r="E13" s="7">
        <v>30000</v>
      </c>
      <c r="F13" s="7">
        <v>30000</v>
      </c>
    </row>
    <row r="14" spans="1:7" x14ac:dyDescent="0.2">
      <c r="A14" s="5" t="s">
        <v>107</v>
      </c>
      <c r="B14" s="5" t="s">
        <v>121</v>
      </c>
      <c r="C14" s="5" t="s">
        <v>98</v>
      </c>
      <c r="D14" s="6" t="s">
        <v>99</v>
      </c>
      <c r="E14" s="7">
        <v>33847</v>
      </c>
      <c r="F14" s="7">
        <v>37500</v>
      </c>
      <c r="G14" s="7">
        <v>-3653</v>
      </c>
    </row>
    <row r="15" spans="1:7" s="4" customFormat="1" ht="10.5" x14ac:dyDescent="0.25">
      <c r="A15" s="16" t="s">
        <v>189</v>
      </c>
      <c r="B15" s="16"/>
      <c r="C15" s="16"/>
      <c r="D15" s="16"/>
      <c r="E15" s="13">
        <f>SUM(E3:E14)</f>
        <v>1569167</v>
      </c>
      <c r="F15" s="13">
        <f t="shared" ref="F15:G15" si="0">SUM(F3:F14)</f>
        <v>1527171</v>
      </c>
      <c r="G15" s="13">
        <f t="shared" si="0"/>
        <v>41996</v>
      </c>
    </row>
    <row r="16" spans="1:7" x14ac:dyDescent="0.2">
      <c r="A16" s="5" t="s">
        <v>107</v>
      </c>
      <c r="B16" s="5" t="s">
        <v>121</v>
      </c>
      <c r="C16" s="5" t="s">
        <v>71</v>
      </c>
      <c r="D16" s="6" t="s">
        <v>72</v>
      </c>
      <c r="E16" s="7">
        <v>174000</v>
      </c>
      <c r="F16" s="7">
        <v>174000</v>
      </c>
    </row>
    <row r="17" spans="1:7" x14ac:dyDescent="0.2">
      <c r="A17" s="5" t="s">
        <v>107</v>
      </c>
      <c r="B17" s="5" t="s">
        <v>121</v>
      </c>
      <c r="C17" s="5" t="s">
        <v>73</v>
      </c>
      <c r="D17" s="6" t="s">
        <v>74</v>
      </c>
      <c r="E17" s="7">
        <v>70000</v>
      </c>
      <c r="F17" s="7">
        <v>70000</v>
      </c>
    </row>
    <row r="18" spans="1:7" x14ac:dyDescent="0.2">
      <c r="A18" s="5" t="s">
        <v>107</v>
      </c>
      <c r="B18" s="5" t="s">
        <v>121</v>
      </c>
      <c r="C18" s="5" t="s">
        <v>36</v>
      </c>
      <c r="D18" s="6" t="s">
        <v>37</v>
      </c>
      <c r="E18" s="7">
        <v>60625</v>
      </c>
      <c r="F18" s="7">
        <v>59435</v>
      </c>
      <c r="G18" s="7">
        <v>1190</v>
      </c>
    </row>
    <row r="19" spans="1:7" x14ac:dyDescent="0.2">
      <c r="A19" s="5" t="s">
        <v>107</v>
      </c>
      <c r="B19" s="5" t="s">
        <v>121</v>
      </c>
      <c r="C19" s="5" t="s">
        <v>81</v>
      </c>
      <c r="D19" s="6" t="s">
        <v>82</v>
      </c>
      <c r="E19" s="7">
        <v>1000</v>
      </c>
      <c r="F19" s="7">
        <v>3000</v>
      </c>
      <c r="G19" s="7">
        <v>-2000</v>
      </c>
    </row>
    <row r="20" spans="1:7" x14ac:dyDescent="0.2">
      <c r="A20" s="5" t="s">
        <v>107</v>
      </c>
      <c r="B20" s="5" t="s">
        <v>121</v>
      </c>
      <c r="C20" s="5" t="s">
        <v>75</v>
      </c>
      <c r="D20" s="6" t="s">
        <v>76</v>
      </c>
      <c r="E20" s="7">
        <v>10000</v>
      </c>
      <c r="F20" s="7">
        <v>10000</v>
      </c>
    </row>
    <row r="21" spans="1:7" x14ac:dyDescent="0.2">
      <c r="A21" s="5" t="s">
        <v>107</v>
      </c>
      <c r="B21" s="5" t="s">
        <v>121</v>
      </c>
      <c r="C21" s="5" t="s">
        <v>18</v>
      </c>
      <c r="D21" s="6" t="s">
        <v>19</v>
      </c>
      <c r="E21" s="7">
        <v>15000</v>
      </c>
      <c r="F21" s="7">
        <v>15000</v>
      </c>
    </row>
    <row r="22" spans="1:7" x14ac:dyDescent="0.2">
      <c r="A22" s="5" t="s">
        <v>107</v>
      </c>
      <c r="B22" s="5" t="s">
        <v>121</v>
      </c>
      <c r="C22" s="5" t="s">
        <v>63</v>
      </c>
      <c r="D22" s="6" t="s">
        <v>64</v>
      </c>
      <c r="E22" s="7">
        <v>160000</v>
      </c>
      <c r="F22" s="7">
        <v>155000</v>
      </c>
      <c r="G22" s="7">
        <v>5000</v>
      </c>
    </row>
    <row r="23" spans="1:7" x14ac:dyDescent="0.2">
      <c r="A23" s="5" t="s">
        <v>107</v>
      </c>
      <c r="B23" s="5" t="s">
        <v>121</v>
      </c>
      <c r="C23" s="5" t="s">
        <v>83</v>
      </c>
      <c r="D23" s="6" t="s">
        <v>84</v>
      </c>
      <c r="E23" s="7">
        <v>108800</v>
      </c>
      <c r="F23" s="7">
        <v>105000</v>
      </c>
      <c r="G23" s="7">
        <v>3800</v>
      </c>
    </row>
    <row r="24" spans="1:7" x14ac:dyDescent="0.2">
      <c r="A24" s="5" t="s">
        <v>107</v>
      </c>
      <c r="B24" s="5" t="s">
        <v>121</v>
      </c>
      <c r="C24" s="5" t="s">
        <v>51</v>
      </c>
      <c r="D24" s="6" t="s">
        <v>52</v>
      </c>
      <c r="E24" s="7">
        <v>10000</v>
      </c>
      <c r="F24" s="7">
        <v>12000</v>
      </c>
      <c r="G24" s="7">
        <v>-2000</v>
      </c>
    </row>
    <row r="25" spans="1:7" x14ac:dyDescent="0.2">
      <c r="A25" s="5" t="s">
        <v>107</v>
      </c>
      <c r="B25" s="5" t="s">
        <v>121</v>
      </c>
      <c r="C25" s="5" t="s">
        <v>55</v>
      </c>
      <c r="D25" s="6" t="s">
        <v>56</v>
      </c>
      <c r="E25" s="7">
        <v>23000</v>
      </c>
      <c r="F25" s="7">
        <v>37000</v>
      </c>
      <c r="G25" s="7">
        <v>-14000</v>
      </c>
    </row>
    <row r="26" spans="1:7" x14ac:dyDescent="0.2">
      <c r="A26" s="5" t="s">
        <v>107</v>
      </c>
      <c r="B26" s="5" t="s">
        <v>121</v>
      </c>
      <c r="C26" s="5" t="s">
        <v>90</v>
      </c>
      <c r="D26" s="6" t="s">
        <v>91</v>
      </c>
      <c r="E26" s="7">
        <v>7043</v>
      </c>
      <c r="F26" s="7">
        <v>40850</v>
      </c>
      <c r="G26" s="7">
        <v>-33807</v>
      </c>
    </row>
    <row r="27" spans="1:7" x14ac:dyDescent="0.2">
      <c r="A27" s="5" t="s">
        <v>107</v>
      </c>
      <c r="B27" s="5" t="s">
        <v>121</v>
      </c>
      <c r="C27" s="5" t="s">
        <v>20</v>
      </c>
      <c r="D27" s="6" t="s">
        <v>21</v>
      </c>
      <c r="E27" s="7">
        <v>1000</v>
      </c>
      <c r="F27" s="7">
        <v>3000</v>
      </c>
      <c r="G27" s="7">
        <v>-2000</v>
      </c>
    </row>
    <row r="28" spans="1:7" x14ac:dyDescent="0.2">
      <c r="A28" s="5" t="s">
        <v>107</v>
      </c>
      <c r="B28" s="5" t="s">
        <v>121</v>
      </c>
      <c r="C28" s="5" t="s">
        <v>57</v>
      </c>
      <c r="D28" s="6" t="s">
        <v>58</v>
      </c>
      <c r="E28" s="7">
        <v>1000</v>
      </c>
      <c r="F28" s="7">
        <v>3100</v>
      </c>
      <c r="G28" s="7">
        <v>-2100</v>
      </c>
    </row>
    <row r="29" spans="1:7" x14ac:dyDescent="0.2">
      <c r="A29" s="5" t="s">
        <v>107</v>
      </c>
      <c r="B29" s="5" t="s">
        <v>121</v>
      </c>
      <c r="C29" s="5" t="s">
        <v>59</v>
      </c>
      <c r="D29" s="6" t="s">
        <v>60</v>
      </c>
      <c r="E29" s="7">
        <v>41050</v>
      </c>
      <c r="F29" s="7">
        <v>33000</v>
      </c>
      <c r="G29" s="7">
        <v>8050</v>
      </c>
    </row>
    <row r="30" spans="1:7" x14ac:dyDescent="0.2">
      <c r="A30" s="5" t="s">
        <v>107</v>
      </c>
      <c r="B30" s="5" t="s">
        <v>121</v>
      </c>
      <c r="C30" s="5" t="s">
        <v>122</v>
      </c>
      <c r="D30" s="6" t="s">
        <v>123</v>
      </c>
      <c r="E30" s="7">
        <v>20000</v>
      </c>
      <c r="F30" s="7">
        <v>29000</v>
      </c>
      <c r="G30" s="7">
        <v>-9000</v>
      </c>
    </row>
    <row r="31" spans="1:7" x14ac:dyDescent="0.2">
      <c r="A31" s="5" t="s">
        <v>107</v>
      </c>
      <c r="B31" s="5" t="s">
        <v>121</v>
      </c>
      <c r="C31" s="5" t="s">
        <v>124</v>
      </c>
      <c r="D31" s="6" t="s">
        <v>125</v>
      </c>
      <c r="E31" s="7">
        <v>10000</v>
      </c>
      <c r="F31" s="7">
        <v>10000</v>
      </c>
    </row>
    <row r="32" spans="1:7" x14ac:dyDescent="0.2">
      <c r="A32" s="5" t="s">
        <v>107</v>
      </c>
      <c r="B32" s="5" t="s">
        <v>121</v>
      </c>
      <c r="C32" s="5" t="s">
        <v>126</v>
      </c>
      <c r="D32" s="6" t="s">
        <v>127</v>
      </c>
      <c r="E32" s="7">
        <v>10000</v>
      </c>
      <c r="F32" s="7">
        <v>15000</v>
      </c>
      <c r="G32" s="7">
        <v>-5000</v>
      </c>
    </row>
    <row r="33" spans="1:7" x14ac:dyDescent="0.2">
      <c r="A33" s="5" t="s">
        <v>107</v>
      </c>
      <c r="B33" s="5" t="s">
        <v>121</v>
      </c>
      <c r="C33" s="5" t="s">
        <v>128</v>
      </c>
      <c r="D33" s="6" t="s">
        <v>129</v>
      </c>
      <c r="E33" s="7">
        <v>5000</v>
      </c>
      <c r="F33" s="7">
        <v>5000</v>
      </c>
    </row>
    <row r="34" spans="1:7" x14ac:dyDescent="0.2">
      <c r="A34" s="5" t="s">
        <v>107</v>
      </c>
      <c r="B34" s="5" t="s">
        <v>121</v>
      </c>
      <c r="C34" s="5" t="s">
        <v>38</v>
      </c>
      <c r="D34" s="6" t="s">
        <v>39</v>
      </c>
      <c r="E34" s="7">
        <v>21290</v>
      </c>
      <c r="F34" s="7">
        <v>21290</v>
      </c>
    </row>
    <row r="35" spans="1:7" x14ac:dyDescent="0.2">
      <c r="A35" s="5" t="s">
        <v>107</v>
      </c>
      <c r="B35" s="5" t="s">
        <v>121</v>
      </c>
      <c r="C35" s="5" t="s">
        <v>85</v>
      </c>
      <c r="D35" s="6" t="s">
        <v>86</v>
      </c>
      <c r="E35" s="7">
        <v>371000</v>
      </c>
      <c r="F35" s="7">
        <v>371000</v>
      </c>
    </row>
    <row r="36" spans="1:7" x14ac:dyDescent="0.2">
      <c r="A36" s="5" t="s">
        <v>107</v>
      </c>
      <c r="B36" s="5" t="s">
        <v>121</v>
      </c>
      <c r="C36" s="5" t="s">
        <v>69</v>
      </c>
      <c r="D36" s="6" t="s">
        <v>70</v>
      </c>
      <c r="E36" s="7">
        <v>10000</v>
      </c>
      <c r="F36" s="7">
        <v>27000</v>
      </c>
      <c r="G36" s="7">
        <v>-17000</v>
      </c>
    </row>
    <row r="37" spans="1:7" x14ac:dyDescent="0.2">
      <c r="A37" s="5" t="s">
        <v>107</v>
      </c>
      <c r="B37" s="5" t="s">
        <v>121</v>
      </c>
      <c r="C37" s="5" t="s">
        <v>40</v>
      </c>
      <c r="D37" s="6" t="s">
        <v>41</v>
      </c>
      <c r="E37" s="7">
        <v>2261969</v>
      </c>
      <c r="F37" s="7">
        <v>2147550</v>
      </c>
      <c r="G37" s="7">
        <v>114419</v>
      </c>
    </row>
    <row r="38" spans="1:7" x14ac:dyDescent="0.2">
      <c r="A38" s="5" t="s">
        <v>107</v>
      </c>
      <c r="B38" s="5" t="s">
        <v>121</v>
      </c>
      <c r="C38" s="5" t="s">
        <v>22</v>
      </c>
      <c r="D38" s="6" t="s">
        <v>23</v>
      </c>
      <c r="E38" s="9">
        <v>300</v>
      </c>
      <c r="F38" s="9">
        <v>300</v>
      </c>
    </row>
    <row r="39" spans="1:7" x14ac:dyDescent="0.2">
      <c r="A39" s="5" t="s">
        <v>107</v>
      </c>
      <c r="B39" s="5" t="s">
        <v>121</v>
      </c>
      <c r="C39" s="5" t="s">
        <v>24</v>
      </c>
      <c r="D39" s="6" t="s">
        <v>25</v>
      </c>
      <c r="E39" s="9">
        <v>300</v>
      </c>
      <c r="F39" s="9">
        <v>300</v>
      </c>
    </row>
    <row r="40" spans="1:7" s="4" customFormat="1" ht="10.5" x14ac:dyDescent="0.25">
      <c r="A40" s="16" t="s">
        <v>190</v>
      </c>
      <c r="B40" s="16"/>
      <c r="C40" s="16"/>
      <c r="D40" s="16"/>
      <c r="E40" s="13">
        <f>SUM(E16:E39)</f>
        <v>3392377</v>
      </c>
      <c r="F40" s="13">
        <f t="shared" ref="F40:G40" si="1">SUM(F16:F39)</f>
        <v>3346825</v>
      </c>
      <c r="G40" s="13">
        <f t="shared" si="1"/>
        <v>45552</v>
      </c>
    </row>
    <row r="41" spans="1:7" x14ac:dyDescent="0.2">
      <c r="A41" s="5" t="s">
        <v>107</v>
      </c>
      <c r="B41" s="5" t="s">
        <v>121</v>
      </c>
      <c r="C41" s="5" t="s">
        <v>101</v>
      </c>
      <c r="D41" s="6" t="s">
        <v>102</v>
      </c>
      <c r="E41" s="7">
        <v>111980</v>
      </c>
      <c r="F41" s="7">
        <v>64300</v>
      </c>
      <c r="G41" s="7">
        <v>47680</v>
      </c>
    </row>
    <row r="42" spans="1:7" x14ac:dyDescent="0.2">
      <c r="A42" s="5" t="s">
        <v>107</v>
      </c>
      <c r="B42" s="5" t="s">
        <v>121</v>
      </c>
      <c r="C42" s="5" t="s">
        <v>109</v>
      </c>
      <c r="D42" s="6" t="s">
        <v>110</v>
      </c>
      <c r="E42" s="7">
        <v>102000</v>
      </c>
      <c r="F42" s="7">
        <v>92000</v>
      </c>
      <c r="G42" s="7">
        <v>10000</v>
      </c>
    </row>
    <row r="43" spans="1:7" x14ac:dyDescent="0.2">
      <c r="A43" s="5" t="s">
        <v>107</v>
      </c>
      <c r="B43" s="5" t="s">
        <v>121</v>
      </c>
      <c r="C43" s="5" t="s">
        <v>92</v>
      </c>
      <c r="D43" s="6" t="s">
        <v>93</v>
      </c>
    </row>
    <row r="44" spans="1:7" x14ac:dyDescent="0.2">
      <c r="A44" s="5" t="s">
        <v>107</v>
      </c>
      <c r="B44" s="5" t="s">
        <v>121</v>
      </c>
      <c r="C44" s="5" t="s">
        <v>26</v>
      </c>
      <c r="D44" s="6" t="s">
        <v>27</v>
      </c>
    </row>
    <row r="45" spans="1:7" x14ac:dyDescent="0.2">
      <c r="A45" s="5" t="s">
        <v>107</v>
      </c>
      <c r="B45" s="5" t="s">
        <v>121</v>
      </c>
      <c r="C45" s="5" t="s">
        <v>130</v>
      </c>
      <c r="D45" s="6" t="s">
        <v>131</v>
      </c>
      <c r="F45" s="7">
        <v>10000</v>
      </c>
      <c r="G45" s="7">
        <v>-10000</v>
      </c>
    </row>
    <row r="46" spans="1:7" x14ac:dyDescent="0.2">
      <c r="A46" s="5" t="s">
        <v>107</v>
      </c>
      <c r="B46" s="5" t="s">
        <v>121</v>
      </c>
      <c r="C46" s="5" t="s">
        <v>132</v>
      </c>
      <c r="D46" s="6" t="s">
        <v>133</v>
      </c>
      <c r="F46" s="7">
        <v>19000</v>
      </c>
      <c r="G46" s="7">
        <v>-19000</v>
      </c>
    </row>
    <row r="47" spans="1:7" x14ac:dyDescent="0.2">
      <c r="A47" s="5" t="s">
        <v>107</v>
      </c>
      <c r="B47" s="5" t="s">
        <v>121</v>
      </c>
      <c r="C47" s="5" t="s">
        <v>134</v>
      </c>
      <c r="D47" s="6" t="s">
        <v>135</v>
      </c>
      <c r="F47" s="7">
        <v>6000</v>
      </c>
      <c r="G47" s="7">
        <v>-6000</v>
      </c>
    </row>
    <row r="48" spans="1:7" x14ac:dyDescent="0.2">
      <c r="A48" s="5" t="s">
        <v>107</v>
      </c>
      <c r="B48" s="5" t="s">
        <v>121</v>
      </c>
      <c r="C48" s="5" t="s">
        <v>136</v>
      </c>
      <c r="D48" s="6" t="s">
        <v>137</v>
      </c>
      <c r="F48" s="7">
        <v>2500</v>
      </c>
      <c r="G48" s="7">
        <v>-2500</v>
      </c>
    </row>
    <row r="49" spans="1:7" x14ac:dyDescent="0.2">
      <c r="A49" s="5" t="s">
        <v>107</v>
      </c>
      <c r="B49" s="5" t="s">
        <v>121</v>
      </c>
      <c r="C49" s="5" t="s">
        <v>138</v>
      </c>
      <c r="D49" s="6" t="s">
        <v>139</v>
      </c>
      <c r="E49" s="7">
        <v>33660</v>
      </c>
      <c r="F49" s="7">
        <v>33660</v>
      </c>
    </row>
    <row r="50" spans="1:7" x14ac:dyDescent="0.2">
      <c r="A50" s="5" t="s">
        <v>107</v>
      </c>
      <c r="B50" s="5" t="s">
        <v>121</v>
      </c>
      <c r="C50" s="5" t="s">
        <v>140</v>
      </c>
      <c r="D50" s="6" t="s">
        <v>141</v>
      </c>
      <c r="E50" s="7">
        <v>14850</v>
      </c>
      <c r="F50" s="7">
        <v>13500</v>
      </c>
      <c r="G50" s="7">
        <v>1350</v>
      </c>
    </row>
    <row r="51" spans="1:7" x14ac:dyDescent="0.2">
      <c r="A51" s="5" t="s">
        <v>107</v>
      </c>
      <c r="B51" s="5" t="s">
        <v>121</v>
      </c>
      <c r="C51" s="5" t="s">
        <v>142</v>
      </c>
      <c r="D51" s="6" t="s">
        <v>143</v>
      </c>
      <c r="E51" s="7">
        <v>8910</v>
      </c>
      <c r="F51" s="7">
        <v>8100</v>
      </c>
      <c r="G51" s="9">
        <v>810</v>
      </c>
    </row>
    <row r="52" spans="1:7" x14ac:dyDescent="0.2">
      <c r="A52" s="5" t="s">
        <v>107</v>
      </c>
      <c r="B52" s="5" t="s">
        <v>121</v>
      </c>
      <c r="C52" s="5" t="s">
        <v>144</v>
      </c>
      <c r="D52" s="6" t="s">
        <v>145</v>
      </c>
      <c r="E52" s="7">
        <v>3850</v>
      </c>
      <c r="F52" s="7">
        <v>3500</v>
      </c>
      <c r="G52" s="9">
        <v>350</v>
      </c>
    </row>
    <row r="53" spans="1:7" x14ac:dyDescent="0.2">
      <c r="A53" s="5" t="s">
        <v>107</v>
      </c>
      <c r="B53" s="5" t="s">
        <v>121</v>
      </c>
      <c r="C53" s="5" t="s">
        <v>146</v>
      </c>
      <c r="D53" s="6" t="s">
        <v>147</v>
      </c>
      <c r="E53" s="7">
        <v>2970</v>
      </c>
      <c r="F53" s="7">
        <v>2700</v>
      </c>
      <c r="G53" s="9">
        <v>270</v>
      </c>
    </row>
    <row r="54" spans="1:7" x14ac:dyDescent="0.2">
      <c r="A54" s="5" t="s">
        <v>107</v>
      </c>
      <c r="B54" s="5" t="s">
        <v>121</v>
      </c>
      <c r="C54" s="5" t="s">
        <v>148</v>
      </c>
      <c r="D54" s="6" t="s">
        <v>149</v>
      </c>
      <c r="E54" s="7">
        <v>7700</v>
      </c>
      <c r="F54" s="7">
        <v>7000</v>
      </c>
      <c r="G54" s="9">
        <v>700</v>
      </c>
    </row>
    <row r="55" spans="1:7" x14ac:dyDescent="0.2">
      <c r="A55" s="5" t="s">
        <v>107</v>
      </c>
      <c r="B55" s="5" t="s">
        <v>121</v>
      </c>
      <c r="C55" s="5" t="s">
        <v>150</v>
      </c>
      <c r="D55" s="6" t="s">
        <v>151</v>
      </c>
      <c r="E55" s="7">
        <v>5000</v>
      </c>
      <c r="F55" s="7">
        <v>5000</v>
      </c>
    </row>
    <row r="56" spans="1:7" x14ac:dyDescent="0.2">
      <c r="A56" s="5" t="s">
        <v>107</v>
      </c>
      <c r="B56" s="5" t="s">
        <v>121</v>
      </c>
      <c r="C56" s="5" t="s">
        <v>152</v>
      </c>
      <c r="D56" s="6" t="s">
        <v>153</v>
      </c>
      <c r="E56" s="7">
        <v>5850</v>
      </c>
      <c r="F56" s="7">
        <v>5850</v>
      </c>
    </row>
    <row r="57" spans="1:7" x14ac:dyDescent="0.2">
      <c r="A57" s="5" t="s">
        <v>107</v>
      </c>
      <c r="B57" s="5" t="s">
        <v>121</v>
      </c>
      <c r="C57" s="5" t="s">
        <v>154</v>
      </c>
      <c r="D57" s="6" t="s">
        <v>155</v>
      </c>
      <c r="E57" s="7">
        <v>4000</v>
      </c>
      <c r="F57" s="7">
        <v>4000</v>
      </c>
    </row>
    <row r="58" spans="1:7" x14ac:dyDescent="0.2">
      <c r="A58" s="5" t="s">
        <v>107</v>
      </c>
      <c r="B58" s="5" t="s">
        <v>121</v>
      </c>
      <c r="C58" s="5" t="s">
        <v>156</v>
      </c>
      <c r="D58" s="6" t="s">
        <v>157</v>
      </c>
      <c r="E58" s="7">
        <v>1500</v>
      </c>
      <c r="F58" s="7">
        <v>1500</v>
      </c>
    </row>
    <row r="59" spans="1:7" x14ac:dyDescent="0.2">
      <c r="A59" s="5" t="s">
        <v>107</v>
      </c>
      <c r="B59" s="5" t="s">
        <v>121</v>
      </c>
      <c r="C59" s="5" t="s">
        <v>158</v>
      </c>
      <c r="D59" s="6" t="s">
        <v>159</v>
      </c>
      <c r="E59" s="7">
        <v>66000</v>
      </c>
      <c r="F59" s="7">
        <v>60000</v>
      </c>
      <c r="G59" s="7">
        <v>6000</v>
      </c>
    </row>
    <row r="60" spans="1:7" x14ac:dyDescent="0.2">
      <c r="A60" s="5" t="s">
        <v>107</v>
      </c>
      <c r="B60" s="5" t="s">
        <v>121</v>
      </c>
      <c r="C60" s="5" t="s">
        <v>160</v>
      </c>
      <c r="D60" s="6" t="s">
        <v>161</v>
      </c>
      <c r="E60" s="7">
        <v>3000</v>
      </c>
      <c r="F60" s="7">
        <v>3000</v>
      </c>
    </row>
    <row r="61" spans="1:7" x14ac:dyDescent="0.2">
      <c r="A61" s="5" t="s">
        <v>107</v>
      </c>
      <c r="B61" s="5" t="s">
        <v>121</v>
      </c>
      <c r="C61" s="5" t="s">
        <v>162</v>
      </c>
      <c r="D61" s="6" t="s">
        <v>163</v>
      </c>
      <c r="E61" s="7">
        <v>3600</v>
      </c>
      <c r="F61" s="7">
        <v>3600</v>
      </c>
    </row>
    <row r="62" spans="1:7" x14ac:dyDescent="0.2">
      <c r="A62" s="5" t="s">
        <v>107</v>
      </c>
      <c r="B62" s="5" t="s">
        <v>121</v>
      </c>
      <c r="C62" s="5" t="s">
        <v>164</v>
      </c>
      <c r="D62" s="6" t="s">
        <v>165</v>
      </c>
    </row>
    <row r="63" spans="1:7" x14ac:dyDescent="0.2">
      <c r="A63" s="5" t="s">
        <v>107</v>
      </c>
      <c r="B63" s="5" t="s">
        <v>121</v>
      </c>
      <c r="C63" s="5" t="s">
        <v>166</v>
      </c>
      <c r="D63" s="6" t="s">
        <v>167</v>
      </c>
      <c r="E63" s="7">
        <v>5000</v>
      </c>
      <c r="F63" s="7">
        <v>5000</v>
      </c>
    </row>
    <row r="64" spans="1:7" x14ac:dyDescent="0.2">
      <c r="A64" s="5" t="s">
        <v>107</v>
      </c>
      <c r="B64" s="5" t="s">
        <v>121</v>
      </c>
      <c r="C64" s="5" t="s">
        <v>168</v>
      </c>
      <c r="D64" s="6" t="s">
        <v>169</v>
      </c>
      <c r="E64" s="7">
        <v>5000</v>
      </c>
      <c r="F64" s="7">
        <v>5000</v>
      </c>
    </row>
    <row r="65" spans="1:7" x14ac:dyDescent="0.2">
      <c r="A65" s="5" t="s">
        <v>107</v>
      </c>
      <c r="B65" s="5" t="s">
        <v>121</v>
      </c>
      <c r="C65" s="5" t="s">
        <v>170</v>
      </c>
      <c r="D65" s="6" t="s">
        <v>165</v>
      </c>
      <c r="E65" s="7">
        <v>611155</v>
      </c>
      <c r="F65" s="7">
        <v>620155</v>
      </c>
      <c r="G65" s="7">
        <v>-9000</v>
      </c>
    </row>
    <row r="66" spans="1:7" s="4" customFormat="1" ht="10.5" x14ac:dyDescent="0.25">
      <c r="A66" s="16" t="s">
        <v>191</v>
      </c>
      <c r="B66" s="16"/>
      <c r="C66" s="16"/>
      <c r="D66" s="16"/>
      <c r="E66" s="13">
        <f>SUM(E41:E65)</f>
        <v>996025</v>
      </c>
      <c r="F66" s="13">
        <f t="shared" ref="F66:G66" si="2">SUM(F41:F65)</f>
        <v>975365</v>
      </c>
      <c r="G66" s="13">
        <f t="shared" si="2"/>
        <v>20660</v>
      </c>
    </row>
    <row r="67" spans="1:7" x14ac:dyDescent="0.2">
      <c r="A67" s="5" t="s">
        <v>107</v>
      </c>
      <c r="B67" s="5" t="s">
        <v>121</v>
      </c>
      <c r="C67" s="5" t="s">
        <v>77</v>
      </c>
      <c r="D67" s="6" t="s">
        <v>78</v>
      </c>
      <c r="E67" s="7">
        <v>591200</v>
      </c>
      <c r="F67" s="7">
        <v>2095101</v>
      </c>
      <c r="G67" s="7">
        <v>-1503901</v>
      </c>
    </row>
    <row r="68" spans="1:7" x14ac:dyDescent="0.2">
      <c r="A68" s="5" t="s">
        <v>107</v>
      </c>
      <c r="B68" s="5" t="s">
        <v>121</v>
      </c>
      <c r="C68" s="5" t="s">
        <v>94</v>
      </c>
      <c r="D68" s="6" t="s">
        <v>82</v>
      </c>
    </row>
    <row r="69" spans="1:7" x14ac:dyDescent="0.2">
      <c r="A69" s="5" t="s">
        <v>107</v>
      </c>
      <c r="B69" s="5" t="s">
        <v>121</v>
      </c>
      <c r="C69" s="5" t="s">
        <v>100</v>
      </c>
      <c r="D69" s="6" t="s">
        <v>76</v>
      </c>
      <c r="E69" s="7">
        <v>39000</v>
      </c>
      <c r="F69" s="7">
        <v>39000</v>
      </c>
    </row>
    <row r="70" spans="1:7" x14ac:dyDescent="0.2">
      <c r="A70" s="5" t="s">
        <v>107</v>
      </c>
      <c r="B70" s="5" t="s">
        <v>121</v>
      </c>
      <c r="C70" s="5" t="s">
        <v>87</v>
      </c>
      <c r="D70" s="6" t="s">
        <v>78</v>
      </c>
      <c r="E70" s="7">
        <v>21687</v>
      </c>
      <c r="F70" s="7">
        <v>60000</v>
      </c>
      <c r="G70" s="7">
        <v>-38313</v>
      </c>
    </row>
    <row r="71" spans="1:7" x14ac:dyDescent="0.2">
      <c r="A71" s="5" t="s">
        <v>107</v>
      </c>
      <c r="B71" s="5" t="s">
        <v>121</v>
      </c>
      <c r="C71" s="5" t="s">
        <v>88</v>
      </c>
      <c r="D71" s="6" t="s">
        <v>62</v>
      </c>
      <c r="E71" s="7">
        <v>6000</v>
      </c>
      <c r="F71" s="7">
        <v>6000</v>
      </c>
    </row>
    <row r="72" spans="1:7" x14ac:dyDescent="0.2">
      <c r="A72" s="5" t="s">
        <v>107</v>
      </c>
      <c r="B72" s="5" t="s">
        <v>121</v>
      </c>
      <c r="C72" s="5" t="s">
        <v>95</v>
      </c>
      <c r="D72" s="6" t="s">
        <v>82</v>
      </c>
      <c r="F72" s="7">
        <v>6000</v>
      </c>
      <c r="G72" s="7">
        <v>-6000</v>
      </c>
    </row>
    <row r="73" spans="1:7" x14ac:dyDescent="0.2">
      <c r="A73" s="5" t="s">
        <v>107</v>
      </c>
      <c r="B73" s="5" t="s">
        <v>121</v>
      </c>
      <c r="C73" s="5" t="s">
        <v>79</v>
      </c>
      <c r="D73" s="6" t="s">
        <v>80</v>
      </c>
      <c r="E73" s="7">
        <v>300000</v>
      </c>
      <c r="G73" s="7">
        <v>300000</v>
      </c>
    </row>
    <row r="74" spans="1:7" x14ac:dyDescent="0.2">
      <c r="A74" s="5" t="s">
        <v>188</v>
      </c>
      <c r="B74" s="5" t="s">
        <v>121</v>
      </c>
      <c r="C74" s="5" t="s">
        <v>79</v>
      </c>
      <c r="D74" s="6" t="s">
        <v>80</v>
      </c>
      <c r="E74" s="7">
        <v>90000</v>
      </c>
      <c r="G74" s="7">
        <v>90000</v>
      </c>
    </row>
    <row r="75" spans="1:7" s="4" customFormat="1" ht="10.5" x14ac:dyDescent="0.25">
      <c r="A75" s="16" t="s">
        <v>192</v>
      </c>
      <c r="B75" s="16"/>
      <c r="C75" s="16"/>
      <c r="D75" s="16"/>
      <c r="E75" s="12">
        <f>SUM(E67:E74)</f>
        <v>1047887</v>
      </c>
      <c r="F75" s="12">
        <f t="shared" ref="F75:G75" si="3">SUM(F67:F74)</f>
        <v>2206101</v>
      </c>
      <c r="G75" s="12">
        <f t="shared" si="3"/>
        <v>-1158214</v>
      </c>
    </row>
    <row r="76" spans="1:7" s="4" customFormat="1" ht="10.5" x14ac:dyDescent="0.25">
      <c r="A76" s="17" t="s">
        <v>195</v>
      </c>
      <c r="B76" s="17"/>
      <c r="C76" s="17"/>
      <c r="D76" s="17"/>
      <c r="E76" s="12">
        <f>+E75+E66+E40+E15</f>
        <v>7005456</v>
      </c>
      <c r="F76" s="12">
        <f t="shared" ref="F76:G76" si="4">+F75+F66+F40+F15</f>
        <v>8055462</v>
      </c>
      <c r="G76" s="12">
        <f t="shared" si="4"/>
        <v>-1050006</v>
      </c>
    </row>
  </sheetData>
  <mergeCells count="5">
    <mergeCell ref="A15:D15"/>
    <mergeCell ref="A40:D40"/>
    <mergeCell ref="A66:D66"/>
    <mergeCell ref="A75:D75"/>
    <mergeCell ref="A76:D76"/>
  </mergeCells>
  <pageMargins left="0.35433070866141736" right="0.35433070866141736" top="0.98425196850393704" bottom="0.98425196850393704" header="0" footer="0"/>
  <pageSetup paperSize="9" scale="95" orientation="portrait" blackAndWhite="1" errors="NA" r:id="rId1"/>
  <headerFooter alignWithMargins="0"/>
  <ignoredErrors>
    <ignoredError sqref="A3:D76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2"/>
  <sheetViews>
    <sheetView workbookViewId="0">
      <selection activeCell="A3" sqref="A3:D24"/>
    </sheetView>
  </sheetViews>
  <sheetFormatPr baseColWidth="10" defaultColWidth="11.3984375" defaultRowHeight="10" x14ac:dyDescent="0.2"/>
  <cols>
    <col min="1" max="1" width="7.796875" style="11" bestFit="1" customWidth="1"/>
    <col min="2" max="2" width="7.59765625" style="11" bestFit="1" customWidth="1"/>
    <col min="3" max="3" width="9.5" style="11" bestFit="1" customWidth="1"/>
    <col min="4" max="4" width="42.09765625" style="8" bestFit="1" customWidth="1"/>
    <col min="5" max="6" width="8.8984375" style="8" bestFit="1" customWidth="1"/>
    <col min="7" max="7" width="10.796875" style="8" bestFit="1" customWidth="1"/>
    <col min="8" max="16384" width="11.3984375" style="8"/>
  </cols>
  <sheetData>
    <row r="2" spans="1:7" s="4" customFormat="1" ht="10.5" x14ac:dyDescent="0.25">
      <c r="A2" s="1" t="s">
        <v>1</v>
      </c>
      <c r="B2" s="1" t="s">
        <v>2</v>
      </c>
      <c r="C2" s="1" t="s">
        <v>3</v>
      </c>
      <c r="D2" s="2" t="s">
        <v>4</v>
      </c>
      <c r="E2" s="3">
        <v>2022</v>
      </c>
      <c r="F2" s="3">
        <v>2021</v>
      </c>
      <c r="G2" s="1" t="s">
        <v>0</v>
      </c>
    </row>
    <row r="3" spans="1:7" x14ac:dyDescent="0.2">
      <c r="A3" s="5" t="s">
        <v>107</v>
      </c>
      <c r="B3" s="5" t="s">
        <v>171</v>
      </c>
      <c r="C3" s="5" t="s">
        <v>28</v>
      </c>
      <c r="D3" s="6" t="s">
        <v>29</v>
      </c>
      <c r="E3" s="7">
        <v>49227</v>
      </c>
      <c r="F3" s="7">
        <v>48214</v>
      </c>
      <c r="G3" s="7">
        <v>1013</v>
      </c>
    </row>
    <row r="4" spans="1:7" x14ac:dyDescent="0.2">
      <c r="A4" s="5" t="s">
        <v>107</v>
      </c>
      <c r="B4" s="5" t="s">
        <v>171</v>
      </c>
      <c r="C4" s="5" t="s">
        <v>30</v>
      </c>
      <c r="D4" s="6" t="s">
        <v>31</v>
      </c>
      <c r="E4" s="7">
        <v>14429</v>
      </c>
      <c r="F4" s="7">
        <v>14132</v>
      </c>
      <c r="G4" s="9">
        <v>297</v>
      </c>
    </row>
    <row r="5" spans="1:7" x14ac:dyDescent="0.2">
      <c r="A5" s="5" t="s">
        <v>107</v>
      </c>
      <c r="B5" s="5" t="s">
        <v>171</v>
      </c>
      <c r="C5" s="5" t="s">
        <v>6</v>
      </c>
      <c r="D5" s="6" t="s">
        <v>7</v>
      </c>
      <c r="E5" s="7">
        <v>33154</v>
      </c>
      <c r="F5" s="7">
        <v>43296</v>
      </c>
      <c r="G5" s="7">
        <v>-10142</v>
      </c>
    </row>
    <row r="6" spans="1:7" x14ac:dyDescent="0.2">
      <c r="A6" s="5" t="s">
        <v>107</v>
      </c>
      <c r="B6" s="5" t="s">
        <v>171</v>
      </c>
      <c r="C6" s="5" t="s">
        <v>32</v>
      </c>
      <c r="D6" s="6" t="s">
        <v>33</v>
      </c>
      <c r="E6" s="7">
        <v>18734</v>
      </c>
      <c r="F6" s="7">
        <v>9175</v>
      </c>
      <c r="G6" s="7">
        <v>9559</v>
      </c>
    </row>
    <row r="7" spans="1:7" x14ac:dyDescent="0.2">
      <c r="A7" s="5" t="s">
        <v>107</v>
      </c>
      <c r="B7" s="5" t="s">
        <v>171</v>
      </c>
      <c r="C7" s="5" t="s">
        <v>8</v>
      </c>
      <c r="D7" s="6" t="s">
        <v>9</v>
      </c>
      <c r="E7" s="7">
        <v>29526</v>
      </c>
      <c r="F7" s="7">
        <v>32115</v>
      </c>
      <c r="G7" s="7">
        <v>-2589</v>
      </c>
    </row>
    <row r="8" spans="1:7" x14ac:dyDescent="0.2">
      <c r="A8" s="5" t="s">
        <v>107</v>
      </c>
      <c r="B8" s="5" t="s">
        <v>171</v>
      </c>
      <c r="C8" s="5" t="s">
        <v>10</v>
      </c>
      <c r="D8" s="6" t="s">
        <v>11</v>
      </c>
      <c r="E8" s="7">
        <v>75890</v>
      </c>
      <c r="F8" s="7">
        <v>76394</v>
      </c>
      <c r="G8" s="9">
        <v>-504</v>
      </c>
    </row>
    <row r="9" spans="1:7" x14ac:dyDescent="0.2">
      <c r="A9" s="5" t="s">
        <v>107</v>
      </c>
      <c r="B9" s="5" t="s">
        <v>171</v>
      </c>
      <c r="C9" s="5" t="s">
        <v>12</v>
      </c>
      <c r="D9" s="6" t="s">
        <v>13</v>
      </c>
      <c r="E9" s="7">
        <v>185790</v>
      </c>
      <c r="F9" s="7">
        <v>183997</v>
      </c>
      <c r="G9" s="7">
        <v>1793</v>
      </c>
    </row>
    <row r="10" spans="1:7" x14ac:dyDescent="0.2">
      <c r="A10" s="5" t="s">
        <v>107</v>
      </c>
      <c r="B10" s="5" t="s">
        <v>171</v>
      </c>
      <c r="C10" s="5" t="s">
        <v>14</v>
      </c>
      <c r="D10" s="6" t="s">
        <v>15</v>
      </c>
      <c r="E10" s="7">
        <v>14356</v>
      </c>
      <c r="F10" s="7">
        <v>15767</v>
      </c>
      <c r="G10" s="7">
        <v>-1411</v>
      </c>
    </row>
    <row r="11" spans="1:7" x14ac:dyDescent="0.2">
      <c r="A11" s="5" t="s">
        <v>107</v>
      </c>
      <c r="B11" s="5" t="s">
        <v>171</v>
      </c>
      <c r="C11" s="5" t="s">
        <v>65</v>
      </c>
      <c r="D11" s="6" t="s">
        <v>66</v>
      </c>
      <c r="E11" s="7">
        <v>23600</v>
      </c>
      <c r="F11" s="7">
        <v>10000</v>
      </c>
      <c r="G11" s="7">
        <v>13600</v>
      </c>
    </row>
    <row r="12" spans="1:7" x14ac:dyDescent="0.2">
      <c r="A12" s="5" t="s">
        <v>107</v>
      </c>
      <c r="B12" s="5" t="s">
        <v>171</v>
      </c>
      <c r="C12" s="5" t="s">
        <v>98</v>
      </c>
      <c r="D12" s="6" t="s">
        <v>99</v>
      </c>
      <c r="E12" s="7">
        <v>40329</v>
      </c>
      <c r="F12" s="7">
        <v>23600</v>
      </c>
      <c r="G12" s="7">
        <v>16729</v>
      </c>
    </row>
    <row r="13" spans="1:7" s="4" customFormat="1" ht="10.5" x14ac:dyDescent="0.25">
      <c r="A13" s="16" t="s">
        <v>189</v>
      </c>
      <c r="B13" s="16"/>
      <c r="C13" s="16"/>
      <c r="D13" s="16"/>
      <c r="E13" s="13">
        <f>SUM(E3:E12)</f>
        <v>485035</v>
      </c>
      <c r="F13" s="13">
        <f t="shared" ref="F13:G13" si="0">SUM(F3:F12)</f>
        <v>456690</v>
      </c>
      <c r="G13" s="13">
        <f t="shared" si="0"/>
        <v>28345</v>
      </c>
    </row>
    <row r="14" spans="1:7" x14ac:dyDescent="0.2">
      <c r="A14" s="5" t="s">
        <v>107</v>
      </c>
      <c r="B14" s="5" t="s">
        <v>171</v>
      </c>
      <c r="C14" s="5" t="s">
        <v>36</v>
      </c>
      <c r="D14" s="6" t="s">
        <v>37</v>
      </c>
      <c r="E14" s="7">
        <v>3250</v>
      </c>
      <c r="F14" s="7">
        <v>5000</v>
      </c>
      <c r="G14" s="7">
        <v>-1750</v>
      </c>
    </row>
    <row r="15" spans="1:7" x14ac:dyDescent="0.2">
      <c r="A15" s="5" t="s">
        <v>107</v>
      </c>
      <c r="B15" s="5" t="s">
        <v>171</v>
      </c>
      <c r="C15" s="5" t="s">
        <v>81</v>
      </c>
      <c r="D15" s="6" t="s">
        <v>82</v>
      </c>
    </row>
    <row r="16" spans="1:7" x14ac:dyDescent="0.2">
      <c r="A16" s="5" t="s">
        <v>107</v>
      </c>
      <c r="B16" s="5" t="s">
        <v>171</v>
      </c>
      <c r="C16" s="5" t="s">
        <v>38</v>
      </c>
      <c r="D16" s="6" t="s">
        <v>39</v>
      </c>
      <c r="E16" s="7">
        <v>10000</v>
      </c>
      <c r="F16" s="7">
        <v>2000</v>
      </c>
      <c r="G16" s="7">
        <v>8000</v>
      </c>
    </row>
    <row r="17" spans="1:7" x14ac:dyDescent="0.2">
      <c r="A17" s="5" t="s">
        <v>107</v>
      </c>
      <c r="B17" s="5" t="s">
        <v>171</v>
      </c>
      <c r="C17" s="5" t="s">
        <v>69</v>
      </c>
      <c r="D17" s="6" t="s">
        <v>70</v>
      </c>
    </row>
    <row r="18" spans="1:7" x14ac:dyDescent="0.2">
      <c r="A18" s="5" t="s">
        <v>107</v>
      </c>
      <c r="B18" s="5" t="s">
        <v>171</v>
      </c>
      <c r="C18" s="5" t="s">
        <v>40</v>
      </c>
      <c r="D18" s="6" t="s">
        <v>41</v>
      </c>
      <c r="E18" s="7">
        <v>40000</v>
      </c>
      <c r="F18" s="7">
        <v>40000</v>
      </c>
    </row>
    <row r="19" spans="1:7" s="4" customFormat="1" ht="10.5" x14ac:dyDescent="0.25">
      <c r="A19" s="16" t="s">
        <v>190</v>
      </c>
      <c r="B19" s="16"/>
      <c r="C19" s="16"/>
      <c r="D19" s="16"/>
      <c r="E19" s="13">
        <f>SUM(E14:E18)</f>
        <v>53250</v>
      </c>
      <c r="F19" s="13">
        <f t="shared" ref="F19:G19" si="1">SUM(F14:F18)</f>
        <v>47000</v>
      </c>
      <c r="G19" s="13">
        <f t="shared" si="1"/>
        <v>6250</v>
      </c>
    </row>
    <row r="20" spans="1:7" x14ac:dyDescent="0.2">
      <c r="A20" s="5" t="s">
        <v>188</v>
      </c>
      <c r="B20" s="5" t="s">
        <v>171</v>
      </c>
      <c r="C20" s="5" t="s">
        <v>79</v>
      </c>
      <c r="D20" s="6" t="s">
        <v>80</v>
      </c>
      <c r="E20" s="7">
        <v>375000</v>
      </c>
      <c r="G20" s="7">
        <v>375000</v>
      </c>
    </row>
    <row r="21" spans="1:7" s="4" customFormat="1" ht="10.5" x14ac:dyDescent="0.25">
      <c r="A21" s="16" t="s">
        <v>192</v>
      </c>
      <c r="B21" s="16"/>
      <c r="C21" s="16"/>
      <c r="D21" s="16"/>
      <c r="E21" s="12">
        <f>SUM(E20)</f>
        <v>375000</v>
      </c>
      <c r="F21" s="12">
        <f t="shared" ref="F21:G21" si="2">SUM(F20)</f>
        <v>0</v>
      </c>
      <c r="G21" s="12">
        <f t="shared" si="2"/>
        <v>375000</v>
      </c>
    </row>
    <row r="22" spans="1:7" s="4" customFormat="1" ht="10.5" x14ac:dyDescent="0.25">
      <c r="A22" s="17" t="s">
        <v>196</v>
      </c>
      <c r="B22" s="17"/>
      <c r="C22" s="17"/>
      <c r="D22" s="17"/>
      <c r="E22" s="12">
        <f>+E13+E19+E21</f>
        <v>913285</v>
      </c>
      <c r="F22" s="12">
        <f t="shared" ref="F22:G22" si="3">+F13+F19+F21</f>
        <v>503690</v>
      </c>
      <c r="G22" s="12">
        <f t="shared" si="3"/>
        <v>409595</v>
      </c>
    </row>
  </sheetData>
  <mergeCells count="4">
    <mergeCell ref="A13:D13"/>
    <mergeCell ref="A19:D19"/>
    <mergeCell ref="A21:D21"/>
    <mergeCell ref="A22:D22"/>
  </mergeCells>
  <pageMargins left="0.74803149606299213" right="0.74803149606299213" top="0.98425196850393704" bottom="0.98425196850393704" header="0" footer="0"/>
  <pageSetup paperSize="9" scale="92" orientation="portrait" blackAndWhite="1" errors="NA" r:id="rId1"/>
  <headerFooter alignWithMargins="0"/>
  <ignoredErrors>
    <ignoredError sqref="A3:D24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0"/>
  <sheetViews>
    <sheetView workbookViewId="0">
      <selection activeCell="A2" sqref="A2:G2"/>
    </sheetView>
  </sheetViews>
  <sheetFormatPr baseColWidth="10" defaultColWidth="11.3984375" defaultRowHeight="10" x14ac:dyDescent="0.2"/>
  <cols>
    <col min="1" max="1" width="7.296875" style="11" bestFit="1" customWidth="1"/>
    <col min="2" max="2" width="7.59765625" style="11" bestFit="1" customWidth="1"/>
    <col min="3" max="3" width="8.3984375" style="11" bestFit="1" customWidth="1"/>
    <col min="4" max="4" width="42.09765625" style="8" bestFit="1" customWidth="1"/>
    <col min="5" max="6" width="10.09765625" style="8" bestFit="1" customWidth="1"/>
    <col min="7" max="7" width="10.796875" style="8" bestFit="1" customWidth="1"/>
    <col min="8" max="16384" width="11.3984375" style="8"/>
  </cols>
  <sheetData>
    <row r="2" spans="1:7" s="4" customFormat="1" ht="10.5" x14ac:dyDescent="0.25">
      <c r="A2" s="15" t="s">
        <v>1</v>
      </c>
      <c r="B2" s="15" t="s">
        <v>2</v>
      </c>
      <c r="C2" s="15" t="s">
        <v>3</v>
      </c>
      <c r="D2" s="15" t="s">
        <v>4</v>
      </c>
      <c r="E2" s="3">
        <v>2022</v>
      </c>
      <c r="F2" s="3">
        <v>2021</v>
      </c>
      <c r="G2" s="15" t="s">
        <v>0</v>
      </c>
    </row>
    <row r="3" spans="1:7" x14ac:dyDescent="0.2">
      <c r="A3" s="5" t="s">
        <v>107</v>
      </c>
      <c r="B3" s="5" t="s">
        <v>172</v>
      </c>
      <c r="C3" s="5" t="s">
        <v>98</v>
      </c>
      <c r="D3" s="6" t="s">
        <v>99</v>
      </c>
      <c r="E3" s="7">
        <v>85600</v>
      </c>
      <c r="F3" s="7">
        <v>85600</v>
      </c>
    </row>
    <row r="4" spans="1:7" s="4" customFormat="1" ht="10.5" x14ac:dyDescent="0.25">
      <c r="A4" s="16" t="s">
        <v>189</v>
      </c>
      <c r="B4" s="16"/>
      <c r="C4" s="16"/>
      <c r="D4" s="16"/>
      <c r="E4" s="13">
        <f>SUM(E3)</f>
        <v>85600</v>
      </c>
      <c r="F4" s="13">
        <f t="shared" ref="F4:G4" si="0">SUM(F3)</f>
        <v>85600</v>
      </c>
      <c r="G4" s="13">
        <f t="shared" si="0"/>
        <v>0</v>
      </c>
    </row>
    <row r="5" spans="1:7" x14ac:dyDescent="0.2">
      <c r="A5" s="5" t="s">
        <v>107</v>
      </c>
      <c r="B5" s="5" t="s">
        <v>172</v>
      </c>
      <c r="C5" s="5" t="s">
        <v>36</v>
      </c>
      <c r="D5" s="6" t="s">
        <v>37</v>
      </c>
      <c r="E5" s="7">
        <v>2000</v>
      </c>
      <c r="F5" s="7">
        <v>2000</v>
      </c>
    </row>
    <row r="6" spans="1:7" x14ac:dyDescent="0.2">
      <c r="A6" s="5" t="s">
        <v>107</v>
      </c>
      <c r="B6" s="5" t="s">
        <v>172</v>
      </c>
      <c r="C6" s="5" t="s">
        <v>81</v>
      </c>
      <c r="D6" s="6" t="s">
        <v>82</v>
      </c>
      <c r="E6" s="9">
        <v>300</v>
      </c>
      <c r="F6" s="9">
        <v>300</v>
      </c>
    </row>
    <row r="7" spans="1:7" x14ac:dyDescent="0.2">
      <c r="A7" s="5" t="s">
        <v>107</v>
      </c>
      <c r="B7" s="5" t="s">
        <v>172</v>
      </c>
      <c r="C7" s="5" t="s">
        <v>55</v>
      </c>
      <c r="D7" s="6" t="s">
        <v>56</v>
      </c>
      <c r="E7" s="7">
        <v>2000</v>
      </c>
      <c r="F7" s="7">
        <v>2000</v>
      </c>
    </row>
    <row r="8" spans="1:7" x14ac:dyDescent="0.2">
      <c r="A8" s="5" t="s">
        <v>107</v>
      </c>
      <c r="B8" s="5" t="s">
        <v>172</v>
      </c>
      <c r="C8" s="5" t="s">
        <v>173</v>
      </c>
      <c r="D8" s="6" t="s">
        <v>174</v>
      </c>
      <c r="E8" s="7">
        <v>15000</v>
      </c>
      <c r="F8" s="7">
        <v>27000</v>
      </c>
      <c r="G8" s="7">
        <v>-12000</v>
      </c>
    </row>
    <row r="9" spans="1:7" x14ac:dyDescent="0.2">
      <c r="A9" s="5" t="s">
        <v>107</v>
      </c>
      <c r="B9" s="5" t="s">
        <v>172</v>
      </c>
      <c r="C9" s="5" t="s">
        <v>38</v>
      </c>
      <c r="D9" s="6" t="s">
        <v>39</v>
      </c>
      <c r="E9" s="7">
        <v>3500</v>
      </c>
      <c r="F9" s="7">
        <v>1500</v>
      </c>
      <c r="G9" s="7">
        <v>2000</v>
      </c>
    </row>
    <row r="10" spans="1:7" x14ac:dyDescent="0.2">
      <c r="A10" s="5" t="s">
        <v>107</v>
      </c>
      <c r="B10" s="5" t="s">
        <v>172</v>
      </c>
      <c r="C10" s="5" t="s">
        <v>40</v>
      </c>
      <c r="D10" s="6" t="s">
        <v>41</v>
      </c>
      <c r="E10" s="7">
        <v>218200</v>
      </c>
      <c r="F10" s="7">
        <v>209210</v>
      </c>
      <c r="G10" s="7">
        <v>8990</v>
      </c>
    </row>
    <row r="11" spans="1:7" x14ac:dyDescent="0.2">
      <c r="A11" s="5" t="s">
        <v>107</v>
      </c>
      <c r="B11" s="5" t="s">
        <v>172</v>
      </c>
      <c r="C11" s="5" t="s">
        <v>22</v>
      </c>
      <c r="D11" s="6" t="s">
        <v>23</v>
      </c>
      <c r="E11" s="9">
        <v>300</v>
      </c>
      <c r="F11" s="9">
        <v>300</v>
      </c>
    </row>
    <row r="12" spans="1:7" x14ac:dyDescent="0.2">
      <c r="A12" s="5" t="s">
        <v>107</v>
      </c>
      <c r="B12" s="5" t="s">
        <v>172</v>
      </c>
      <c r="C12" s="5" t="s">
        <v>24</v>
      </c>
      <c r="D12" s="6" t="s">
        <v>25</v>
      </c>
      <c r="E12" s="9">
        <v>300</v>
      </c>
      <c r="F12" s="9">
        <v>300</v>
      </c>
    </row>
    <row r="13" spans="1:7" s="4" customFormat="1" ht="10.5" x14ac:dyDescent="0.25">
      <c r="A13" s="16" t="s">
        <v>190</v>
      </c>
      <c r="B13" s="16"/>
      <c r="C13" s="16"/>
      <c r="D13" s="16"/>
      <c r="E13" s="13">
        <f>SUM(E5:E12)</f>
        <v>241600</v>
      </c>
      <c r="F13" s="13">
        <f t="shared" ref="F13:G13" si="1">SUM(F5:F12)</f>
        <v>242610</v>
      </c>
      <c r="G13" s="13">
        <f t="shared" si="1"/>
        <v>-1010</v>
      </c>
    </row>
    <row r="14" spans="1:7" x14ac:dyDescent="0.2">
      <c r="A14" s="5" t="s">
        <v>107</v>
      </c>
      <c r="B14" s="5" t="s">
        <v>172</v>
      </c>
      <c r="C14" s="5" t="s">
        <v>101</v>
      </c>
      <c r="D14" s="6" t="s">
        <v>102</v>
      </c>
      <c r="E14" s="7">
        <v>12000</v>
      </c>
      <c r="F14" s="7">
        <v>19250</v>
      </c>
      <c r="G14" s="7">
        <v>-7250</v>
      </c>
    </row>
    <row r="15" spans="1:7" x14ac:dyDescent="0.2">
      <c r="A15" s="5" t="s">
        <v>107</v>
      </c>
      <c r="B15" s="5" t="s">
        <v>172</v>
      </c>
      <c r="C15" s="5" t="s">
        <v>26</v>
      </c>
      <c r="D15" s="6" t="s">
        <v>27</v>
      </c>
    </row>
    <row r="16" spans="1:7" x14ac:dyDescent="0.2">
      <c r="A16" s="5" t="s">
        <v>107</v>
      </c>
      <c r="B16" s="5" t="s">
        <v>172</v>
      </c>
      <c r="C16" s="5" t="s">
        <v>175</v>
      </c>
      <c r="D16" s="6" t="s">
        <v>176</v>
      </c>
      <c r="E16" s="7">
        <v>14000</v>
      </c>
      <c r="F16" s="7">
        <v>14000</v>
      </c>
    </row>
    <row r="17" spans="1:7" x14ac:dyDescent="0.2">
      <c r="A17" s="5" t="s">
        <v>107</v>
      </c>
      <c r="B17" s="5" t="s">
        <v>172</v>
      </c>
      <c r="C17" s="5" t="s">
        <v>177</v>
      </c>
      <c r="D17" s="6" t="s">
        <v>178</v>
      </c>
      <c r="E17" s="7">
        <v>12000</v>
      </c>
      <c r="F17" s="7">
        <v>12000</v>
      </c>
    </row>
    <row r="18" spans="1:7" x14ac:dyDescent="0.2">
      <c r="A18" s="5" t="s">
        <v>107</v>
      </c>
      <c r="B18" s="5" t="s">
        <v>172</v>
      </c>
      <c r="C18" s="5" t="s">
        <v>179</v>
      </c>
      <c r="D18" s="6" t="s">
        <v>180</v>
      </c>
      <c r="E18" s="7">
        <v>4000</v>
      </c>
      <c r="F18" s="7">
        <v>4000</v>
      </c>
    </row>
    <row r="19" spans="1:7" s="4" customFormat="1" ht="10.5" x14ac:dyDescent="0.25">
      <c r="A19" s="16" t="s">
        <v>191</v>
      </c>
      <c r="B19" s="16"/>
      <c r="C19" s="16"/>
      <c r="D19" s="16"/>
      <c r="E19" s="12">
        <f>SUM(E14:E18)</f>
        <v>42000</v>
      </c>
      <c r="F19" s="12">
        <f t="shared" ref="F19:G19" si="2">SUM(F14:F18)</f>
        <v>49250</v>
      </c>
      <c r="G19" s="12">
        <f t="shared" si="2"/>
        <v>-7250</v>
      </c>
    </row>
    <row r="20" spans="1:7" s="4" customFormat="1" ht="10.5" x14ac:dyDescent="0.25">
      <c r="A20" s="17" t="s">
        <v>197</v>
      </c>
      <c r="B20" s="17"/>
      <c r="C20" s="17"/>
      <c r="D20" s="17"/>
      <c r="E20" s="12">
        <f>+E4+E13+E19</f>
        <v>369200</v>
      </c>
      <c r="F20" s="12">
        <f t="shared" ref="F20:G20" si="3">+F4+F13+F19</f>
        <v>377460</v>
      </c>
      <c r="G20" s="12">
        <f t="shared" si="3"/>
        <v>-8260</v>
      </c>
    </row>
  </sheetData>
  <mergeCells count="4">
    <mergeCell ref="A4:D4"/>
    <mergeCell ref="A13:D13"/>
    <mergeCell ref="A19:D19"/>
    <mergeCell ref="A20:D20"/>
  </mergeCells>
  <pageMargins left="0.35433070866141736" right="0.35433070866141736" top="0.98425196850393704" bottom="0.98425196850393704" header="0" footer="0"/>
  <pageSetup paperSize="9" scale="95" orientation="portrait" blackAndWhite="1" errors="NA" r:id="rId1"/>
  <headerFooter alignWithMargins="0"/>
  <ignoredErrors>
    <ignoredError sqref="A3:D19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45"/>
  <sheetViews>
    <sheetView zoomScaleNormal="100" workbookViewId="0">
      <selection activeCell="D12" sqref="D12"/>
    </sheetView>
  </sheetViews>
  <sheetFormatPr baseColWidth="10" defaultColWidth="11.3984375" defaultRowHeight="10" x14ac:dyDescent="0.2"/>
  <cols>
    <col min="1" max="1" width="7.296875" style="11" bestFit="1" customWidth="1"/>
    <col min="2" max="2" width="7.59765625" style="11" bestFit="1" customWidth="1"/>
    <col min="3" max="3" width="8.3984375" style="11" bestFit="1" customWidth="1"/>
    <col min="4" max="4" width="42.09765625" style="8" bestFit="1" customWidth="1"/>
    <col min="5" max="5" width="11.69921875" style="10" bestFit="1" customWidth="1"/>
    <col min="6" max="7" width="10.09765625" style="10" bestFit="1" customWidth="1"/>
    <col min="8" max="16384" width="11.3984375" style="8"/>
  </cols>
  <sheetData>
    <row r="2" spans="1:7" s="4" customFormat="1" ht="10.5" x14ac:dyDescent="0.25">
      <c r="A2" s="15" t="s">
        <v>1</v>
      </c>
      <c r="B2" s="15" t="s">
        <v>2</v>
      </c>
      <c r="C2" s="15" t="s">
        <v>3</v>
      </c>
      <c r="D2" s="15" t="s">
        <v>4</v>
      </c>
      <c r="E2" s="3">
        <v>2022</v>
      </c>
      <c r="F2" s="3">
        <v>2021</v>
      </c>
      <c r="G2" s="14" t="s">
        <v>0</v>
      </c>
    </row>
    <row r="3" spans="1:7" x14ac:dyDescent="0.2">
      <c r="A3" s="5" t="s">
        <v>107</v>
      </c>
      <c r="B3" s="5" t="s">
        <v>181</v>
      </c>
      <c r="C3" s="5" t="s">
        <v>30</v>
      </c>
      <c r="D3" s="6" t="s">
        <v>31</v>
      </c>
      <c r="E3" s="7">
        <v>14429</v>
      </c>
      <c r="F3" s="7">
        <v>28265</v>
      </c>
      <c r="G3" s="7">
        <v>-13836</v>
      </c>
    </row>
    <row r="4" spans="1:7" x14ac:dyDescent="0.2">
      <c r="A4" s="5" t="s">
        <v>107</v>
      </c>
      <c r="B4" s="5" t="s">
        <v>181</v>
      </c>
      <c r="C4" s="5" t="s">
        <v>6</v>
      </c>
      <c r="D4" s="6" t="s">
        <v>7</v>
      </c>
      <c r="E4" s="7">
        <v>11051</v>
      </c>
      <c r="F4" s="7">
        <v>10824</v>
      </c>
      <c r="G4" s="7">
        <v>227</v>
      </c>
    </row>
    <row r="5" spans="1:7" x14ac:dyDescent="0.2">
      <c r="A5" s="5" t="s">
        <v>107</v>
      </c>
      <c r="B5" s="5" t="s">
        <v>181</v>
      </c>
      <c r="C5" s="5" t="s">
        <v>8</v>
      </c>
      <c r="D5" s="6" t="s">
        <v>9</v>
      </c>
      <c r="E5" s="7">
        <v>4043</v>
      </c>
      <c r="F5" s="7">
        <v>4473</v>
      </c>
      <c r="G5" s="7">
        <v>-430</v>
      </c>
    </row>
    <row r="6" spans="1:7" x14ac:dyDescent="0.2">
      <c r="A6" s="5" t="s">
        <v>107</v>
      </c>
      <c r="B6" s="5" t="s">
        <v>181</v>
      </c>
      <c r="C6" s="5" t="s">
        <v>10</v>
      </c>
      <c r="D6" s="6" t="s">
        <v>11</v>
      </c>
      <c r="E6" s="7">
        <v>13765</v>
      </c>
      <c r="F6" s="7">
        <v>22418</v>
      </c>
      <c r="G6" s="7">
        <v>-8653</v>
      </c>
    </row>
    <row r="7" spans="1:7" x14ac:dyDescent="0.2">
      <c r="A7" s="5" t="s">
        <v>107</v>
      </c>
      <c r="B7" s="5" t="s">
        <v>181</v>
      </c>
      <c r="C7" s="5" t="s">
        <v>12</v>
      </c>
      <c r="D7" s="6" t="s">
        <v>13</v>
      </c>
      <c r="E7" s="7">
        <v>30287</v>
      </c>
      <c r="F7" s="7">
        <v>54796</v>
      </c>
      <c r="G7" s="7">
        <v>-24509</v>
      </c>
    </row>
    <row r="8" spans="1:7" x14ac:dyDescent="0.2">
      <c r="A8" s="5" t="s">
        <v>107</v>
      </c>
      <c r="B8" s="5" t="s">
        <v>181</v>
      </c>
      <c r="C8" s="5" t="s">
        <v>14</v>
      </c>
      <c r="D8" s="6" t="s">
        <v>15</v>
      </c>
      <c r="E8" s="7">
        <v>1899</v>
      </c>
      <c r="F8" s="7">
        <v>2080</v>
      </c>
      <c r="G8" s="7">
        <v>-181</v>
      </c>
    </row>
    <row r="9" spans="1:7" x14ac:dyDescent="0.2">
      <c r="A9" s="5" t="s">
        <v>107</v>
      </c>
      <c r="B9" s="5" t="s">
        <v>181</v>
      </c>
      <c r="C9" s="5" t="s">
        <v>65</v>
      </c>
      <c r="D9" s="6" t="s">
        <v>66</v>
      </c>
      <c r="E9" s="7">
        <v>5000</v>
      </c>
      <c r="F9" s="7">
        <v>5000</v>
      </c>
    </row>
    <row r="10" spans="1:7" x14ac:dyDescent="0.2">
      <c r="A10" s="5" t="s">
        <v>107</v>
      </c>
      <c r="B10" s="5" t="s">
        <v>181</v>
      </c>
      <c r="C10" s="5" t="s">
        <v>98</v>
      </c>
      <c r="D10" s="6" t="s">
        <v>99</v>
      </c>
      <c r="E10" s="7">
        <v>569284</v>
      </c>
      <c r="F10" s="7">
        <v>386840</v>
      </c>
      <c r="G10" s="7">
        <v>182444</v>
      </c>
    </row>
    <row r="11" spans="1:7" s="4" customFormat="1" ht="10.5" x14ac:dyDescent="0.25">
      <c r="A11" s="16" t="s">
        <v>189</v>
      </c>
      <c r="B11" s="16"/>
      <c r="C11" s="16"/>
      <c r="D11" s="16"/>
      <c r="E11" s="13">
        <f>SUM(E3:E10)</f>
        <v>649758</v>
      </c>
      <c r="F11" s="13">
        <f t="shared" ref="F11:G11" si="0">SUM(F3:F10)</f>
        <v>514696</v>
      </c>
      <c r="G11" s="13">
        <f t="shared" si="0"/>
        <v>135062</v>
      </c>
    </row>
    <row r="12" spans="1:7" x14ac:dyDescent="0.2">
      <c r="A12" s="5" t="s">
        <v>107</v>
      </c>
      <c r="B12" s="5" t="s">
        <v>181</v>
      </c>
      <c r="C12" s="5" t="s">
        <v>34</v>
      </c>
      <c r="D12" s="6" t="s">
        <v>35</v>
      </c>
      <c r="E12" s="7">
        <v>1200</v>
      </c>
      <c r="F12" s="7">
        <v>6000</v>
      </c>
      <c r="G12" s="7">
        <v>-4800</v>
      </c>
    </row>
    <row r="13" spans="1:7" x14ac:dyDescent="0.2">
      <c r="A13" s="5" t="s">
        <v>107</v>
      </c>
      <c r="B13" s="5" t="s">
        <v>181</v>
      </c>
      <c r="C13" s="5" t="s">
        <v>73</v>
      </c>
      <c r="D13" s="6" t="s">
        <v>74</v>
      </c>
      <c r="E13" s="7">
        <v>6000</v>
      </c>
      <c r="F13" s="7">
        <v>6000</v>
      </c>
    </row>
    <row r="14" spans="1:7" x14ac:dyDescent="0.2">
      <c r="A14" s="5" t="s">
        <v>107</v>
      </c>
      <c r="B14" s="5" t="s">
        <v>181</v>
      </c>
      <c r="C14" s="5" t="s">
        <v>36</v>
      </c>
      <c r="D14" s="6" t="s">
        <v>37</v>
      </c>
      <c r="E14" s="7">
        <v>11100</v>
      </c>
      <c r="F14" s="7">
        <v>12100</v>
      </c>
      <c r="G14" s="7">
        <v>-1000</v>
      </c>
    </row>
    <row r="15" spans="1:7" x14ac:dyDescent="0.2">
      <c r="A15" s="5" t="s">
        <v>107</v>
      </c>
      <c r="B15" s="5" t="s">
        <v>181</v>
      </c>
      <c r="C15" s="5" t="s">
        <v>47</v>
      </c>
      <c r="D15" s="6" t="s">
        <v>48</v>
      </c>
      <c r="E15" s="7">
        <v>2000</v>
      </c>
      <c r="F15" s="7">
        <v>2000</v>
      </c>
    </row>
    <row r="16" spans="1:7" x14ac:dyDescent="0.2">
      <c r="A16" s="5" t="s">
        <v>107</v>
      </c>
      <c r="B16" s="5" t="s">
        <v>181</v>
      </c>
      <c r="C16" s="5" t="s">
        <v>16</v>
      </c>
      <c r="D16" s="6" t="s">
        <v>17</v>
      </c>
      <c r="F16" s="7">
        <v>200</v>
      </c>
      <c r="G16" s="7">
        <v>-200</v>
      </c>
    </row>
    <row r="17" spans="1:7" x14ac:dyDescent="0.2">
      <c r="A17" s="5" t="s">
        <v>107</v>
      </c>
      <c r="B17" s="5" t="s">
        <v>181</v>
      </c>
      <c r="C17" s="5" t="s">
        <v>18</v>
      </c>
      <c r="D17" s="6" t="s">
        <v>19</v>
      </c>
      <c r="E17" s="7">
        <v>6000</v>
      </c>
      <c r="F17" s="7">
        <v>3050</v>
      </c>
      <c r="G17" s="7">
        <v>2950</v>
      </c>
    </row>
    <row r="18" spans="1:7" x14ac:dyDescent="0.2">
      <c r="A18" s="5" t="s">
        <v>107</v>
      </c>
      <c r="B18" s="5" t="s">
        <v>181</v>
      </c>
      <c r="C18" s="5" t="s">
        <v>63</v>
      </c>
      <c r="D18" s="6" t="s">
        <v>64</v>
      </c>
      <c r="E18" s="7">
        <v>13500</v>
      </c>
      <c r="F18" s="7">
        <v>13500</v>
      </c>
    </row>
    <row r="19" spans="1:7" x14ac:dyDescent="0.2">
      <c r="A19" s="5" t="s">
        <v>107</v>
      </c>
      <c r="B19" s="5" t="s">
        <v>181</v>
      </c>
      <c r="C19" s="5" t="s">
        <v>83</v>
      </c>
      <c r="D19" s="6" t="s">
        <v>84</v>
      </c>
      <c r="E19" s="7">
        <v>13500</v>
      </c>
      <c r="F19" s="7">
        <v>13500</v>
      </c>
    </row>
    <row r="20" spans="1:7" x14ac:dyDescent="0.2">
      <c r="A20" s="5" t="s">
        <v>107</v>
      </c>
      <c r="B20" s="5" t="s">
        <v>181</v>
      </c>
      <c r="C20" s="5" t="s">
        <v>49</v>
      </c>
      <c r="D20" s="6" t="s">
        <v>50</v>
      </c>
      <c r="E20" s="7">
        <v>4550</v>
      </c>
      <c r="F20" s="7">
        <v>4550</v>
      </c>
    </row>
    <row r="21" spans="1:7" x14ac:dyDescent="0.2">
      <c r="A21" s="5" t="s">
        <v>107</v>
      </c>
      <c r="B21" s="5" t="s">
        <v>181</v>
      </c>
      <c r="C21" s="5" t="s">
        <v>51</v>
      </c>
      <c r="D21" s="6" t="s">
        <v>52</v>
      </c>
      <c r="E21" s="7">
        <v>8800</v>
      </c>
      <c r="F21" s="7">
        <v>6150</v>
      </c>
      <c r="G21" s="7">
        <v>2650</v>
      </c>
    </row>
    <row r="22" spans="1:7" x14ac:dyDescent="0.2">
      <c r="A22" s="5" t="s">
        <v>107</v>
      </c>
      <c r="B22" s="5" t="s">
        <v>181</v>
      </c>
      <c r="C22" s="5" t="s">
        <v>96</v>
      </c>
      <c r="D22" s="6" t="s">
        <v>97</v>
      </c>
      <c r="E22" s="7">
        <v>700</v>
      </c>
      <c r="F22" s="7">
        <v>700</v>
      </c>
    </row>
    <row r="23" spans="1:7" x14ac:dyDescent="0.2">
      <c r="A23" s="5" t="s">
        <v>107</v>
      </c>
      <c r="B23" s="5" t="s">
        <v>181</v>
      </c>
      <c r="C23" s="5" t="s">
        <v>53</v>
      </c>
      <c r="D23" s="6" t="s">
        <v>54</v>
      </c>
      <c r="E23" s="7">
        <v>3503</v>
      </c>
      <c r="F23" s="7">
        <v>3672</v>
      </c>
      <c r="G23" s="7">
        <v>-169</v>
      </c>
    </row>
    <row r="24" spans="1:7" x14ac:dyDescent="0.2">
      <c r="A24" s="5" t="s">
        <v>107</v>
      </c>
      <c r="B24" s="5" t="s">
        <v>181</v>
      </c>
      <c r="C24" s="5" t="s">
        <v>55</v>
      </c>
      <c r="D24" s="6" t="s">
        <v>56</v>
      </c>
      <c r="E24" s="7">
        <v>39500</v>
      </c>
      <c r="F24" s="7">
        <v>16500</v>
      </c>
      <c r="G24" s="7">
        <v>23000</v>
      </c>
    </row>
    <row r="25" spans="1:7" x14ac:dyDescent="0.2">
      <c r="A25" s="5" t="s">
        <v>107</v>
      </c>
      <c r="B25" s="5" t="s">
        <v>181</v>
      </c>
      <c r="C25" s="5" t="s">
        <v>90</v>
      </c>
      <c r="D25" s="6" t="s">
        <v>91</v>
      </c>
      <c r="E25" s="7">
        <v>556</v>
      </c>
      <c r="F25" s="7">
        <v>2500</v>
      </c>
      <c r="G25" s="7">
        <v>-1944</v>
      </c>
    </row>
    <row r="26" spans="1:7" x14ac:dyDescent="0.2">
      <c r="A26" s="5" t="s">
        <v>107</v>
      </c>
      <c r="B26" s="5" t="s">
        <v>181</v>
      </c>
      <c r="C26" s="5" t="s">
        <v>20</v>
      </c>
      <c r="D26" s="6" t="s">
        <v>21</v>
      </c>
      <c r="E26" s="7">
        <v>1800</v>
      </c>
      <c r="G26" s="7">
        <v>1800</v>
      </c>
    </row>
    <row r="27" spans="1:7" x14ac:dyDescent="0.2">
      <c r="A27" s="5" t="s">
        <v>107</v>
      </c>
      <c r="B27" s="5" t="s">
        <v>181</v>
      </c>
      <c r="C27" s="5" t="s">
        <v>67</v>
      </c>
      <c r="D27" s="6" t="s">
        <v>68</v>
      </c>
      <c r="E27" s="7">
        <v>900</v>
      </c>
      <c r="G27" s="7">
        <v>900</v>
      </c>
    </row>
    <row r="28" spans="1:7" x14ac:dyDescent="0.2">
      <c r="A28" s="5" t="s">
        <v>107</v>
      </c>
      <c r="B28" s="5" t="s">
        <v>181</v>
      </c>
      <c r="C28" s="5" t="s">
        <v>57</v>
      </c>
      <c r="D28" s="6" t="s">
        <v>58</v>
      </c>
      <c r="F28" s="7">
        <v>100</v>
      </c>
      <c r="G28" s="7">
        <v>-100</v>
      </c>
    </row>
    <row r="29" spans="1:7" x14ac:dyDescent="0.2">
      <c r="A29" s="5" t="s">
        <v>107</v>
      </c>
      <c r="B29" s="5" t="s">
        <v>181</v>
      </c>
      <c r="C29" s="5" t="s">
        <v>38</v>
      </c>
      <c r="D29" s="6" t="s">
        <v>39</v>
      </c>
      <c r="E29" s="7">
        <v>12000</v>
      </c>
      <c r="F29" s="7">
        <v>15468</v>
      </c>
      <c r="G29" s="7">
        <v>-3468</v>
      </c>
    </row>
    <row r="30" spans="1:7" x14ac:dyDescent="0.2">
      <c r="A30" s="5" t="s">
        <v>107</v>
      </c>
      <c r="B30" s="5" t="s">
        <v>181</v>
      </c>
      <c r="C30" s="5" t="s">
        <v>85</v>
      </c>
      <c r="D30" s="6" t="s">
        <v>86</v>
      </c>
      <c r="E30" s="7">
        <v>27000</v>
      </c>
      <c r="F30" s="7">
        <v>28000</v>
      </c>
      <c r="G30" s="7">
        <v>-1000</v>
      </c>
    </row>
    <row r="31" spans="1:7" x14ac:dyDescent="0.2">
      <c r="A31" s="5" t="s">
        <v>107</v>
      </c>
      <c r="B31" s="5" t="s">
        <v>181</v>
      </c>
      <c r="C31" s="5" t="s">
        <v>69</v>
      </c>
      <c r="D31" s="6" t="s">
        <v>70</v>
      </c>
      <c r="E31" s="7">
        <v>7800</v>
      </c>
      <c r="F31" s="7">
        <v>3100</v>
      </c>
      <c r="G31" s="7">
        <v>4700</v>
      </c>
    </row>
    <row r="32" spans="1:7" x14ac:dyDescent="0.2">
      <c r="A32" s="5" t="s">
        <v>107</v>
      </c>
      <c r="B32" s="5" t="s">
        <v>181</v>
      </c>
      <c r="C32" s="5" t="s">
        <v>40</v>
      </c>
      <c r="D32" s="6" t="s">
        <v>41</v>
      </c>
      <c r="E32" s="7">
        <v>120000</v>
      </c>
      <c r="F32" s="7">
        <v>120000</v>
      </c>
    </row>
    <row r="33" spans="1:7" s="4" customFormat="1" ht="10.5" x14ac:dyDescent="0.25">
      <c r="A33" s="16" t="s">
        <v>190</v>
      </c>
      <c r="B33" s="16"/>
      <c r="C33" s="16"/>
      <c r="D33" s="16"/>
      <c r="E33" s="13">
        <f>SUM(E12:E32)</f>
        <v>280409</v>
      </c>
      <c r="F33" s="13">
        <f t="shared" ref="F33:G33" si="1">SUM(F12:F32)</f>
        <v>257090</v>
      </c>
      <c r="G33" s="13">
        <f t="shared" si="1"/>
        <v>23319</v>
      </c>
    </row>
    <row r="34" spans="1:7" x14ac:dyDescent="0.2">
      <c r="A34" s="5" t="s">
        <v>107</v>
      </c>
      <c r="B34" s="5" t="s">
        <v>181</v>
      </c>
      <c r="C34" s="5" t="s">
        <v>26</v>
      </c>
      <c r="D34" s="6" t="s">
        <v>27</v>
      </c>
    </row>
    <row r="35" spans="1:7" x14ac:dyDescent="0.2">
      <c r="A35" s="5" t="s">
        <v>107</v>
      </c>
      <c r="B35" s="5" t="s">
        <v>181</v>
      </c>
      <c r="C35" s="5" t="s">
        <v>182</v>
      </c>
      <c r="D35" s="6" t="s">
        <v>183</v>
      </c>
      <c r="E35" s="7">
        <v>20000</v>
      </c>
      <c r="F35" s="7">
        <v>20000</v>
      </c>
    </row>
    <row r="36" spans="1:7" x14ac:dyDescent="0.2">
      <c r="A36" s="5" t="s">
        <v>107</v>
      </c>
      <c r="B36" s="5" t="s">
        <v>181</v>
      </c>
      <c r="C36" s="5" t="s">
        <v>184</v>
      </c>
      <c r="D36" s="6" t="s">
        <v>185</v>
      </c>
      <c r="E36" s="7">
        <v>13972</v>
      </c>
      <c r="F36" s="7">
        <v>13972</v>
      </c>
    </row>
    <row r="37" spans="1:7" x14ac:dyDescent="0.2">
      <c r="A37" s="5" t="s">
        <v>107</v>
      </c>
      <c r="B37" s="5" t="s">
        <v>181</v>
      </c>
      <c r="C37" s="5" t="s">
        <v>103</v>
      </c>
      <c r="D37" s="6" t="s">
        <v>104</v>
      </c>
      <c r="E37" s="7">
        <v>36000</v>
      </c>
      <c r="F37" s="7">
        <v>36000</v>
      </c>
    </row>
    <row r="38" spans="1:7" x14ac:dyDescent="0.2">
      <c r="A38" s="5" t="s">
        <v>107</v>
      </c>
      <c r="B38" s="5" t="s">
        <v>181</v>
      </c>
      <c r="C38" s="5" t="s">
        <v>186</v>
      </c>
      <c r="D38" s="6" t="s">
        <v>187</v>
      </c>
    </row>
    <row r="39" spans="1:7" x14ac:dyDescent="0.2">
      <c r="A39" s="5" t="s">
        <v>107</v>
      </c>
      <c r="B39" s="5" t="s">
        <v>181</v>
      </c>
      <c r="C39" s="5" t="s">
        <v>89</v>
      </c>
      <c r="D39" s="6" t="s">
        <v>27</v>
      </c>
      <c r="E39" s="7">
        <v>106590</v>
      </c>
      <c r="F39" s="7">
        <v>106590</v>
      </c>
    </row>
    <row r="40" spans="1:7" s="4" customFormat="1" ht="10.5" x14ac:dyDescent="0.25">
      <c r="A40" s="16" t="s">
        <v>191</v>
      </c>
      <c r="B40" s="16"/>
      <c r="C40" s="16"/>
      <c r="D40" s="16"/>
      <c r="E40" s="13">
        <f>SUM(E34:E39)</f>
        <v>176562</v>
      </c>
      <c r="F40" s="13">
        <f t="shared" ref="F40:G40" si="2">SUM(F34:F39)</f>
        <v>176562</v>
      </c>
      <c r="G40" s="13">
        <f t="shared" si="2"/>
        <v>0</v>
      </c>
    </row>
    <row r="41" spans="1:7" x14ac:dyDescent="0.2">
      <c r="A41" s="5" t="s">
        <v>107</v>
      </c>
      <c r="B41" s="5" t="s">
        <v>181</v>
      </c>
      <c r="C41" s="5" t="s">
        <v>87</v>
      </c>
      <c r="D41" s="6" t="s">
        <v>78</v>
      </c>
      <c r="F41" s="7">
        <v>20000</v>
      </c>
      <c r="G41" s="7">
        <v>-20000</v>
      </c>
    </row>
    <row r="42" spans="1:7" x14ac:dyDescent="0.2">
      <c r="A42" s="5" t="s">
        <v>107</v>
      </c>
      <c r="B42" s="5" t="s">
        <v>181</v>
      </c>
      <c r="C42" s="5" t="s">
        <v>88</v>
      </c>
      <c r="D42" s="6" t="s">
        <v>62</v>
      </c>
      <c r="E42" s="7">
        <v>5000</v>
      </c>
      <c r="F42" s="7">
        <v>10000</v>
      </c>
      <c r="G42" s="7">
        <v>-5000</v>
      </c>
    </row>
    <row r="43" spans="1:7" x14ac:dyDescent="0.2">
      <c r="A43" s="5" t="s">
        <v>107</v>
      </c>
      <c r="B43" s="5" t="s">
        <v>181</v>
      </c>
      <c r="C43" s="5" t="s">
        <v>95</v>
      </c>
      <c r="D43" s="6" t="s">
        <v>82</v>
      </c>
      <c r="F43" s="7">
        <v>5000</v>
      </c>
      <c r="G43" s="7">
        <v>-5000</v>
      </c>
    </row>
    <row r="44" spans="1:7" s="4" customFormat="1" ht="10.5" x14ac:dyDescent="0.25">
      <c r="A44" s="16" t="s">
        <v>192</v>
      </c>
      <c r="B44" s="16"/>
      <c r="C44" s="16"/>
      <c r="D44" s="16"/>
      <c r="E44" s="12">
        <f>SUM(E41:E43)</f>
        <v>5000</v>
      </c>
      <c r="F44" s="12">
        <f t="shared" ref="F44:G44" si="3">SUM(F41:F43)</f>
        <v>35000</v>
      </c>
      <c r="G44" s="12">
        <f t="shared" si="3"/>
        <v>-30000</v>
      </c>
    </row>
    <row r="45" spans="1:7" s="4" customFormat="1" ht="10.5" x14ac:dyDescent="0.25">
      <c r="A45" s="17" t="s">
        <v>193</v>
      </c>
      <c r="B45" s="17"/>
      <c r="C45" s="17"/>
      <c r="D45" s="17"/>
      <c r="E45" s="12">
        <f>+E44+E40+E33+E11</f>
        <v>1111729</v>
      </c>
      <c r="F45" s="12">
        <f t="shared" ref="F45:G45" si="4">+F44+F40+F33+F11</f>
        <v>983348</v>
      </c>
      <c r="G45" s="12">
        <f t="shared" si="4"/>
        <v>128381</v>
      </c>
    </row>
  </sheetData>
  <mergeCells count="5">
    <mergeCell ref="A11:D11"/>
    <mergeCell ref="A33:D33"/>
    <mergeCell ref="A40:D40"/>
    <mergeCell ref="A44:D44"/>
    <mergeCell ref="A45:D45"/>
  </mergeCells>
  <pageMargins left="0.35433070866141736" right="0.35433070866141736" top="0.98425196850393704" bottom="0.98425196850393704" header="0" footer="0"/>
  <pageSetup paperSize="9" orientation="portrait" blackAndWhite="1" errors="NA" r:id="rId1"/>
  <headerFooter alignWithMargins="0"/>
  <ignoredErrors>
    <ignoredError sqref="A3:D4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2311</vt:lpstr>
      <vt:lpstr>2312</vt:lpstr>
      <vt:lpstr>2313</vt:lpstr>
      <vt:lpstr>2316</vt:lpstr>
      <vt:lpstr>2412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Gonzalez Alonso</dc:creator>
  <cp:lastModifiedBy>sgay</cp:lastModifiedBy>
  <cp:lastPrinted>2021-11-09T10:27:39Z</cp:lastPrinted>
  <dcterms:created xsi:type="dcterms:W3CDTF">2021-11-08T17:42:07Z</dcterms:created>
  <dcterms:modified xsi:type="dcterms:W3CDTF">2021-11-09T10:35:24Z</dcterms:modified>
</cp:coreProperties>
</file>