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2\Listados de trabajo\"/>
    </mc:Choice>
  </mc:AlternateContent>
  <bookViews>
    <workbookView xWindow="0" yWindow="50" windowWidth="7490" windowHeight="4140"/>
  </bookViews>
  <sheets>
    <sheet name="1302" sheetId="1" r:id="rId1"/>
    <sheet name="1321" sheetId="2" r:id="rId2"/>
    <sheet name="1351" sheetId="3" r:id="rId3"/>
    <sheet name="1361" sheetId="4" r:id="rId4"/>
    <sheet name="1621" sheetId="7" r:id="rId5"/>
    <sheet name="1631" sheetId="6" r:id="rId6"/>
    <sheet name="3111" sheetId="8" r:id="rId7"/>
  </sheets>
  <definedNames>
    <definedName name="_xlnm._FilterDatabase" localSheetId="0" hidden="1">'1302'!$A$2:$G$242</definedName>
    <definedName name="_xlnm._FilterDatabase" localSheetId="1" hidden="1">'1321'!$A$2:$G$293</definedName>
    <definedName name="_xlnm._FilterDatabase" localSheetId="2" hidden="1">'1351'!$A$2:$G$254</definedName>
    <definedName name="_xlnm._FilterDatabase" localSheetId="3" hidden="1">'1361'!$A$2:$G$279</definedName>
    <definedName name="_xlnm._FilterDatabase" localSheetId="4" hidden="1">'1621'!$A$2:$G$274</definedName>
    <definedName name="_xlnm._FilterDatabase" localSheetId="5" hidden="1">'1631'!$A$2:$G$275</definedName>
    <definedName name="_xlnm._FilterDatabase" localSheetId="6" hidden="1">'3111'!$A$2:$G$284</definedName>
  </definedNames>
  <calcPr calcId="162913"/>
</workbook>
</file>

<file path=xl/calcChain.xml><?xml version="1.0" encoding="utf-8"?>
<calcChain xmlns="http://schemas.openxmlformats.org/spreadsheetml/2006/main">
  <c r="F49" i="8" l="1"/>
  <c r="G49" i="8"/>
  <c r="F48" i="8"/>
  <c r="G48" i="8"/>
  <c r="E48" i="8"/>
  <c r="E49" i="8" s="1"/>
  <c r="E44" i="8"/>
  <c r="F38" i="8"/>
  <c r="G38" i="8"/>
  <c r="E38" i="8"/>
  <c r="F16" i="8"/>
  <c r="G16" i="8"/>
  <c r="E16" i="8"/>
  <c r="F40" i="6"/>
  <c r="F39" i="6"/>
  <c r="G39" i="6"/>
  <c r="G40" i="6" s="1"/>
  <c r="E39" i="6"/>
  <c r="F33" i="6"/>
  <c r="G33" i="6"/>
  <c r="E33" i="6"/>
  <c r="E40" i="6" s="1"/>
  <c r="F15" i="6"/>
  <c r="G15" i="6"/>
  <c r="E15" i="6"/>
  <c r="F47" i="7"/>
  <c r="F46" i="7"/>
  <c r="G46" i="7"/>
  <c r="E46" i="7"/>
  <c r="F39" i="7"/>
  <c r="G39" i="7"/>
  <c r="G47" i="7" s="1"/>
  <c r="E39" i="7"/>
  <c r="F16" i="7"/>
  <c r="G16" i="7"/>
  <c r="E16" i="7"/>
  <c r="E47" i="7" s="1"/>
  <c r="F45" i="4"/>
  <c r="F44" i="4"/>
  <c r="G44" i="4"/>
  <c r="E44" i="4"/>
  <c r="F39" i="4"/>
  <c r="G39" i="4"/>
  <c r="E39" i="4"/>
  <c r="F15" i="4"/>
  <c r="G15" i="4"/>
  <c r="G45" i="4" s="1"/>
  <c r="E15" i="4"/>
  <c r="E45" i="4" s="1"/>
  <c r="F20" i="3"/>
  <c r="F19" i="3"/>
  <c r="G19" i="3"/>
  <c r="E19" i="3"/>
  <c r="F14" i="3"/>
  <c r="G14" i="3"/>
  <c r="E14" i="3"/>
  <c r="F7" i="3"/>
  <c r="G7" i="3"/>
  <c r="G20" i="3" s="1"/>
  <c r="E7" i="3"/>
  <c r="E20" i="3" s="1"/>
  <c r="F59" i="2"/>
  <c r="F58" i="2"/>
  <c r="G58" i="2"/>
  <c r="E58" i="2"/>
  <c r="F48" i="2"/>
  <c r="G48" i="2"/>
  <c r="E48" i="2"/>
  <c r="F19" i="2"/>
  <c r="G19" i="2"/>
  <c r="G59" i="2" s="1"/>
  <c r="E19" i="2"/>
  <c r="E59" i="2" s="1"/>
  <c r="F20" i="1"/>
  <c r="F19" i="1"/>
  <c r="G19" i="1"/>
  <c r="E19" i="1"/>
  <c r="F17" i="1"/>
  <c r="G17" i="1"/>
  <c r="E17" i="1"/>
  <c r="F11" i="1"/>
  <c r="G11" i="1"/>
  <c r="G20" i="1" s="1"/>
  <c r="E11" i="1"/>
  <c r="E20" i="1" s="1"/>
</calcChain>
</file>

<file path=xl/sharedStrings.xml><?xml version="1.0" encoding="utf-8"?>
<sst xmlns="http://schemas.openxmlformats.org/spreadsheetml/2006/main" count="1012" uniqueCount="168">
  <si>
    <t>DIFERENCIA</t>
  </si>
  <si>
    <t>Orgánica</t>
  </si>
  <si>
    <t>Programa</t>
  </si>
  <si>
    <t>Económica</t>
  </si>
  <si>
    <t>Descripción</t>
  </si>
  <si>
    <t>Retribuciones básicas.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</si>
  <si>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</si>
  <si>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</si>
  <si>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</si>
  <si>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</si>
  <si>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</si>
  <si>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</si>
  <si>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</si>
  <si>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</si>
  <si>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</si>
  <si>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</si>
  <si>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</si>
  <si>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</si>
  <si>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</si>
  <si>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</si>
  <si>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</si>
  <si>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</si>
  <si>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23020</t>
  </si>
  <si>
    <t>Dietas del personal no directivo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</si>
  <si>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</si>
  <si>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</si>
  <si>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</si>
  <si>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</si>
  <si>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</si>
  <si>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</si>
  <si>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</si>
  <si>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</si>
  <si>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</si>
  <si>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</si>
  <si>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</si>
  <si>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</si>
  <si>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</si>
  <si>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</si>
  <si>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</si>
  <si>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</si>
  <si>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</si>
  <si>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</si>
  <si>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</si>
  <si>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</si>
  <si>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</si>
  <si>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</si>
  <si>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</si>
  <si>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</si>
  <si>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</si>
  <si>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</si>
  <si>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</si>
  <si>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</si>
  <si>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</si>
  <si>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</si>
  <si>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</si>
  <si>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</si>
  <si>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</si>
  <si>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</si>
  <si>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</si>
  <si>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</si>
  <si>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</si>
  <si>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</si>
  <si>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</si>
  <si>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</si>
  <si>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</si>
  <si>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</si>
  <si>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</si>
  <si>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</si>
  <si>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</si>
  <si>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</si>
  <si>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</si>
  <si>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</si>
  <si>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</si>
  <si>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</si>
  <si>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</si>
  <si>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233</t>
  </si>
  <si>
    <t>Otras indemnizaciones.</t>
  </si>
  <si>
    <t>466</t>
  </si>
  <si>
    <t>A otras Entidades que agrupen municipios.</t>
  </si>
  <si>
    <t>202</t>
  </si>
  <si>
    <t>Arrendamientos de edificios y otras construcciones.</t>
  </si>
  <si>
    <t>619</t>
  </si>
  <si>
    <t>Otras inver de reposic en infraest y bienes dest al uso gral</t>
  </si>
  <si>
    <t>640</t>
  </si>
  <si>
    <t>Gastos en inversiones de carácter inmaterial.</t>
  </si>
  <si>
    <t>83000</t>
  </si>
  <si>
    <t>Anuncios por cuenta de particulares</t>
  </si>
  <si>
    <t>212</t>
  </si>
  <si>
    <t>Reparación de edificios y otras construcciones.</t>
  </si>
  <si>
    <t>Equipos para procesos de información.</t>
  </si>
  <si>
    <t>609</t>
  </si>
  <si>
    <t>Otras invers nuevas en infraest y bienes dest al uso gral</t>
  </si>
  <si>
    <t>622</t>
  </si>
  <si>
    <t>Edificios y otras construcciones.</t>
  </si>
  <si>
    <t>641</t>
  </si>
  <si>
    <t>Gastos en aplicaciones informáticas.</t>
  </si>
  <si>
    <t>204</t>
  </si>
  <si>
    <t>Arrendamientos de material de transporte.</t>
  </si>
  <si>
    <t>Mobiliario.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</si>
  <si>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</si>
  <si>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</si>
  <si>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</si>
  <si>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</si>
  <si>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</si>
  <si>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</si>
  <si>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</si>
  <si>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</si>
  <si>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</si>
  <si>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</si>
  <si>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</si>
  <si>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48999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</si>
  <si>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</si>
  <si>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</si>
  <si>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</si>
  <si>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</si>
  <si>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</si>
  <si>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</si>
  <si>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</si>
  <si>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</si>
  <si>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625</t>
  </si>
  <si>
    <t>22106</t>
  </si>
  <si>
    <t>Productos farmacéuticos y material sanitario.</t>
  </si>
  <si>
    <t>150</t>
  </si>
  <si>
    <t>Productividad.</t>
  </si>
  <si>
    <t>16200</t>
  </si>
  <si>
    <t>Formación y perfeccionamiento del personal.</t>
  </si>
  <si>
    <t>626</t>
  </si>
  <si>
    <t>22203</t>
  </si>
  <si>
    <t>Informáticas.</t>
  </si>
  <si>
    <t>629</t>
  </si>
  <si>
    <t>Otras inv nuevas asoc al funcionam operativo de los serv</t>
  </si>
  <si>
    <t>22113</t>
  </si>
  <si>
    <t>Manutención de animales.</t>
  </si>
  <si>
    <t>48900</t>
  </si>
  <si>
    <t>11</t>
  </si>
  <si>
    <t>1302</t>
  </si>
  <si>
    <t>1321</t>
  </si>
  <si>
    <t>124</t>
  </si>
  <si>
    <t>Retrib. de funcionarios en prácticas.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</si>
  <si>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</si>
  <si>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</si>
  <si>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</si>
  <si>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</si>
  <si>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</si>
  <si>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</si>
  <si>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</si>
  <si>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</si>
  <si>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1621</t>
  </si>
  <si>
    <t>219</t>
  </si>
  <si>
    <t>Otro inmovilizado 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</si>
  <si>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</si>
  <si>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</si>
  <si>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</si>
  <si>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</si>
  <si>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</si>
  <si>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</si>
  <si>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CAPITULO I. GASTOS DE PERSONAL</t>
  </si>
  <si>
    <t>CAPITULO II. GASTOS BIENES CORRIENTES Y SERVICIOS</t>
  </si>
  <si>
    <t>CAPITULO IV. TRANSFERENCIAS CORRIENTES</t>
  </si>
  <si>
    <t>CAPITULO VI. INVERSIONES REALES</t>
  </si>
  <si>
    <t>CAPITULO VIII. ACTIVOS FINANCIEROS</t>
  </si>
  <si>
    <t>TOTAL PROGRAMA DIRECCIÓN DEL ÁREA DE SALUD PÚBLICA Y SEGURIDAD C.</t>
  </si>
  <si>
    <t>TOTAL PROGRAMA POLICÍA MUNICIPAL</t>
  </si>
  <si>
    <t>TOTAL PROGRAMA PROTECCIÓN CIVIL</t>
  </si>
  <si>
    <t>TOTAL PROGRAMA PREVENCIÓN Y EXTINCIÓN DE INCENDIOS</t>
  </si>
  <si>
    <t>TOTAL PROGRAMA RECOGIDA DE RESIDUOS</t>
  </si>
  <si>
    <t>TOTAL PROGRAMA LIMPIEZA VIARIA</t>
  </si>
  <si>
    <t>TOTAL PROGRAMA PROTECCIÓN DE LA SALUBRIDAD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</si>
</sst>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indexed="8"/>
      <name val="MS Sans Serif"/>
    </font>
    <font>
      <sz val="8.0500000000000007"/>
      <color indexed="8"/>
      <name val="Arial"/>
      <family val="2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b/>
      <sz val="10"/>
      <color indexed="8"/>
      <name val="MS Sans Serif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 applyProtection="1"/>
    <xf numFmtId="0" fontId="1" fillId="0" borderId="0" xfId="0" applyFont="1" applyAlignment="1">
      <alignment horizontal="center" vertical="center"/>
    </xf>
    <xf numFmtId="0" fontId="0" fillId="0" borderId="0" xfId="0" applyNumberForma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" fontId="6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workbookViewId="0">
      <selection activeCell="A3" sqref="A3:D20"/>
    </sheetView>
  </sheetViews>
  <sheetFormatPr baseColWidth="10" defaultRowHeight="13" x14ac:dyDescent="0.35"/>
  <cols>
    <col min="1" max="1" width="7.296875" style="9" bestFit="1" customWidth="1"/>
    <col min="2" max="2" width="8.69921875" style="9" bestFit="1" customWidth="1"/>
    <col min="3" max="3" width="9.3984375" style="9" bestFit="1" customWidth="1"/>
    <col min="4" max="4" width="42.09765625" bestFit="1" customWidth="1"/>
    <col min="5" max="6" width="8.8984375" bestFit="1" customWidth="1"/>
    <col min="7" max="7" width="10.3984375" bestFit="1" customWidth="1"/>
  </cols>
  <sheetData>
    <row r="2" spans="1:7" s="7" customFormat="1" x14ac:dyDescent="0.35">
      <c r="A2" s="4" t="s">
        <v>1</v>
      </c>
      <c r="B2" s="4" t="s">
        <v>2</v>
      </c>
      <c r="C2" s="4" t="s">
        <v>3</v>
      </c>
      <c r="D2" s="5" t="s">
        <v>4</v>
      </c>
      <c r="E2" s="6">
        <v>2022</v>
      </c>
      <c r="F2" s="6">
        <v>2021</v>
      </c>
      <c r="G2" s="4" t="s">
        <v>0</v>
      </c>
    </row>
    <row r="3" spans="1:7" x14ac:dyDescent="0.35">
      <c r="A3" s="8" t="s">
        <v>134</v>
      </c>
      <c r="B3" s="8" t="s">
        <v>135</v>
      </c>
      <c r="C3" s="8" t="s">
        <v>28</v>
      </c>
      <c r="D3" s="1" t="s">
        <v>29</v>
      </c>
      <c r="E3" s="3">
        <v>98454</v>
      </c>
      <c r="F3" s="3">
        <v>96429</v>
      </c>
      <c r="G3" s="3">
        <v>2025</v>
      </c>
    </row>
    <row r="4" spans="1:7" x14ac:dyDescent="0.35">
      <c r="A4" s="8" t="s">
        <v>134</v>
      </c>
      <c r="B4" s="8" t="s">
        <v>135</v>
      </c>
      <c r="C4" s="8" t="s">
        <v>30</v>
      </c>
      <c r="D4" s="1" t="s">
        <v>31</v>
      </c>
      <c r="E4" s="3">
        <v>14429</v>
      </c>
      <c r="G4" s="3">
        <v>14429</v>
      </c>
    </row>
    <row r="5" spans="1:7" x14ac:dyDescent="0.35">
      <c r="A5" s="8" t="s">
        <v>134</v>
      </c>
      <c r="B5" s="8" t="s">
        <v>135</v>
      </c>
      <c r="C5" s="8" t="s">
        <v>6</v>
      </c>
      <c r="D5" s="1" t="s">
        <v>7</v>
      </c>
      <c r="E5" s="3">
        <v>33154</v>
      </c>
      <c r="F5" s="3">
        <v>21678</v>
      </c>
      <c r="G5" s="3">
        <v>11476</v>
      </c>
    </row>
    <row r="6" spans="1:7" x14ac:dyDescent="0.35">
      <c r="A6" s="8" t="s">
        <v>134</v>
      </c>
      <c r="B6" s="8" t="s">
        <v>135</v>
      </c>
      <c r="C6" s="8" t="s">
        <v>32</v>
      </c>
      <c r="D6" s="1" t="s">
        <v>33</v>
      </c>
      <c r="E6" s="3">
        <v>9367</v>
      </c>
      <c r="G6" s="3">
        <v>9367</v>
      </c>
    </row>
    <row r="7" spans="1:7" x14ac:dyDescent="0.35">
      <c r="A7" s="8" t="s">
        <v>134</v>
      </c>
      <c r="B7" s="8" t="s">
        <v>135</v>
      </c>
      <c r="C7" s="8" t="s">
        <v>8</v>
      </c>
      <c r="D7" s="1" t="s">
        <v>9</v>
      </c>
      <c r="E7" s="3">
        <v>25482</v>
      </c>
      <c r="F7" s="3">
        <v>22357</v>
      </c>
      <c r="G7" s="3">
        <v>3125</v>
      </c>
    </row>
    <row r="8" spans="1:7" x14ac:dyDescent="0.35">
      <c r="A8" s="8" t="s">
        <v>134</v>
      </c>
      <c r="B8" s="8" t="s">
        <v>135</v>
      </c>
      <c r="C8" s="8" t="s">
        <v>10</v>
      </c>
      <c r="D8" s="1" t="s">
        <v>11</v>
      </c>
      <c r="E8" s="3">
        <v>101252</v>
      </c>
      <c r="F8" s="3">
        <v>80348</v>
      </c>
      <c r="G8" s="3">
        <v>20904</v>
      </c>
    </row>
    <row r="9" spans="1:7" x14ac:dyDescent="0.35">
      <c r="A9" s="8" t="s">
        <v>134</v>
      </c>
      <c r="B9" s="8" t="s">
        <v>135</v>
      </c>
      <c r="C9" s="8" t="s">
        <v>12</v>
      </c>
      <c r="D9" s="1" t="s">
        <v>13</v>
      </c>
      <c r="E9" s="3">
        <v>248747</v>
      </c>
      <c r="F9" s="3">
        <v>203552</v>
      </c>
      <c r="G9" s="3">
        <v>45195</v>
      </c>
    </row>
    <row r="10" spans="1:7" x14ac:dyDescent="0.35">
      <c r="A10" s="8" t="s">
        <v>134</v>
      </c>
      <c r="B10" s="8" t="s">
        <v>135</v>
      </c>
      <c r="C10" s="8" t="s">
        <v>14</v>
      </c>
      <c r="D10" s="1" t="s">
        <v>15</v>
      </c>
      <c r="E10" s="3">
        <v>10121</v>
      </c>
      <c r="F10" s="3">
        <v>8663</v>
      </c>
      <c r="G10" s="3">
        <v>1458</v>
      </c>
    </row>
    <row r="11" spans="1:7" s="7" customFormat="1" x14ac:dyDescent="0.35">
      <c r="A11" s="24" t="s">
        <v>156</v>
      </c>
      <c r="B11" s="24"/>
      <c r="C11" s="24"/>
      <c r="D11" s="24"/>
      <c r="E11" s="10">
        <f>SUM(E3:E10)</f>
        <v>541006</v>
      </c>
      <c r="F11" s="10">
        <f t="shared" ref="F11:G11" si="0">SUM(F3:F10)</f>
        <v>433027</v>
      </c>
      <c r="G11" s="10">
        <f t="shared" si="0"/>
        <v>107979</v>
      </c>
    </row>
    <row r="12" spans="1:7" x14ac:dyDescent="0.35">
      <c r="A12" s="8" t="s">
        <v>134</v>
      </c>
      <c r="B12" s="8" t="s">
        <v>135</v>
      </c>
      <c r="C12" s="8" t="s">
        <v>34</v>
      </c>
      <c r="D12" s="1" t="s">
        <v>35</v>
      </c>
      <c r="E12" s="2">
        <v>500</v>
      </c>
      <c r="F12" s="3">
        <v>1500</v>
      </c>
      <c r="G12" s="3">
        <v>-1000</v>
      </c>
    </row>
    <row r="13" spans="1:7" x14ac:dyDescent="0.35">
      <c r="A13" s="8" t="s">
        <v>134</v>
      </c>
      <c r="B13" s="8" t="s">
        <v>135</v>
      </c>
      <c r="C13" s="8" t="s">
        <v>36</v>
      </c>
      <c r="D13" s="1" t="s">
        <v>37</v>
      </c>
      <c r="E13" s="2">
        <v>500</v>
      </c>
      <c r="F13" s="3">
        <v>1000</v>
      </c>
      <c r="G13" s="2">
        <v>-500</v>
      </c>
    </row>
    <row r="14" spans="1:7" x14ac:dyDescent="0.35">
      <c r="A14" s="8" t="s">
        <v>134</v>
      </c>
      <c r="B14" s="8" t="s">
        <v>135</v>
      </c>
      <c r="C14" s="8" t="s">
        <v>61</v>
      </c>
      <c r="D14" s="1" t="s">
        <v>62</v>
      </c>
      <c r="E14" s="3">
        <v>2000</v>
      </c>
      <c r="F14" s="3">
        <v>10000</v>
      </c>
      <c r="G14" s="3">
        <v>-8000</v>
      </c>
    </row>
    <row r="15" spans="1:7" x14ac:dyDescent="0.35">
      <c r="A15" s="8" t="s">
        <v>134</v>
      </c>
      <c r="B15" s="8" t="s">
        <v>135</v>
      </c>
      <c r="C15" s="8" t="s">
        <v>22</v>
      </c>
      <c r="D15" s="1" t="s">
        <v>23</v>
      </c>
      <c r="E15" s="2">
        <v>500</v>
      </c>
      <c r="F15" s="3">
        <v>1000</v>
      </c>
      <c r="G15" s="2">
        <v>-500</v>
      </c>
    </row>
    <row r="16" spans="1:7" x14ac:dyDescent="0.35">
      <c r="A16" s="8" t="s">
        <v>134</v>
      </c>
      <c r="B16" s="8" t="s">
        <v>135</v>
      </c>
      <c r="C16" s="8" t="s">
        <v>24</v>
      </c>
      <c r="D16" s="1" t="s">
        <v>25</v>
      </c>
      <c r="E16" s="2">
        <v>500</v>
      </c>
      <c r="F16" s="3">
        <v>1000</v>
      </c>
      <c r="G16" s="2">
        <v>-500</v>
      </c>
    </row>
    <row r="17" spans="1:7" s="7" customFormat="1" x14ac:dyDescent="0.35">
      <c r="A17" s="24" t="s">
        <v>157</v>
      </c>
      <c r="B17" s="24"/>
      <c r="C17" s="24"/>
      <c r="D17" s="24"/>
      <c r="E17" s="11">
        <f>SUM(E12:E16)</f>
        <v>4000</v>
      </c>
      <c r="F17" s="11">
        <f t="shared" ref="F17:G17" si="1">SUM(F12:F16)</f>
        <v>14500</v>
      </c>
      <c r="G17" s="11">
        <f t="shared" si="1"/>
        <v>-10500</v>
      </c>
    </row>
    <row r="18" spans="1:7" x14ac:dyDescent="0.35">
      <c r="A18" s="8" t="s">
        <v>134</v>
      </c>
      <c r="B18" s="8" t="s">
        <v>135</v>
      </c>
      <c r="C18" s="8" t="s">
        <v>85</v>
      </c>
      <c r="D18" s="1" t="s">
        <v>86</v>
      </c>
      <c r="E18" s="3">
        <v>1000</v>
      </c>
      <c r="F18" s="3">
        <v>1000</v>
      </c>
    </row>
    <row r="19" spans="1:7" s="7" customFormat="1" x14ac:dyDescent="0.35">
      <c r="A19" s="24" t="s">
        <v>160</v>
      </c>
      <c r="B19" s="24"/>
      <c r="C19" s="24"/>
      <c r="D19" s="24"/>
      <c r="E19" s="10">
        <f>SUM(E18)</f>
        <v>1000</v>
      </c>
      <c r="F19" s="10">
        <f t="shared" ref="F19:G19" si="2">SUM(F18)</f>
        <v>1000</v>
      </c>
      <c r="G19" s="10">
        <f t="shared" si="2"/>
        <v>0</v>
      </c>
    </row>
    <row r="20" spans="1:7" x14ac:dyDescent="0.35">
      <c r="A20" s="24" t="s">
        <v>161</v>
      </c>
      <c r="B20" s="24"/>
      <c r="C20" s="24"/>
      <c r="D20" s="24"/>
      <c r="E20" s="10">
        <f>+E11+E17+E19</f>
        <v>546006</v>
      </c>
      <c r="F20" s="10">
        <f t="shared" ref="F20:G20" si="3">+F11+F17+F19</f>
        <v>448527</v>
      </c>
      <c r="G20" s="10">
        <f t="shared" si="3"/>
        <v>97479</v>
      </c>
    </row>
  </sheetData>
  <mergeCells count="4">
    <mergeCell ref="A11:D11"/>
    <mergeCell ref="A19:D19"/>
    <mergeCell ref="A17:D17"/>
    <mergeCell ref="A20:D20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  <ignoredErrors>
    <ignoredError sqref="E11:F11" formulaRange="1"/>
    <ignoredError sqref="A3:D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9"/>
  <sheetViews>
    <sheetView workbookViewId="0">
      <selection activeCell="A59" sqref="A59:D59"/>
    </sheetView>
  </sheetViews>
  <sheetFormatPr baseColWidth="10" defaultRowHeight="13" x14ac:dyDescent="0.35"/>
  <cols>
    <col min="1" max="1" width="7.296875" bestFit="1" customWidth="1"/>
    <col min="2" max="2" width="7.59765625" bestFit="1" customWidth="1"/>
    <col min="3" max="3" width="8.3984375" bestFit="1" customWidth="1"/>
    <col min="4" max="4" width="42.19921875" customWidth="1"/>
    <col min="5" max="6" width="11.09765625" bestFit="1" customWidth="1"/>
    <col min="7" max="7" width="10.796875" bestFit="1" customWidth="1"/>
  </cols>
  <sheetData>
    <row r="2" spans="1:7" x14ac:dyDescent="0.35">
      <c r="A2" s="4" t="s">
        <v>1</v>
      </c>
      <c r="B2" s="4" t="s">
        <v>2</v>
      </c>
      <c r="C2" s="4" t="s">
        <v>3</v>
      </c>
      <c r="D2" s="5" t="s">
        <v>4</v>
      </c>
      <c r="E2" s="6">
        <v>2022</v>
      </c>
      <c r="F2" s="6">
        <v>2021</v>
      </c>
      <c r="G2" s="4" t="s">
        <v>0</v>
      </c>
    </row>
    <row r="3" spans="1:7" x14ac:dyDescent="0.35">
      <c r="A3" s="1" t="s">
        <v>134</v>
      </c>
      <c r="B3" s="1" t="s">
        <v>136</v>
      </c>
      <c r="C3" s="1" t="s">
        <v>28</v>
      </c>
      <c r="D3" s="1" t="s">
        <v>29</v>
      </c>
      <c r="E3" s="3">
        <v>114862</v>
      </c>
      <c r="F3" s="3">
        <v>96429</v>
      </c>
      <c r="G3" s="3">
        <v>18433</v>
      </c>
    </row>
    <row r="4" spans="1:7" x14ac:dyDescent="0.35">
      <c r="A4" s="1" t="s">
        <v>134</v>
      </c>
      <c r="B4" s="1" t="s">
        <v>136</v>
      </c>
      <c r="C4" s="1" t="s">
        <v>30</v>
      </c>
      <c r="D4" s="1" t="s">
        <v>31</v>
      </c>
      <c r="E4" s="3">
        <v>303920</v>
      </c>
      <c r="F4" s="3">
        <v>272393</v>
      </c>
      <c r="G4" s="3">
        <v>31527</v>
      </c>
    </row>
    <row r="5" spans="1:7" x14ac:dyDescent="0.35">
      <c r="A5" s="1" t="s">
        <v>134</v>
      </c>
      <c r="B5" s="1" t="s">
        <v>136</v>
      </c>
      <c r="C5" s="1" t="s">
        <v>6</v>
      </c>
      <c r="D5" s="1" t="s">
        <v>7</v>
      </c>
      <c r="E5" s="3">
        <v>4864952</v>
      </c>
      <c r="F5" s="3">
        <v>4906549</v>
      </c>
      <c r="G5" s="3">
        <v>-41597</v>
      </c>
    </row>
    <row r="6" spans="1:7" x14ac:dyDescent="0.35">
      <c r="A6" s="1" t="s">
        <v>134</v>
      </c>
      <c r="B6" s="1" t="s">
        <v>136</v>
      </c>
      <c r="C6" s="1" t="s">
        <v>32</v>
      </c>
      <c r="D6" s="1" t="s">
        <v>33</v>
      </c>
      <c r="E6" s="3">
        <v>74938</v>
      </c>
      <c r="F6" s="3">
        <v>73396</v>
      </c>
      <c r="G6" s="3">
        <v>1542</v>
      </c>
    </row>
    <row r="7" spans="1:7" x14ac:dyDescent="0.35">
      <c r="A7" s="1" t="s">
        <v>134</v>
      </c>
      <c r="B7" s="1" t="s">
        <v>136</v>
      </c>
      <c r="C7" s="1" t="s">
        <v>8</v>
      </c>
      <c r="D7" s="1" t="s">
        <v>9</v>
      </c>
      <c r="E7" s="3">
        <v>994577</v>
      </c>
      <c r="F7" s="3">
        <v>1025113</v>
      </c>
      <c r="G7" s="3">
        <v>-30536</v>
      </c>
    </row>
    <row r="8" spans="1:7" x14ac:dyDescent="0.35">
      <c r="A8" s="1" t="s">
        <v>134</v>
      </c>
      <c r="B8" s="1" t="s">
        <v>136</v>
      </c>
      <c r="C8" s="1" t="s">
        <v>10</v>
      </c>
      <c r="D8" s="1" t="s">
        <v>11</v>
      </c>
      <c r="E8" s="3">
        <v>2597192</v>
      </c>
      <c r="F8" s="3">
        <v>2589937</v>
      </c>
      <c r="G8" s="3">
        <v>7255</v>
      </c>
    </row>
    <row r="9" spans="1:7" x14ac:dyDescent="0.35">
      <c r="A9" s="1" t="s">
        <v>134</v>
      </c>
      <c r="B9" s="1" t="s">
        <v>136</v>
      </c>
      <c r="C9" s="1" t="s">
        <v>12</v>
      </c>
      <c r="D9" s="1" t="s">
        <v>13</v>
      </c>
      <c r="E9" s="3">
        <v>9486674</v>
      </c>
      <c r="F9" s="3">
        <v>9521683</v>
      </c>
      <c r="G9" s="3">
        <v>-35009</v>
      </c>
    </row>
    <row r="10" spans="1:7" x14ac:dyDescent="0.35">
      <c r="A10" s="1" t="s">
        <v>134</v>
      </c>
      <c r="B10" s="1" t="s">
        <v>136</v>
      </c>
      <c r="C10" s="1" t="s">
        <v>14</v>
      </c>
      <c r="D10" s="1" t="s">
        <v>15</v>
      </c>
      <c r="E10" s="3">
        <v>449628</v>
      </c>
      <c r="F10" s="3">
        <v>461737</v>
      </c>
      <c r="G10" s="3">
        <v>-12109</v>
      </c>
    </row>
    <row r="11" spans="1:7" x14ac:dyDescent="0.35">
      <c r="A11" s="1" t="s">
        <v>134</v>
      </c>
      <c r="B11" s="1" t="s">
        <v>136</v>
      </c>
      <c r="C11" s="1" t="s">
        <v>137</v>
      </c>
      <c r="D11" s="1" t="s">
        <v>138</v>
      </c>
    </row>
    <row r="12" spans="1:7" x14ac:dyDescent="0.35">
      <c r="A12" s="1" t="s">
        <v>134</v>
      </c>
      <c r="B12" s="1" t="s">
        <v>136</v>
      </c>
      <c r="C12" s="1" t="s">
        <v>44</v>
      </c>
      <c r="D12" s="1" t="s">
        <v>5</v>
      </c>
      <c r="E12" s="3">
        <v>421509</v>
      </c>
      <c r="F12" s="3">
        <v>396886</v>
      </c>
      <c r="G12" s="3">
        <v>24623</v>
      </c>
    </row>
    <row r="13" spans="1:7" x14ac:dyDescent="0.35">
      <c r="A13" s="1" t="s">
        <v>134</v>
      </c>
      <c r="B13" s="1" t="s">
        <v>136</v>
      </c>
      <c r="C13" s="1" t="s">
        <v>45</v>
      </c>
      <c r="D13" s="1" t="s">
        <v>46</v>
      </c>
      <c r="E13" s="3">
        <v>35000</v>
      </c>
      <c r="F13" s="3">
        <v>35000</v>
      </c>
    </row>
    <row r="14" spans="1:7" x14ac:dyDescent="0.35">
      <c r="A14" s="1" t="s">
        <v>134</v>
      </c>
      <c r="B14" s="1" t="s">
        <v>136</v>
      </c>
      <c r="C14" s="1" t="s">
        <v>47</v>
      </c>
      <c r="D14" s="1" t="s">
        <v>48</v>
      </c>
      <c r="E14" s="3">
        <v>437676</v>
      </c>
      <c r="F14" s="3">
        <v>413744</v>
      </c>
      <c r="G14" s="3">
        <v>23932</v>
      </c>
    </row>
    <row r="15" spans="1:7" x14ac:dyDescent="0.35">
      <c r="A15" s="1" t="s">
        <v>134</v>
      </c>
      <c r="B15" s="1" t="s">
        <v>136</v>
      </c>
      <c r="C15" s="1" t="s">
        <v>69</v>
      </c>
      <c r="D15" s="1" t="s">
        <v>70</v>
      </c>
    </row>
    <row r="16" spans="1:7" x14ac:dyDescent="0.35">
      <c r="A16" s="1" t="s">
        <v>134</v>
      </c>
      <c r="B16" s="1" t="s">
        <v>136</v>
      </c>
      <c r="C16" s="1" t="s">
        <v>122</v>
      </c>
      <c r="D16" s="1" t="s">
        <v>123</v>
      </c>
      <c r="E16" s="3">
        <v>400000</v>
      </c>
      <c r="F16" s="3">
        <v>400000</v>
      </c>
    </row>
    <row r="17" spans="1:7" x14ac:dyDescent="0.35">
      <c r="A17" s="1" t="s">
        <v>134</v>
      </c>
      <c r="B17" s="1" t="s">
        <v>136</v>
      </c>
      <c r="C17" s="1" t="s">
        <v>49</v>
      </c>
      <c r="D17" s="1" t="s">
        <v>50</v>
      </c>
      <c r="E17" s="3">
        <v>580000</v>
      </c>
      <c r="F17" s="3">
        <v>580000</v>
      </c>
    </row>
    <row r="18" spans="1:7" x14ac:dyDescent="0.35">
      <c r="A18" s="1" t="s">
        <v>134</v>
      </c>
      <c r="B18" s="1" t="s">
        <v>136</v>
      </c>
      <c r="C18" s="1" t="s">
        <v>124</v>
      </c>
      <c r="D18" s="1" t="s">
        <v>125</v>
      </c>
      <c r="E18" s="3">
        <v>150000</v>
      </c>
      <c r="F18" s="3">
        <v>150000</v>
      </c>
    </row>
    <row r="19" spans="1:7" x14ac:dyDescent="0.35">
      <c r="A19" s="24" t="s">
        <v>156</v>
      </c>
      <c r="B19" s="24"/>
      <c r="C19" s="24"/>
      <c r="D19" s="24"/>
      <c r="E19" s="10">
        <f>SUM(E3:E18)</f>
        <v>20910928</v>
      </c>
      <c r="F19" s="10">
        <f t="shared" ref="F19:G19" si="0">SUM(F3:F18)</f>
        <v>20922867</v>
      </c>
      <c r="G19" s="10">
        <f t="shared" si="0"/>
        <v>-11939</v>
      </c>
    </row>
    <row r="20" spans="1:7" x14ac:dyDescent="0.35">
      <c r="A20" s="1" t="s">
        <v>134</v>
      </c>
      <c r="B20" s="1" t="s">
        <v>136</v>
      </c>
      <c r="C20" s="1" t="s">
        <v>79</v>
      </c>
      <c r="D20" s="1" t="s">
        <v>80</v>
      </c>
      <c r="E20" s="3">
        <v>10000</v>
      </c>
      <c r="F20" s="3">
        <v>3500</v>
      </c>
      <c r="G20" s="3">
        <v>6500</v>
      </c>
    </row>
    <row r="21" spans="1:7" x14ac:dyDescent="0.35">
      <c r="A21" s="1" t="s">
        <v>134</v>
      </c>
      <c r="B21" s="1" t="s">
        <v>136</v>
      </c>
      <c r="C21" s="1" t="s">
        <v>96</v>
      </c>
      <c r="D21" s="1" t="s">
        <v>97</v>
      </c>
      <c r="E21" s="3">
        <v>210608</v>
      </c>
      <c r="F21" s="3">
        <v>160000</v>
      </c>
      <c r="G21" s="3">
        <v>50608</v>
      </c>
    </row>
    <row r="22" spans="1:7" x14ac:dyDescent="0.35">
      <c r="A22" s="1" t="s">
        <v>134</v>
      </c>
      <c r="B22" s="1" t="s">
        <v>136</v>
      </c>
      <c r="C22" s="1" t="s">
        <v>87</v>
      </c>
      <c r="D22" s="1" t="s">
        <v>88</v>
      </c>
      <c r="E22" s="3">
        <v>25000</v>
      </c>
      <c r="F22" s="3">
        <v>15000</v>
      </c>
      <c r="G22" s="3">
        <v>10000</v>
      </c>
    </row>
    <row r="23" spans="1:7" x14ac:dyDescent="0.35">
      <c r="A23" s="1" t="s">
        <v>134</v>
      </c>
      <c r="B23" s="1" t="s">
        <v>136</v>
      </c>
      <c r="C23" s="1" t="s">
        <v>36</v>
      </c>
      <c r="D23" s="1" t="s">
        <v>37</v>
      </c>
      <c r="E23" s="3">
        <v>140000</v>
      </c>
      <c r="F23" s="3">
        <v>120000</v>
      </c>
      <c r="G23" s="3">
        <v>20000</v>
      </c>
    </row>
    <row r="24" spans="1:7" x14ac:dyDescent="0.35">
      <c r="A24" s="1" t="s">
        <v>134</v>
      </c>
      <c r="B24" s="1" t="s">
        <v>136</v>
      </c>
      <c r="C24" s="1" t="s">
        <v>51</v>
      </c>
      <c r="D24" s="1" t="s">
        <v>52</v>
      </c>
      <c r="E24" s="3">
        <v>110000</v>
      </c>
      <c r="F24" s="3">
        <v>110000</v>
      </c>
    </row>
    <row r="25" spans="1:7" x14ac:dyDescent="0.35">
      <c r="A25" s="1" t="s">
        <v>134</v>
      </c>
      <c r="B25" s="1" t="s">
        <v>136</v>
      </c>
      <c r="C25" s="1" t="s">
        <v>67</v>
      </c>
      <c r="D25" s="1" t="s">
        <v>68</v>
      </c>
      <c r="E25" s="3">
        <v>100000</v>
      </c>
      <c r="F25" s="3">
        <v>100000</v>
      </c>
    </row>
    <row r="26" spans="1:7" x14ac:dyDescent="0.35">
      <c r="A26" s="1" t="s">
        <v>134</v>
      </c>
      <c r="B26" s="1" t="s">
        <v>136</v>
      </c>
      <c r="C26" s="1" t="s">
        <v>111</v>
      </c>
      <c r="D26" s="1" t="s">
        <v>112</v>
      </c>
      <c r="E26" s="3">
        <v>1000</v>
      </c>
      <c r="G26" s="3">
        <v>1000</v>
      </c>
    </row>
    <row r="27" spans="1:7" x14ac:dyDescent="0.35">
      <c r="A27" s="1" t="s">
        <v>134</v>
      </c>
      <c r="B27" s="1" t="s">
        <v>136</v>
      </c>
      <c r="C27" s="1" t="s">
        <v>99</v>
      </c>
      <c r="D27" s="1" t="s">
        <v>100</v>
      </c>
      <c r="E27" s="3">
        <v>75000</v>
      </c>
      <c r="F27" s="3">
        <v>75000</v>
      </c>
    </row>
    <row r="28" spans="1:7" x14ac:dyDescent="0.35">
      <c r="A28" s="1" t="s">
        <v>134</v>
      </c>
      <c r="B28" s="1" t="s">
        <v>136</v>
      </c>
      <c r="C28" s="1" t="s">
        <v>53</v>
      </c>
      <c r="D28" s="1" t="s">
        <v>54</v>
      </c>
      <c r="E28" s="3">
        <v>160000</v>
      </c>
      <c r="F28" s="3">
        <v>160000</v>
      </c>
    </row>
    <row r="29" spans="1:7" x14ac:dyDescent="0.35">
      <c r="A29" s="1" t="s">
        <v>134</v>
      </c>
      <c r="B29" s="1" t="s">
        <v>136</v>
      </c>
      <c r="C29" s="1" t="s">
        <v>55</v>
      </c>
      <c r="D29" s="1" t="s">
        <v>56</v>
      </c>
      <c r="E29" s="3">
        <v>435000</v>
      </c>
      <c r="F29" s="3">
        <v>340000</v>
      </c>
      <c r="G29" s="3">
        <v>95000</v>
      </c>
    </row>
    <row r="30" spans="1:7" x14ac:dyDescent="0.35">
      <c r="A30" s="1" t="s">
        <v>134</v>
      </c>
      <c r="B30" s="1" t="s">
        <v>136</v>
      </c>
      <c r="C30" s="1" t="s">
        <v>120</v>
      </c>
      <c r="D30" s="1" t="s">
        <v>121</v>
      </c>
      <c r="E30" s="3">
        <v>1000</v>
      </c>
      <c r="F30" s="3">
        <v>3000</v>
      </c>
      <c r="G30" s="3">
        <v>-2000</v>
      </c>
    </row>
    <row r="31" spans="1:7" x14ac:dyDescent="0.35">
      <c r="A31" s="1" t="s">
        <v>134</v>
      </c>
      <c r="B31" s="1" t="s">
        <v>136</v>
      </c>
      <c r="C31" s="1" t="s">
        <v>57</v>
      </c>
      <c r="D31" s="1" t="s">
        <v>58</v>
      </c>
      <c r="E31" s="3">
        <v>1000</v>
      </c>
      <c r="F31" s="3">
        <v>1000</v>
      </c>
    </row>
    <row r="32" spans="1:7" x14ac:dyDescent="0.35">
      <c r="A32" s="1" t="s">
        <v>134</v>
      </c>
      <c r="B32" s="1" t="s">
        <v>136</v>
      </c>
      <c r="C32" s="1" t="s">
        <v>59</v>
      </c>
      <c r="D32" s="1" t="s">
        <v>60</v>
      </c>
      <c r="E32" s="3">
        <v>75000</v>
      </c>
      <c r="F32" s="3">
        <v>75000</v>
      </c>
    </row>
    <row r="33" spans="1:7" x14ac:dyDescent="0.35">
      <c r="A33" s="1" t="s">
        <v>134</v>
      </c>
      <c r="B33" s="1" t="s">
        <v>136</v>
      </c>
      <c r="C33" s="1" t="s">
        <v>113</v>
      </c>
      <c r="D33" s="1" t="s">
        <v>114</v>
      </c>
      <c r="E33" s="3">
        <v>17000</v>
      </c>
      <c r="F33" s="3">
        <v>17000</v>
      </c>
    </row>
    <row r="34" spans="1:7" x14ac:dyDescent="0.35">
      <c r="A34" s="1" t="s">
        <v>134</v>
      </c>
      <c r="B34" s="1" t="s">
        <v>136</v>
      </c>
      <c r="C34" s="1" t="s">
        <v>18</v>
      </c>
      <c r="D34" s="1" t="s">
        <v>19</v>
      </c>
      <c r="E34" s="3">
        <v>1000</v>
      </c>
      <c r="F34" s="3">
        <v>3000</v>
      </c>
      <c r="G34" s="3">
        <v>-2000</v>
      </c>
    </row>
    <row r="35" spans="1:7" x14ac:dyDescent="0.35">
      <c r="A35" s="1" t="s">
        <v>134</v>
      </c>
      <c r="B35" s="1" t="s">
        <v>136</v>
      </c>
      <c r="C35" s="1" t="s">
        <v>71</v>
      </c>
      <c r="D35" s="1" t="s">
        <v>72</v>
      </c>
      <c r="E35" s="3">
        <v>2000</v>
      </c>
      <c r="F35" s="3">
        <v>3000</v>
      </c>
      <c r="G35" s="3">
        <v>-1000</v>
      </c>
    </row>
    <row r="36" spans="1:7" x14ac:dyDescent="0.35">
      <c r="A36" s="1" t="s">
        <v>134</v>
      </c>
      <c r="B36" s="1" t="s">
        <v>136</v>
      </c>
      <c r="C36" s="1" t="s">
        <v>101</v>
      </c>
      <c r="D36" s="1" t="s">
        <v>102</v>
      </c>
      <c r="E36" s="3">
        <v>8000</v>
      </c>
      <c r="F36" s="3">
        <v>15000</v>
      </c>
      <c r="G36" s="3">
        <v>-7000</v>
      </c>
    </row>
    <row r="37" spans="1:7" x14ac:dyDescent="0.35">
      <c r="A37" s="1" t="s">
        <v>134</v>
      </c>
      <c r="B37" s="1" t="s">
        <v>136</v>
      </c>
      <c r="C37" s="1" t="s">
        <v>20</v>
      </c>
      <c r="D37" s="1" t="s">
        <v>21</v>
      </c>
      <c r="E37" s="3">
        <v>10000</v>
      </c>
      <c r="F37" s="3">
        <v>10000</v>
      </c>
    </row>
    <row r="38" spans="1:7" x14ac:dyDescent="0.35">
      <c r="A38" s="1" t="s">
        <v>134</v>
      </c>
      <c r="B38" s="1" t="s">
        <v>136</v>
      </c>
      <c r="C38" s="1" t="s">
        <v>61</v>
      </c>
      <c r="D38" s="1" t="s">
        <v>62</v>
      </c>
      <c r="E38" s="3">
        <v>10000</v>
      </c>
      <c r="F38" s="3">
        <v>30000</v>
      </c>
      <c r="G38" s="3">
        <v>-20000</v>
      </c>
    </row>
    <row r="39" spans="1:7" x14ac:dyDescent="0.35">
      <c r="A39" s="1" t="s">
        <v>134</v>
      </c>
      <c r="B39" s="1" t="s">
        <v>136</v>
      </c>
      <c r="C39" s="1" t="s">
        <v>38</v>
      </c>
      <c r="D39" s="1" t="s">
        <v>39</v>
      </c>
      <c r="E39" s="3">
        <v>1000</v>
      </c>
      <c r="F39" s="3">
        <v>2000</v>
      </c>
      <c r="G39" s="3">
        <v>-1000</v>
      </c>
    </row>
    <row r="40" spans="1:7" x14ac:dyDescent="0.35">
      <c r="A40" s="1" t="s">
        <v>134</v>
      </c>
      <c r="B40" s="1" t="s">
        <v>136</v>
      </c>
      <c r="C40" s="1" t="s">
        <v>40</v>
      </c>
      <c r="D40" s="1" t="s">
        <v>41</v>
      </c>
      <c r="E40" s="3">
        <v>30000</v>
      </c>
      <c r="F40" s="3">
        <v>25000</v>
      </c>
      <c r="G40" s="3">
        <v>5000</v>
      </c>
    </row>
    <row r="41" spans="1:7" x14ac:dyDescent="0.35">
      <c r="A41" s="1" t="s">
        <v>134</v>
      </c>
      <c r="B41" s="1" t="s">
        <v>136</v>
      </c>
      <c r="C41" s="1" t="s">
        <v>103</v>
      </c>
      <c r="D41" s="1" t="s">
        <v>104</v>
      </c>
      <c r="E41" s="3">
        <v>171000</v>
      </c>
      <c r="F41" s="3">
        <v>171000</v>
      </c>
    </row>
    <row r="42" spans="1:7" x14ac:dyDescent="0.35">
      <c r="A42" s="1" t="s">
        <v>134</v>
      </c>
      <c r="B42" s="1" t="s">
        <v>136</v>
      </c>
      <c r="C42" s="1" t="s">
        <v>117</v>
      </c>
      <c r="D42" s="1" t="s">
        <v>118</v>
      </c>
      <c r="E42" s="3">
        <v>771000</v>
      </c>
      <c r="F42" s="3">
        <v>771000</v>
      </c>
    </row>
    <row r="43" spans="1:7" x14ac:dyDescent="0.35">
      <c r="A43" s="1" t="s">
        <v>134</v>
      </c>
      <c r="B43" s="1" t="s">
        <v>136</v>
      </c>
      <c r="C43" s="1" t="s">
        <v>73</v>
      </c>
      <c r="D43" s="1" t="s">
        <v>74</v>
      </c>
      <c r="E43" s="3">
        <v>40000</v>
      </c>
      <c r="F43" s="3">
        <v>40000</v>
      </c>
    </row>
    <row r="44" spans="1:7" x14ac:dyDescent="0.35">
      <c r="A44" s="1" t="s">
        <v>134</v>
      </c>
      <c r="B44" s="1" t="s">
        <v>136</v>
      </c>
      <c r="C44" s="1" t="s">
        <v>42</v>
      </c>
      <c r="D44" s="1" t="s">
        <v>43</v>
      </c>
      <c r="E44" s="3">
        <v>815193</v>
      </c>
      <c r="F44" s="3">
        <v>779336</v>
      </c>
      <c r="G44" s="3">
        <v>35857</v>
      </c>
    </row>
    <row r="45" spans="1:7" x14ac:dyDescent="0.35">
      <c r="A45" s="1" t="s">
        <v>134</v>
      </c>
      <c r="B45" s="1" t="s">
        <v>136</v>
      </c>
      <c r="C45" s="1" t="s">
        <v>22</v>
      </c>
      <c r="D45" s="1" t="s">
        <v>23</v>
      </c>
      <c r="E45" s="3">
        <v>165000</v>
      </c>
      <c r="F45" s="3">
        <v>6000</v>
      </c>
      <c r="G45" s="3">
        <v>159000</v>
      </c>
    </row>
    <row r="46" spans="1:7" x14ac:dyDescent="0.35">
      <c r="A46" s="1" t="s">
        <v>134</v>
      </c>
      <c r="B46" s="1" t="s">
        <v>136</v>
      </c>
      <c r="C46" s="1" t="s">
        <v>24</v>
      </c>
      <c r="D46" s="1" t="s">
        <v>25</v>
      </c>
      <c r="E46" s="3">
        <v>5521</v>
      </c>
      <c r="F46" s="3">
        <v>1500</v>
      </c>
      <c r="G46" s="3">
        <v>4021</v>
      </c>
    </row>
    <row r="47" spans="1:7" x14ac:dyDescent="0.35">
      <c r="A47" s="1" t="s">
        <v>134</v>
      </c>
      <c r="B47" s="1" t="s">
        <v>136</v>
      </c>
      <c r="C47" s="1" t="s">
        <v>75</v>
      </c>
      <c r="D47" s="1" t="s">
        <v>76</v>
      </c>
    </row>
    <row r="48" spans="1:7" x14ac:dyDescent="0.35">
      <c r="A48" s="24" t="s">
        <v>157</v>
      </c>
      <c r="B48" s="24"/>
      <c r="C48" s="24"/>
      <c r="D48" s="24"/>
      <c r="E48" s="12">
        <f>SUM(E20:E47)</f>
        <v>3390322</v>
      </c>
      <c r="F48" s="12">
        <f t="shared" ref="F48:G48" si="1">SUM(F20:F47)</f>
        <v>3036336</v>
      </c>
      <c r="G48" s="12">
        <f t="shared" si="1"/>
        <v>353986</v>
      </c>
    </row>
    <row r="49" spans="1:7" x14ac:dyDescent="0.35">
      <c r="A49" s="1" t="s">
        <v>134</v>
      </c>
      <c r="B49" s="1" t="s">
        <v>136</v>
      </c>
      <c r="C49" s="1" t="s">
        <v>90</v>
      </c>
      <c r="D49" s="1" t="s">
        <v>91</v>
      </c>
      <c r="F49" s="3">
        <v>25000</v>
      </c>
      <c r="G49" s="3">
        <v>-25000</v>
      </c>
    </row>
    <row r="50" spans="1:7" x14ac:dyDescent="0.35">
      <c r="A50" s="1" t="s">
        <v>134</v>
      </c>
      <c r="B50" s="1" t="s">
        <v>136</v>
      </c>
      <c r="C50" s="1" t="s">
        <v>81</v>
      </c>
      <c r="D50" s="1" t="s">
        <v>82</v>
      </c>
    </row>
    <row r="51" spans="1:7" x14ac:dyDescent="0.35">
      <c r="A51" s="1" t="s">
        <v>134</v>
      </c>
      <c r="B51" s="1" t="s">
        <v>136</v>
      </c>
      <c r="C51" s="1" t="s">
        <v>65</v>
      </c>
      <c r="D51" s="1" t="s">
        <v>66</v>
      </c>
      <c r="F51" s="3">
        <v>58000</v>
      </c>
      <c r="G51" s="3">
        <v>-58000</v>
      </c>
    </row>
    <row r="52" spans="1:7" x14ac:dyDescent="0.35">
      <c r="A52" s="1" t="s">
        <v>134</v>
      </c>
      <c r="B52" s="1" t="s">
        <v>136</v>
      </c>
      <c r="C52" s="1" t="s">
        <v>105</v>
      </c>
      <c r="D52" s="1" t="s">
        <v>106</v>
      </c>
      <c r="F52" s="3">
        <v>522500</v>
      </c>
      <c r="G52" s="3">
        <v>-522500</v>
      </c>
    </row>
    <row r="53" spans="1:7" x14ac:dyDescent="0.35">
      <c r="A53" s="1" t="s">
        <v>134</v>
      </c>
      <c r="B53" s="1" t="s">
        <v>136</v>
      </c>
      <c r="C53" s="1" t="s">
        <v>119</v>
      </c>
      <c r="D53" s="1" t="s">
        <v>98</v>
      </c>
      <c r="F53" s="3">
        <v>67000</v>
      </c>
      <c r="G53" s="3">
        <v>-67000</v>
      </c>
    </row>
    <row r="54" spans="1:7" x14ac:dyDescent="0.35">
      <c r="A54" s="1" t="s">
        <v>134</v>
      </c>
      <c r="B54" s="1" t="s">
        <v>136</v>
      </c>
      <c r="C54" s="1" t="s">
        <v>126</v>
      </c>
      <c r="D54" s="1" t="s">
        <v>89</v>
      </c>
      <c r="F54" s="3">
        <v>21500</v>
      </c>
      <c r="G54" s="3">
        <v>-21500</v>
      </c>
    </row>
    <row r="55" spans="1:7" x14ac:dyDescent="0.35">
      <c r="A55" s="1" t="s">
        <v>134</v>
      </c>
      <c r="B55" s="1" t="s">
        <v>136</v>
      </c>
      <c r="C55" s="1" t="s">
        <v>129</v>
      </c>
      <c r="D55" s="1" t="s">
        <v>130</v>
      </c>
      <c r="F55" s="3">
        <v>35000</v>
      </c>
      <c r="G55" s="3">
        <v>-35000</v>
      </c>
    </row>
    <row r="56" spans="1:7" x14ac:dyDescent="0.35">
      <c r="A56" s="1" t="s">
        <v>134</v>
      </c>
      <c r="B56" s="1" t="s">
        <v>136</v>
      </c>
      <c r="C56" s="1" t="s">
        <v>107</v>
      </c>
      <c r="D56" s="1" t="s">
        <v>93</v>
      </c>
      <c r="F56" s="3">
        <v>731018</v>
      </c>
      <c r="G56" s="3">
        <v>-731018</v>
      </c>
    </row>
    <row r="57" spans="1:7" x14ac:dyDescent="0.35">
      <c r="A57" s="1" t="s">
        <v>134</v>
      </c>
      <c r="B57" s="1" t="s">
        <v>136</v>
      </c>
      <c r="C57" s="1" t="s">
        <v>94</v>
      </c>
      <c r="D57" s="1" t="s">
        <v>95</v>
      </c>
      <c r="E57" s="3">
        <v>304331</v>
      </c>
      <c r="F57" s="3">
        <v>280000</v>
      </c>
      <c r="G57" s="3">
        <v>24331</v>
      </c>
    </row>
    <row r="58" spans="1:7" x14ac:dyDescent="0.35">
      <c r="A58" s="24" t="s">
        <v>159</v>
      </c>
      <c r="B58" s="24"/>
      <c r="C58" s="24"/>
      <c r="D58" s="24"/>
      <c r="E58" s="12">
        <f>SUM(E49:E57)</f>
        <v>304331</v>
      </c>
      <c r="F58" s="12">
        <f t="shared" ref="F58:G58" si="2">SUM(F49:F57)</f>
        <v>1740018</v>
      </c>
      <c r="G58" s="12">
        <f t="shared" si="2"/>
        <v>-1435687</v>
      </c>
    </row>
    <row r="59" spans="1:7" x14ac:dyDescent="0.35">
      <c r="A59" s="27" t="s">
        <v>162</v>
      </c>
      <c r="B59" s="27"/>
      <c r="C59" s="27"/>
      <c r="D59" s="27"/>
      <c r="E59" s="12">
        <f>+E19+E48+E58</f>
        <v>24605581</v>
      </c>
      <c r="F59" s="12">
        <f t="shared" ref="F59:G59" si="3">+F19+F48+F58</f>
        <v>25699221</v>
      </c>
      <c r="G59" s="12">
        <f t="shared" si="3"/>
        <v>-1093640</v>
      </c>
    </row>
  </sheetData>
  <mergeCells count="4">
    <mergeCell ref="A19:D19"/>
    <mergeCell ref="A48:D48"/>
    <mergeCell ref="A58:D58"/>
    <mergeCell ref="A59:D59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:D5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A2" sqref="A2:G2"/>
    </sheetView>
  </sheetViews>
  <sheetFormatPr baseColWidth="10" defaultColWidth="11.3984375" defaultRowHeight="10" x14ac:dyDescent="0.2"/>
  <cols>
    <col min="1" max="1" width="7.296875" style="13" bestFit="1" customWidth="1"/>
    <col min="2" max="2" width="7.59765625" style="13" bestFit="1" customWidth="1"/>
    <col min="3" max="3" width="8.3984375" style="13" bestFit="1" customWidth="1"/>
    <col min="4" max="4" width="42.3984375" style="13" bestFit="1" customWidth="1"/>
    <col min="5" max="6" width="9.09765625" style="13" bestFit="1" customWidth="1"/>
    <col min="7" max="7" width="9.3984375" style="13" bestFit="1" customWidth="1"/>
    <col min="8" max="16384" width="11.3984375" style="13"/>
  </cols>
  <sheetData>
    <row r="2" spans="1:7" ht="10.5" x14ac:dyDescent="0.2">
      <c r="A2" s="21" t="s">
        <v>1</v>
      </c>
      <c r="B2" s="21" t="s">
        <v>2</v>
      </c>
      <c r="C2" s="21" t="s">
        <v>3</v>
      </c>
      <c r="D2" s="22" t="s">
        <v>4</v>
      </c>
      <c r="E2" s="23">
        <v>2022</v>
      </c>
      <c r="F2" s="23">
        <v>2021</v>
      </c>
      <c r="G2" s="21" t="s">
        <v>0</v>
      </c>
    </row>
    <row r="3" spans="1:7" ht="11.25" x14ac:dyDescent="0.2">
      <c r="A3" s="16" t="s">
        <v>134</v>
      </c>
      <c r="B3" s="16" t="s">
        <v>139</v>
      </c>
      <c r="C3" s="16" t="s">
        <v>30</v>
      </c>
      <c r="D3" s="16" t="s">
        <v>31</v>
      </c>
      <c r="E3" s="17">
        <v>14429</v>
      </c>
      <c r="F3" s="17">
        <v>14132</v>
      </c>
      <c r="G3" s="18">
        <v>297</v>
      </c>
    </row>
    <row r="4" spans="1:7" ht="11.25" x14ac:dyDescent="0.2">
      <c r="A4" s="16" t="s">
        <v>134</v>
      </c>
      <c r="B4" s="16" t="s">
        <v>139</v>
      </c>
      <c r="C4" s="16" t="s">
        <v>10</v>
      </c>
      <c r="D4" s="16" t="s">
        <v>11</v>
      </c>
      <c r="E4" s="17">
        <v>9124</v>
      </c>
      <c r="F4" s="17">
        <v>8936</v>
      </c>
      <c r="G4" s="18">
        <v>188</v>
      </c>
    </row>
    <row r="5" spans="1:7" ht="11.25" x14ac:dyDescent="0.2">
      <c r="A5" s="16" t="s">
        <v>134</v>
      </c>
      <c r="B5" s="16" t="s">
        <v>139</v>
      </c>
      <c r="C5" s="16" t="s">
        <v>12</v>
      </c>
      <c r="D5" s="16" t="s">
        <v>13</v>
      </c>
      <c r="E5" s="17">
        <v>25660</v>
      </c>
      <c r="F5" s="17">
        <v>25132</v>
      </c>
      <c r="G5" s="18">
        <v>528</v>
      </c>
    </row>
    <row r="6" spans="1:7" ht="11.25" x14ac:dyDescent="0.2">
      <c r="A6" s="16" t="s">
        <v>134</v>
      </c>
      <c r="B6" s="16" t="s">
        <v>139</v>
      </c>
      <c r="C6" s="16" t="s">
        <v>49</v>
      </c>
      <c r="D6" s="16" t="s">
        <v>50</v>
      </c>
      <c r="E6" s="17">
        <v>6000</v>
      </c>
      <c r="F6" s="17">
        <v>6000</v>
      </c>
    </row>
    <row r="7" spans="1:7" s="14" customFormat="1" ht="10.5" x14ac:dyDescent="0.25">
      <c r="A7" s="25" t="s">
        <v>156</v>
      </c>
      <c r="B7" s="25"/>
      <c r="C7" s="25"/>
      <c r="D7" s="25"/>
      <c r="E7" s="20">
        <f>SUM(E3:E6)</f>
        <v>55213</v>
      </c>
      <c r="F7" s="20">
        <f t="shared" ref="F7:G7" si="0">SUM(F3:F6)</f>
        <v>54200</v>
      </c>
      <c r="G7" s="20">
        <f t="shared" si="0"/>
        <v>1013</v>
      </c>
    </row>
    <row r="8" spans="1:7" ht="11.25" x14ac:dyDescent="0.2">
      <c r="A8" s="16" t="s">
        <v>134</v>
      </c>
      <c r="B8" s="16" t="s">
        <v>139</v>
      </c>
      <c r="C8" s="16" t="s">
        <v>34</v>
      </c>
      <c r="D8" s="16" t="s">
        <v>35</v>
      </c>
      <c r="F8" s="18">
        <v>619</v>
      </c>
      <c r="G8" s="18">
        <v>-619</v>
      </c>
    </row>
    <row r="9" spans="1:7" ht="11.25" x14ac:dyDescent="0.2">
      <c r="A9" s="16" t="s">
        <v>134</v>
      </c>
      <c r="B9" s="16" t="s">
        <v>139</v>
      </c>
      <c r="C9" s="16" t="s">
        <v>51</v>
      </c>
      <c r="D9" s="16" t="s">
        <v>52</v>
      </c>
      <c r="F9" s="17">
        <v>1030</v>
      </c>
      <c r="G9" s="17">
        <v>-1030</v>
      </c>
    </row>
    <row r="10" spans="1:7" ht="11.25" x14ac:dyDescent="0.2">
      <c r="A10" s="16" t="s">
        <v>134</v>
      </c>
      <c r="B10" s="16" t="s">
        <v>139</v>
      </c>
      <c r="C10" s="16" t="s">
        <v>53</v>
      </c>
      <c r="D10" s="16" t="s">
        <v>54</v>
      </c>
      <c r="F10" s="18">
        <v>618</v>
      </c>
      <c r="G10" s="18">
        <v>-618</v>
      </c>
    </row>
    <row r="11" spans="1:7" ht="11.25" x14ac:dyDescent="0.2">
      <c r="A11" s="16" t="s">
        <v>134</v>
      </c>
      <c r="B11" s="16" t="s">
        <v>139</v>
      </c>
      <c r="C11" s="16" t="s">
        <v>55</v>
      </c>
      <c r="D11" s="16" t="s">
        <v>56</v>
      </c>
      <c r="F11" s="17">
        <v>1030</v>
      </c>
      <c r="G11" s="17">
        <v>-1030</v>
      </c>
    </row>
    <row r="12" spans="1:7" ht="11.25" x14ac:dyDescent="0.2">
      <c r="A12" s="16" t="s">
        <v>134</v>
      </c>
      <c r="B12" s="16" t="s">
        <v>139</v>
      </c>
      <c r="C12" s="16" t="s">
        <v>71</v>
      </c>
      <c r="D12" s="16" t="s">
        <v>72</v>
      </c>
      <c r="E12" s="17">
        <v>2250</v>
      </c>
      <c r="F12" s="17">
        <v>2233</v>
      </c>
      <c r="G12" s="18">
        <v>17</v>
      </c>
    </row>
    <row r="13" spans="1:7" ht="11.25" x14ac:dyDescent="0.2">
      <c r="A13" s="16" t="s">
        <v>134</v>
      </c>
      <c r="B13" s="16" t="s">
        <v>139</v>
      </c>
      <c r="C13" s="16" t="s">
        <v>40</v>
      </c>
      <c r="D13" s="16" t="s">
        <v>41</v>
      </c>
      <c r="F13" s="18">
        <v>258</v>
      </c>
      <c r="G13" s="18">
        <v>-258</v>
      </c>
    </row>
    <row r="14" spans="1:7" s="14" customFormat="1" ht="10.5" x14ac:dyDescent="0.25">
      <c r="A14" s="25" t="s">
        <v>157</v>
      </c>
      <c r="B14" s="25"/>
      <c r="C14" s="25"/>
      <c r="D14" s="25"/>
      <c r="E14" s="12">
        <f>SUM(E8:E13)</f>
        <v>2250</v>
      </c>
      <c r="F14" s="12">
        <f t="shared" ref="F14:G14" si="1">SUM(F8:F13)</f>
        <v>5788</v>
      </c>
      <c r="G14" s="12">
        <f t="shared" si="1"/>
        <v>-3538</v>
      </c>
    </row>
    <row r="15" spans="1:7" ht="11.25" x14ac:dyDescent="0.2">
      <c r="A15" s="16" t="s">
        <v>134</v>
      </c>
      <c r="B15" s="16" t="s">
        <v>139</v>
      </c>
      <c r="C15" s="16" t="s">
        <v>26</v>
      </c>
      <c r="D15" s="16" t="s">
        <v>27</v>
      </c>
    </row>
    <row r="16" spans="1:7" ht="11.25" x14ac:dyDescent="0.2">
      <c r="A16" s="16" t="s">
        <v>134</v>
      </c>
      <c r="B16" s="16" t="s">
        <v>139</v>
      </c>
      <c r="C16" s="16" t="s">
        <v>140</v>
      </c>
      <c r="D16" s="16" t="s">
        <v>141</v>
      </c>
      <c r="E16" s="17">
        <v>17500</v>
      </c>
      <c r="F16" s="17">
        <v>17500</v>
      </c>
    </row>
    <row r="17" spans="1:7" ht="11.25" x14ac:dyDescent="0.2">
      <c r="A17" s="16" t="s">
        <v>134</v>
      </c>
      <c r="B17" s="16" t="s">
        <v>139</v>
      </c>
      <c r="C17" s="16" t="s">
        <v>142</v>
      </c>
      <c r="D17" s="16" t="s">
        <v>143</v>
      </c>
      <c r="E17" s="17">
        <v>7500</v>
      </c>
      <c r="F17" s="17">
        <v>7500</v>
      </c>
    </row>
    <row r="18" spans="1:7" ht="11.25" x14ac:dyDescent="0.2">
      <c r="A18" s="16" t="s">
        <v>134</v>
      </c>
      <c r="B18" s="16" t="s">
        <v>139</v>
      </c>
      <c r="C18" s="16" t="s">
        <v>144</v>
      </c>
      <c r="D18" s="16" t="s">
        <v>145</v>
      </c>
      <c r="E18" s="17">
        <v>8000</v>
      </c>
      <c r="F18" s="17">
        <v>8000</v>
      </c>
    </row>
    <row r="19" spans="1:7" s="14" customFormat="1" ht="10.5" x14ac:dyDescent="0.25">
      <c r="A19" s="26" t="s">
        <v>158</v>
      </c>
      <c r="B19" s="26"/>
      <c r="C19" s="26"/>
      <c r="D19" s="26"/>
      <c r="E19" s="12">
        <f>SUM(E15:E18)</f>
        <v>33000</v>
      </c>
      <c r="F19" s="12">
        <f t="shared" ref="F19:G19" si="2">SUM(F15:F18)</f>
        <v>33000</v>
      </c>
      <c r="G19" s="12">
        <f t="shared" si="2"/>
        <v>0</v>
      </c>
    </row>
    <row r="20" spans="1:7" s="14" customFormat="1" ht="10.5" x14ac:dyDescent="0.25">
      <c r="A20" s="28" t="s">
        <v>163</v>
      </c>
      <c r="B20" s="28"/>
      <c r="C20" s="28"/>
      <c r="D20" s="28"/>
      <c r="E20" s="12">
        <f>SUM(E7+E14+E19)</f>
        <v>90463</v>
      </c>
      <c r="F20" s="12">
        <f t="shared" ref="F20:G20" si="3">SUM(F7+F14+F19)</f>
        <v>92988</v>
      </c>
      <c r="G20" s="12">
        <f t="shared" si="3"/>
        <v>-2525</v>
      </c>
    </row>
  </sheetData>
  <mergeCells count="4">
    <mergeCell ref="A7:D7"/>
    <mergeCell ref="A14:D14"/>
    <mergeCell ref="A19:D19"/>
    <mergeCell ref="A20:D20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workbookViewId="0">
      <selection activeCell="D30" sqref="D30"/>
    </sheetView>
  </sheetViews>
  <sheetFormatPr baseColWidth="10" defaultColWidth="11.3984375" defaultRowHeight="10" x14ac:dyDescent="0.2"/>
  <cols>
    <col min="1" max="1" width="7.796875" style="13" bestFit="1" customWidth="1"/>
    <col min="2" max="2" width="8.3984375" style="13" bestFit="1" customWidth="1"/>
    <col min="3" max="3" width="9.5" style="13" bestFit="1" customWidth="1"/>
    <col min="4" max="4" width="42.09765625" style="13" bestFit="1" customWidth="1"/>
    <col min="5" max="6" width="11.69921875" style="13" bestFit="1" customWidth="1"/>
    <col min="7" max="7" width="10.69921875" style="13" bestFit="1" customWidth="1"/>
    <col min="8" max="16384" width="11.3984375" style="13"/>
  </cols>
  <sheetData>
    <row r="2" spans="1:7" s="14" customFormat="1" ht="10.5" x14ac:dyDescent="0.25">
      <c r="A2" s="21" t="s">
        <v>1</v>
      </c>
      <c r="B2" s="21" t="s">
        <v>2</v>
      </c>
      <c r="C2" s="21" t="s">
        <v>3</v>
      </c>
      <c r="D2" s="21" t="s">
        <v>4</v>
      </c>
      <c r="E2" s="23">
        <v>2022</v>
      </c>
      <c r="F2" s="23">
        <v>2021</v>
      </c>
      <c r="G2" s="21" t="s">
        <v>0</v>
      </c>
    </row>
    <row r="3" spans="1:7" x14ac:dyDescent="0.2">
      <c r="A3" s="16" t="s">
        <v>134</v>
      </c>
      <c r="B3" s="16" t="s">
        <v>146</v>
      </c>
      <c r="C3" s="16" t="s">
        <v>28</v>
      </c>
      <c r="D3" s="16" t="s">
        <v>29</v>
      </c>
      <c r="E3" s="17">
        <v>16409</v>
      </c>
      <c r="F3" s="17">
        <v>16071</v>
      </c>
      <c r="G3" s="18">
        <v>338</v>
      </c>
    </row>
    <row r="4" spans="1:7" ht="11.25" x14ac:dyDescent="0.2">
      <c r="A4" s="16" t="s">
        <v>134</v>
      </c>
      <c r="B4" s="16" t="s">
        <v>146</v>
      </c>
      <c r="C4" s="16" t="s">
        <v>30</v>
      </c>
      <c r="D4" s="16" t="s">
        <v>31</v>
      </c>
      <c r="E4" s="17">
        <v>101004</v>
      </c>
      <c r="F4" s="17">
        <v>98927</v>
      </c>
      <c r="G4" s="17">
        <v>2077</v>
      </c>
    </row>
    <row r="5" spans="1:7" ht="11.25" x14ac:dyDescent="0.2">
      <c r="A5" s="16" t="s">
        <v>134</v>
      </c>
      <c r="B5" s="16" t="s">
        <v>146</v>
      </c>
      <c r="C5" s="16" t="s">
        <v>6</v>
      </c>
      <c r="D5" s="16" t="s">
        <v>7</v>
      </c>
      <c r="E5" s="17">
        <v>2100765</v>
      </c>
      <c r="F5" s="17">
        <v>2096172</v>
      </c>
      <c r="G5" s="17">
        <v>4593</v>
      </c>
    </row>
    <row r="6" spans="1:7" ht="11.25" x14ac:dyDescent="0.2">
      <c r="A6" s="16" t="s">
        <v>134</v>
      </c>
      <c r="B6" s="16" t="s">
        <v>146</v>
      </c>
      <c r="C6" s="16" t="s">
        <v>32</v>
      </c>
      <c r="D6" s="16" t="s">
        <v>33</v>
      </c>
      <c r="E6" s="17">
        <v>42521</v>
      </c>
      <c r="F6" s="17">
        <v>20024</v>
      </c>
      <c r="G6" s="17">
        <v>22497</v>
      </c>
    </row>
    <row r="7" spans="1:7" ht="11.25" x14ac:dyDescent="0.2">
      <c r="A7" s="16" t="s">
        <v>134</v>
      </c>
      <c r="B7" s="16" t="s">
        <v>146</v>
      </c>
      <c r="C7" s="16" t="s">
        <v>8</v>
      </c>
      <c r="D7" s="16" t="s">
        <v>9</v>
      </c>
      <c r="E7" s="17">
        <v>414558</v>
      </c>
      <c r="F7" s="17">
        <v>413607</v>
      </c>
      <c r="G7" s="18">
        <v>951</v>
      </c>
    </row>
    <row r="8" spans="1:7" ht="11.25" x14ac:dyDescent="0.2">
      <c r="A8" s="16" t="s">
        <v>134</v>
      </c>
      <c r="B8" s="16" t="s">
        <v>146</v>
      </c>
      <c r="C8" s="16" t="s">
        <v>10</v>
      </c>
      <c r="D8" s="16" t="s">
        <v>11</v>
      </c>
      <c r="E8" s="17">
        <v>1057221</v>
      </c>
      <c r="F8" s="17">
        <v>994565</v>
      </c>
      <c r="G8" s="17">
        <v>62656</v>
      </c>
    </row>
    <row r="9" spans="1:7" ht="11.25" x14ac:dyDescent="0.2">
      <c r="A9" s="16" t="s">
        <v>134</v>
      </c>
      <c r="B9" s="16" t="s">
        <v>146</v>
      </c>
      <c r="C9" s="16" t="s">
        <v>12</v>
      </c>
      <c r="D9" s="16" t="s">
        <v>13</v>
      </c>
      <c r="E9" s="17">
        <v>3741808</v>
      </c>
      <c r="F9" s="17">
        <v>3441153</v>
      </c>
      <c r="G9" s="17">
        <v>300655</v>
      </c>
    </row>
    <row r="10" spans="1:7" ht="11.25" x14ac:dyDescent="0.2">
      <c r="A10" s="16" t="s">
        <v>134</v>
      </c>
      <c r="B10" s="16" t="s">
        <v>146</v>
      </c>
      <c r="C10" s="16" t="s">
        <v>14</v>
      </c>
      <c r="D10" s="16" t="s">
        <v>15</v>
      </c>
      <c r="E10" s="17">
        <v>191646</v>
      </c>
      <c r="F10" s="17">
        <v>191867</v>
      </c>
      <c r="G10" s="18">
        <v>-221</v>
      </c>
    </row>
    <row r="11" spans="1:7" ht="11.25" x14ac:dyDescent="0.2">
      <c r="A11" s="16" t="s">
        <v>134</v>
      </c>
      <c r="B11" s="16" t="s">
        <v>146</v>
      </c>
      <c r="C11" s="16" t="s">
        <v>137</v>
      </c>
      <c r="D11" s="16" t="s">
        <v>138</v>
      </c>
    </row>
    <row r="12" spans="1:7" ht="11.25" x14ac:dyDescent="0.2">
      <c r="A12" s="16" t="s">
        <v>134</v>
      </c>
      <c r="B12" s="16" t="s">
        <v>146</v>
      </c>
      <c r="C12" s="16" t="s">
        <v>122</v>
      </c>
      <c r="D12" s="16" t="s">
        <v>123</v>
      </c>
      <c r="E12" s="17">
        <v>370000</v>
      </c>
      <c r="F12" s="17">
        <v>365000</v>
      </c>
      <c r="G12" s="17">
        <v>5000</v>
      </c>
    </row>
    <row r="13" spans="1:7" ht="11.25" x14ac:dyDescent="0.2">
      <c r="A13" s="16" t="s">
        <v>134</v>
      </c>
      <c r="B13" s="16" t="s">
        <v>146</v>
      </c>
      <c r="C13" s="16" t="s">
        <v>49</v>
      </c>
      <c r="D13" s="16" t="s">
        <v>50</v>
      </c>
      <c r="E13" s="17">
        <v>400000</v>
      </c>
      <c r="F13" s="17">
        <v>400000</v>
      </c>
    </row>
    <row r="14" spans="1:7" ht="11.25" x14ac:dyDescent="0.2">
      <c r="A14" s="16" t="s">
        <v>134</v>
      </c>
      <c r="B14" s="16" t="s">
        <v>146</v>
      </c>
      <c r="C14" s="16" t="s">
        <v>124</v>
      </c>
      <c r="D14" s="16" t="s">
        <v>125</v>
      </c>
      <c r="E14" s="17">
        <v>80000</v>
      </c>
      <c r="F14" s="17">
        <v>60000</v>
      </c>
      <c r="G14" s="17">
        <v>20000</v>
      </c>
    </row>
    <row r="15" spans="1:7" ht="10.5" x14ac:dyDescent="0.2">
      <c r="A15" s="25" t="s">
        <v>156</v>
      </c>
      <c r="B15" s="25"/>
      <c r="C15" s="25"/>
      <c r="D15" s="25"/>
      <c r="E15" s="20">
        <f>SUM(E3:E14)</f>
        <v>8515932</v>
      </c>
      <c r="F15" s="20">
        <f t="shared" ref="F15:G15" si="0">SUM(F3:F14)</f>
        <v>8097386</v>
      </c>
      <c r="G15" s="20">
        <f t="shared" si="0"/>
        <v>418546</v>
      </c>
    </row>
    <row r="16" spans="1:7" ht="11.25" x14ac:dyDescent="0.2">
      <c r="A16" s="16" t="s">
        <v>134</v>
      </c>
      <c r="B16" s="16" t="s">
        <v>146</v>
      </c>
      <c r="C16" s="16" t="s">
        <v>34</v>
      </c>
      <c r="D16" s="16" t="s">
        <v>35</v>
      </c>
      <c r="E16" s="17">
        <v>1700</v>
      </c>
      <c r="F16" s="17">
        <v>1361</v>
      </c>
      <c r="G16" s="18">
        <v>339</v>
      </c>
    </row>
    <row r="17" spans="1:7" ht="11.25" x14ac:dyDescent="0.2">
      <c r="A17" s="16" t="s">
        <v>134</v>
      </c>
      <c r="B17" s="16" t="s">
        <v>146</v>
      </c>
      <c r="C17" s="16" t="s">
        <v>96</v>
      </c>
      <c r="D17" s="16" t="s">
        <v>97</v>
      </c>
      <c r="E17" s="18">
        <v>900</v>
      </c>
      <c r="F17" s="17">
        <v>1236</v>
      </c>
      <c r="G17" s="18">
        <v>-336</v>
      </c>
    </row>
    <row r="18" spans="1:7" ht="11.25" x14ac:dyDescent="0.2">
      <c r="A18" s="16" t="s">
        <v>134</v>
      </c>
      <c r="B18" s="16" t="s">
        <v>146</v>
      </c>
      <c r="C18" s="16" t="s">
        <v>87</v>
      </c>
      <c r="D18" s="16" t="s">
        <v>88</v>
      </c>
      <c r="E18" s="18">
        <v>988</v>
      </c>
      <c r="F18" s="18">
        <v>988</v>
      </c>
    </row>
    <row r="19" spans="1:7" ht="11.25" x14ac:dyDescent="0.2">
      <c r="A19" s="16" t="s">
        <v>134</v>
      </c>
      <c r="B19" s="16" t="s">
        <v>146</v>
      </c>
      <c r="C19" s="16" t="s">
        <v>36</v>
      </c>
      <c r="D19" s="16" t="s">
        <v>37</v>
      </c>
      <c r="E19" s="17">
        <v>18000</v>
      </c>
      <c r="F19" s="17">
        <v>37777</v>
      </c>
      <c r="G19" s="17">
        <v>-19777</v>
      </c>
    </row>
    <row r="20" spans="1:7" ht="11.25" x14ac:dyDescent="0.2">
      <c r="A20" s="16" t="s">
        <v>134</v>
      </c>
      <c r="B20" s="16" t="s">
        <v>146</v>
      </c>
      <c r="C20" s="16" t="s">
        <v>51</v>
      </c>
      <c r="D20" s="16" t="s">
        <v>52</v>
      </c>
      <c r="E20" s="17">
        <v>50000</v>
      </c>
      <c r="F20" s="17">
        <v>48306</v>
      </c>
      <c r="G20" s="17">
        <v>1694</v>
      </c>
    </row>
    <row r="21" spans="1:7" ht="11.25" x14ac:dyDescent="0.2">
      <c r="A21" s="16" t="s">
        <v>134</v>
      </c>
      <c r="B21" s="16" t="s">
        <v>146</v>
      </c>
      <c r="C21" s="16" t="s">
        <v>16</v>
      </c>
      <c r="D21" s="16" t="s">
        <v>17</v>
      </c>
    </row>
    <row r="22" spans="1:7" ht="11.25" x14ac:dyDescent="0.2">
      <c r="A22" s="16" t="s">
        <v>134</v>
      </c>
      <c r="B22" s="16" t="s">
        <v>146</v>
      </c>
      <c r="C22" s="16" t="s">
        <v>67</v>
      </c>
      <c r="D22" s="16" t="s">
        <v>68</v>
      </c>
      <c r="E22" s="17">
        <v>40000</v>
      </c>
      <c r="F22" s="17">
        <v>50000</v>
      </c>
      <c r="G22" s="17">
        <v>-10000</v>
      </c>
    </row>
    <row r="23" spans="1:7" ht="11.25" x14ac:dyDescent="0.2">
      <c r="A23" s="16" t="s">
        <v>134</v>
      </c>
      <c r="B23" s="16" t="s">
        <v>146</v>
      </c>
      <c r="C23" s="16" t="s">
        <v>99</v>
      </c>
      <c r="D23" s="16" t="s">
        <v>100</v>
      </c>
      <c r="E23" s="17">
        <v>40000</v>
      </c>
      <c r="F23" s="17">
        <v>60000</v>
      </c>
      <c r="G23" s="17">
        <v>-20000</v>
      </c>
    </row>
    <row r="24" spans="1:7" ht="11.25" x14ac:dyDescent="0.2">
      <c r="A24" s="16" t="s">
        <v>134</v>
      </c>
      <c r="B24" s="16" t="s">
        <v>146</v>
      </c>
      <c r="C24" s="16" t="s">
        <v>53</v>
      </c>
      <c r="D24" s="16" t="s">
        <v>54</v>
      </c>
      <c r="E24" s="17">
        <v>30000</v>
      </c>
      <c r="F24" s="17">
        <v>41209</v>
      </c>
      <c r="G24" s="17">
        <v>-11209</v>
      </c>
    </row>
    <row r="25" spans="1:7" ht="11.25" x14ac:dyDescent="0.2">
      <c r="A25" s="16" t="s">
        <v>134</v>
      </c>
      <c r="B25" s="16" t="s">
        <v>146</v>
      </c>
      <c r="C25" s="16" t="s">
        <v>55</v>
      </c>
      <c r="D25" s="16" t="s">
        <v>56</v>
      </c>
      <c r="E25" s="17">
        <v>110000</v>
      </c>
      <c r="F25" s="17">
        <v>110000</v>
      </c>
    </row>
    <row r="26" spans="1:7" ht="11.25" x14ac:dyDescent="0.2">
      <c r="A26" s="16" t="s">
        <v>134</v>
      </c>
      <c r="B26" s="16" t="s">
        <v>146</v>
      </c>
      <c r="C26" s="16" t="s">
        <v>120</v>
      </c>
      <c r="D26" s="16" t="s">
        <v>121</v>
      </c>
      <c r="E26" s="18">
        <v>384</v>
      </c>
      <c r="F26" s="18">
        <v>384</v>
      </c>
    </row>
    <row r="27" spans="1:7" ht="11.25" x14ac:dyDescent="0.2">
      <c r="A27" s="16" t="s">
        <v>134</v>
      </c>
      <c r="B27" s="16" t="s">
        <v>146</v>
      </c>
      <c r="C27" s="16" t="s">
        <v>57</v>
      </c>
      <c r="D27" s="16" t="s">
        <v>58</v>
      </c>
      <c r="E27" s="17">
        <v>2881</v>
      </c>
      <c r="F27" s="17">
        <v>2881</v>
      </c>
    </row>
    <row r="28" spans="1:7" ht="11.25" x14ac:dyDescent="0.2">
      <c r="A28" s="16" t="s">
        <v>134</v>
      </c>
      <c r="B28" s="16" t="s">
        <v>146</v>
      </c>
      <c r="C28" s="16" t="s">
        <v>59</v>
      </c>
      <c r="D28" s="16" t="s">
        <v>60</v>
      </c>
      <c r="E28" s="17">
        <v>70000</v>
      </c>
      <c r="F28" s="17">
        <v>40000</v>
      </c>
      <c r="G28" s="17">
        <v>30000</v>
      </c>
    </row>
    <row r="29" spans="1:7" ht="11.25" x14ac:dyDescent="0.2">
      <c r="A29" s="16" t="s">
        <v>134</v>
      </c>
      <c r="B29" s="16" t="s">
        <v>146</v>
      </c>
      <c r="C29" s="16" t="s">
        <v>113</v>
      </c>
      <c r="D29" s="16" t="s">
        <v>114</v>
      </c>
      <c r="E29" s="17">
        <v>2060</v>
      </c>
      <c r="F29" s="17">
        <v>2060</v>
      </c>
    </row>
    <row r="30" spans="1:7" ht="11.25" x14ac:dyDescent="0.2">
      <c r="A30" s="16" t="s">
        <v>134</v>
      </c>
      <c r="B30" s="16" t="s">
        <v>146</v>
      </c>
      <c r="C30" s="16" t="s">
        <v>71</v>
      </c>
      <c r="D30" s="16" t="s">
        <v>72</v>
      </c>
      <c r="E30" s="18">
        <v>406</v>
      </c>
      <c r="F30" s="18">
        <v>406</v>
      </c>
    </row>
    <row r="31" spans="1:7" ht="11.25" x14ac:dyDescent="0.2">
      <c r="A31" s="16" t="s">
        <v>134</v>
      </c>
      <c r="B31" s="16" t="s">
        <v>146</v>
      </c>
      <c r="C31" s="16" t="s">
        <v>101</v>
      </c>
      <c r="D31" s="16" t="s">
        <v>102</v>
      </c>
      <c r="E31" s="17">
        <v>2500</v>
      </c>
      <c r="G31" s="17">
        <v>2500</v>
      </c>
    </row>
    <row r="32" spans="1:7" ht="11.25" x14ac:dyDescent="0.2">
      <c r="A32" s="16" t="s">
        <v>134</v>
      </c>
      <c r="B32" s="16" t="s">
        <v>146</v>
      </c>
      <c r="C32" s="16" t="s">
        <v>61</v>
      </c>
      <c r="D32" s="16" t="s">
        <v>62</v>
      </c>
      <c r="E32" s="17">
        <v>2881</v>
      </c>
      <c r="F32" s="17">
        <v>2881</v>
      </c>
    </row>
    <row r="33" spans="1:7" ht="11.25" x14ac:dyDescent="0.2">
      <c r="A33" s="16" t="s">
        <v>134</v>
      </c>
      <c r="B33" s="16" t="s">
        <v>146</v>
      </c>
      <c r="C33" s="16" t="s">
        <v>115</v>
      </c>
      <c r="D33" s="16" t="s">
        <v>116</v>
      </c>
      <c r="E33" s="18">
        <v>565</v>
      </c>
      <c r="F33" s="18">
        <v>565</v>
      </c>
    </row>
    <row r="34" spans="1:7" ht="11.25" x14ac:dyDescent="0.2">
      <c r="A34" s="16" t="s">
        <v>134</v>
      </c>
      <c r="B34" s="16" t="s">
        <v>146</v>
      </c>
      <c r="C34" s="16" t="s">
        <v>40</v>
      </c>
      <c r="D34" s="16" t="s">
        <v>41</v>
      </c>
      <c r="E34" s="17">
        <v>15000</v>
      </c>
      <c r="F34" s="17">
        <v>5473</v>
      </c>
      <c r="G34" s="17">
        <v>9527</v>
      </c>
    </row>
    <row r="35" spans="1:7" ht="11.25" x14ac:dyDescent="0.2">
      <c r="A35" s="16" t="s">
        <v>134</v>
      </c>
      <c r="B35" s="16" t="s">
        <v>146</v>
      </c>
      <c r="C35" s="16" t="s">
        <v>103</v>
      </c>
      <c r="D35" s="16" t="s">
        <v>104</v>
      </c>
      <c r="E35" s="17">
        <v>65000</v>
      </c>
      <c r="F35" s="17">
        <v>72600</v>
      </c>
      <c r="G35" s="17">
        <v>-7600</v>
      </c>
    </row>
    <row r="36" spans="1:7" ht="11.25" x14ac:dyDescent="0.2">
      <c r="A36" s="16" t="s">
        <v>134</v>
      </c>
      <c r="B36" s="16" t="s">
        <v>146</v>
      </c>
      <c r="C36" s="16" t="s">
        <v>42</v>
      </c>
      <c r="D36" s="16" t="s">
        <v>43</v>
      </c>
    </row>
    <row r="37" spans="1:7" ht="11.25" x14ac:dyDescent="0.2">
      <c r="A37" s="16" t="s">
        <v>134</v>
      </c>
      <c r="B37" s="16" t="s">
        <v>146</v>
      </c>
      <c r="C37" s="16" t="s">
        <v>22</v>
      </c>
      <c r="D37" s="16" t="s">
        <v>23</v>
      </c>
      <c r="E37" s="18">
        <v>480</v>
      </c>
      <c r="F37" s="18">
        <v>480</v>
      </c>
    </row>
    <row r="38" spans="1:7" ht="11.25" x14ac:dyDescent="0.2">
      <c r="A38" s="16" t="s">
        <v>134</v>
      </c>
      <c r="B38" s="16" t="s">
        <v>146</v>
      </c>
      <c r="C38" s="16" t="s">
        <v>24</v>
      </c>
      <c r="D38" s="16" t="s">
        <v>25</v>
      </c>
      <c r="E38" s="18">
        <v>480</v>
      </c>
      <c r="F38" s="18">
        <v>480</v>
      </c>
    </row>
    <row r="39" spans="1:7" ht="10.5" x14ac:dyDescent="0.2">
      <c r="A39" s="25" t="s">
        <v>157</v>
      </c>
      <c r="B39" s="25"/>
      <c r="C39" s="25"/>
      <c r="D39" s="25"/>
      <c r="E39" s="20">
        <f>SUM(E16:E38)</f>
        <v>454225</v>
      </c>
      <c r="F39" s="20">
        <f t="shared" ref="F39:G39" si="1">SUM(F16:F38)</f>
        <v>479087</v>
      </c>
      <c r="G39" s="20">
        <f t="shared" si="1"/>
        <v>-24862</v>
      </c>
    </row>
    <row r="40" spans="1:7" ht="11.25" x14ac:dyDescent="0.2">
      <c r="A40" s="16" t="s">
        <v>134</v>
      </c>
      <c r="B40" s="16" t="s">
        <v>146</v>
      </c>
      <c r="C40" s="16" t="s">
        <v>65</v>
      </c>
      <c r="D40" s="16" t="s">
        <v>66</v>
      </c>
      <c r="E40" s="17">
        <v>70000</v>
      </c>
      <c r="F40" s="17">
        <v>105000</v>
      </c>
      <c r="G40" s="17">
        <v>-35000</v>
      </c>
    </row>
    <row r="41" spans="1:7" ht="11.25" x14ac:dyDescent="0.2">
      <c r="A41" s="16" t="s">
        <v>134</v>
      </c>
      <c r="B41" s="16" t="s">
        <v>146</v>
      </c>
      <c r="C41" s="16" t="s">
        <v>105</v>
      </c>
      <c r="D41" s="16" t="s">
        <v>106</v>
      </c>
      <c r="F41" s="17">
        <v>520000</v>
      </c>
      <c r="G41" s="17">
        <v>-520000</v>
      </c>
    </row>
    <row r="42" spans="1:7" ht="11.25" x14ac:dyDescent="0.2">
      <c r="A42" s="16" t="s">
        <v>134</v>
      </c>
      <c r="B42" s="16" t="s">
        <v>146</v>
      </c>
      <c r="C42" s="16" t="s">
        <v>107</v>
      </c>
      <c r="D42" s="16" t="s">
        <v>93</v>
      </c>
      <c r="F42" s="17">
        <v>335000</v>
      </c>
      <c r="G42" s="17">
        <v>-335000</v>
      </c>
    </row>
    <row r="43" spans="1:7" ht="11.25" x14ac:dyDescent="0.2">
      <c r="A43" s="16" t="s">
        <v>134</v>
      </c>
      <c r="B43" s="16" t="s">
        <v>146</v>
      </c>
      <c r="C43" s="16" t="s">
        <v>108</v>
      </c>
      <c r="D43" s="16" t="s">
        <v>66</v>
      </c>
      <c r="E43" s="17">
        <v>65000</v>
      </c>
      <c r="F43" s="17">
        <v>60000</v>
      </c>
      <c r="G43" s="17">
        <v>5000</v>
      </c>
    </row>
    <row r="44" spans="1:7" ht="10.5" x14ac:dyDescent="0.25">
      <c r="A44" s="25" t="s">
        <v>159</v>
      </c>
      <c r="B44" s="25"/>
      <c r="C44" s="25"/>
      <c r="D44" s="25"/>
      <c r="E44" s="12">
        <f>SUM(E40:E43)</f>
        <v>135000</v>
      </c>
      <c r="F44" s="12">
        <f t="shared" ref="F44:G44" si="2">SUM(F40:F43)</f>
        <v>1020000</v>
      </c>
      <c r="G44" s="12">
        <f t="shared" si="2"/>
        <v>-885000</v>
      </c>
    </row>
    <row r="45" spans="1:7" ht="10.5" x14ac:dyDescent="0.25">
      <c r="A45" s="28" t="s">
        <v>164</v>
      </c>
      <c r="B45" s="28"/>
      <c r="C45" s="28"/>
      <c r="D45" s="28"/>
      <c r="E45" s="12">
        <f>+E15+E39+E44</f>
        <v>9105157</v>
      </c>
      <c r="F45" s="12">
        <f t="shared" ref="F45:G45" si="3">+F15+F39+F44</f>
        <v>9596473</v>
      </c>
      <c r="G45" s="12">
        <f t="shared" si="3"/>
        <v>-491316</v>
      </c>
    </row>
  </sheetData>
  <mergeCells count="4">
    <mergeCell ref="A15:D15"/>
    <mergeCell ref="A39:D39"/>
    <mergeCell ref="A44:D44"/>
    <mergeCell ref="A45:D45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:D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topLeftCell="A28" zoomScaleNormal="100" workbookViewId="0">
      <selection activeCell="A3" sqref="A3:D47"/>
    </sheetView>
  </sheetViews>
  <sheetFormatPr baseColWidth="10" defaultColWidth="11.3984375" defaultRowHeight="10" x14ac:dyDescent="0.2"/>
  <cols>
    <col min="1" max="1" width="7.796875" style="13" bestFit="1" customWidth="1"/>
    <col min="2" max="2" width="8.3984375" style="13" bestFit="1" customWidth="1"/>
    <col min="3" max="3" width="9.5" style="13" bestFit="1" customWidth="1"/>
    <col min="4" max="4" width="42.09765625" style="13" bestFit="1" customWidth="1"/>
    <col min="5" max="5" width="11.69921875" style="13" bestFit="1" customWidth="1"/>
    <col min="6" max="6" width="12.69921875" style="13" bestFit="1" customWidth="1"/>
    <col min="7" max="7" width="12.296875" style="13" bestFit="1" customWidth="1"/>
    <col min="8" max="16384" width="11.3984375" style="13"/>
  </cols>
  <sheetData>
    <row r="2" spans="1:7" s="14" customFormat="1" ht="10.5" x14ac:dyDescent="0.25">
      <c r="A2" s="21" t="s">
        <v>1</v>
      </c>
      <c r="B2" s="21" t="s">
        <v>2</v>
      </c>
      <c r="C2" s="21" t="s">
        <v>3</v>
      </c>
      <c r="D2" s="21" t="s">
        <v>4</v>
      </c>
      <c r="E2" s="23">
        <v>2022</v>
      </c>
      <c r="F2" s="23">
        <v>2021</v>
      </c>
      <c r="G2" s="21" t="s">
        <v>0</v>
      </c>
    </row>
    <row r="3" spans="1:7" x14ac:dyDescent="0.2">
      <c r="A3" s="16" t="s">
        <v>134</v>
      </c>
      <c r="B3" s="16" t="s">
        <v>147</v>
      </c>
      <c r="C3" s="16" t="s">
        <v>30</v>
      </c>
      <c r="D3" s="16" t="s">
        <v>31</v>
      </c>
      <c r="E3" s="17">
        <v>14429</v>
      </c>
      <c r="F3" s="17">
        <v>28265</v>
      </c>
      <c r="G3" s="17">
        <v>-13836</v>
      </c>
    </row>
    <row r="4" spans="1:7" ht="11.25" x14ac:dyDescent="0.2">
      <c r="A4" s="16" t="s">
        <v>134</v>
      </c>
      <c r="B4" s="16" t="s">
        <v>147</v>
      </c>
      <c r="C4" s="16" t="s">
        <v>6</v>
      </c>
      <c r="D4" s="16" t="s">
        <v>7</v>
      </c>
      <c r="E4" s="17">
        <v>11051</v>
      </c>
      <c r="F4" s="17">
        <v>21648</v>
      </c>
      <c r="G4" s="17">
        <v>-10597</v>
      </c>
    </row>
    <row r="5" spans="1:7" ht="11.25" x14ac:dyDescent="0.2">
      <c r="A5" s="16" t="s">
        <v>134</v>
      </c>
      <c r="B5" s="16" t="s">
        <v>147</v>
      </c>
      <c r="C5" s="16" t="s">
        <v>32</v>
      </c>
      <c r="D5" s="16" t="s">
        <v>33</v>
      </c>
      <c r="E5" s="17">
        <v>28102</v>
      </c>
      <c r="F5" s="17">
        <v>27524</v>
      </c>
      <c r="G5" s="18">
        <v>578</v>
      </c>
    </row>
    <row r="6" spans="1:7" ht="11.25" x14ac:dyDescent="0.2">
      <c r="A6" s="16" t="s">
        <v>134</v>
      </c>
      <c r="B6" s="16" t="s">
        <v>147</v>
      </c>
      <c r="C6" s="16" t="s">
        <v>8</v>
      </c>
      <c r="D6" s="16" t="s">
        <v>9</v>
      </c>
      <c r="E6" s="17">
        <v>3364</v>
      </c>
      <c r="F6" s="17">
        <v>3294</v>
      </c>
      <c r="G6" s="18">
        <v>70</v>
      </c>
    </row>
    <row r="7" spans="1:7" ht="11.25" x14ac:dyDescent="0.2">
      <c r="A7" s="16" t="s">
        <v>134</v>
      </c>
      <c r="B7" s="16" t="s">
        <v>147</v>
      </c>
      <c r="C7" s="16" t="s">
        <v>10</v>
      </c>
      <c r="D7" s="16" t="s">
        <v>11</v>
      </c>
      <c r="E7" s="17">
        <v>27385</v>
      </c>
      <c r="F7" s="17">
        <v>39615</v>
      </c>
      <c r="G7" s="17">
        <v>-12230</v>
      </c>
    </row>
    <row r="8" spans="1:7" ht="11.25" x14ac:dyDescent="0.2">
      <c r="A8" s="16" t="s">
        <v>134</v>
      </c>
      <c r="B8" s="16" t="s">
        <v>147</v>
      </c>
      <c r="C8" s="16" t="s">
        <v>12</v>
      </c>
      <c r="D8" s="16" t="s">
        <v>13</v>
      </c>
      <c r="E8" s="17">
        <v>68064</v>
      </c>
      <c r="F8" s="17">
        <v>91539</v>
      </c>
      <c r="G8" s="17">
        <v>-23475</v>
      </c>
    </row>
    <row r="9" spans="1:7" ht="11.25" x14ac:dyDescent="0.2">
      <c r="A9" s="16" t="s">
        <v>134</v>
      </c>
      <c r="B9" s="16" t="s">
        <v>147</v>
      </c>
      <c r="C9" s="16" t="s">
        <v>14</v>
      </c>
      <c r="D9" s="16" t="s">
        <v>15</v>
      </c>
      <c r="E9" s="17">
        <v>3657</v>
      </c>
      <c r="F9" s="17">
        <v>3581</v>
      </c>
      <c r="G9" s="18">
        <v>76</v>
      </c>
    </row>
    <row r="10" spans="1:7" ht="11.25" x14ac:dyDescent="0.2">
      <c r="A10" s="16" t="s">
        <v>134</v>
      </c>
      <c r="B10" s="16" t="s">
        <v>147</v>
      </c>
      <c r="C10" s="16" t="s">
        <v>44</v>
      </c>
      <c r="D10" s="16" t="s">
        <v>5</v>
      </c>
      <c r="E10" s="17">
        <v>2649812</v>
      </c>
      <c r="F10" s="17">
        <v>2525287</v>
      </c>
      <c r="G10" s="17">
        <v>124525</v>
      </c>
    </row>
    <row r="11" spans="1:7" ht="11.25" x14ac:dyDescent="0.2">
      <c r="A11" s="16" t="s">
        <v>134</v>
      </c>
      <c r="B11" s="16" t="s">
        <v>147</v>
      </c>
      <c r="C11" s="16" t="s">
        <v>45</v>
      </c>
      <c r="D11" s="16" t="s">
        <v>46</v>
      </c>
      <c r="E11" s="17">
        <v>109294</v>
      </c>
      <c r="F11" s="17">
        <v>86195</v>
      </c>
      <c r="G11" s="17">
        <v>23099</v>
      </c>
    </row>
    <row r="12" spans="1:7" ht="11.25" x14ac:dyDescent="0.2">
      <c r="A12" s="16" t="s">
        <v>134</v>
      </c>
      <c r="B12" s="16" t="s">
        <v>147</v>
      </c>
      <c r="C12" s="16" t="s">
        <v>47</v>
      </c>
      <c r="D12" s="16" t="s">
        <v>48</v>
      </c>
      <c r="E12" s="17">
        <v>3070521</v>
      </c>
      <c r="F12" s="17">
        <v>2988960</v>
      </c>
      <c r="G12" s="17">
        <v>81561</v>
      </c>
    </row>
    <row r="13" spans="1:7" ht="11.25" x14ac:dyDescent="0.2">
      <c r="A13" s="16" t="s">
        <v>134</v>
      </c>
      <c r="B13" s="16" t="s">
        <v>147</v>
      </c>
      <c r="C13" s="16" t="s">
        <v>69</v>
      </c>
      <c r="D13" s="16" t="s">
        <v>70</v>
      </c>
      <c r="E13" s="17">
        <v>20000</v>
      </c>
      <c r="F13" s="17">
        <v>20000</v>
      </c>
    </row>
    <row r="14" spans="1:7" ht="11.25" x14ac:dyDescent="0.2">
      <c r="A14" s="16" t="s">
        <v>134</v>
      </c>
      <c r="B14" s="16" t="s">
        <v>147</v>
      </c>
      <c r="C14" s="16" t="s">
        <v>122</v>
      </c>
      <c r="D14" s="16" t="s">
        <v>123</v>
      </c>
      <c r="E14" s="17">
        <v>61660</v>
      </c>
      <c r="F14" s="17">
        <v>61660</v>
      </c>
    </row>
    <row r="15" spans="1:7" ht="11.25" x14ac:dyDescent="0.2">
      <c r="A15" s="16" t="s">
        <v>134</v>
      </c>
      <c r="B15" s="16" t="s">
        <v>147</v>
      </c>
      <c r="C15" s="16" t="s">
        <v>49</v>
      </c>
      <c r="D15" s="16" t="s">
        <v>50</v>
      </c>
      <c r="F15" s="17">
        <v>10000</v>
      </c>
      <c r="G15" s="17">
        <v>-10000</v>
      </c>
    </row>
    <row r="16" spans="1:7" s="14" customFormat="1" ht="10.5" x14ac:dyDescent="0.25">
      <c r="A16" s="25" t="s">
        <v>156</v>
      </c>
      <c r="B16" s="25"/>
      <c r="C16" s="25"/>
      <c r="D16" s="25"/>
      <c r="E16" s="12">
        <f>SUM(E3:E15)</f>
        <v>6067339</v>
      </c>
      <c r="F16" s="12">
        <f t="shared" ref="F16:G16" si="0">SUM(F3:F15)</f>
        <v>5907568</v>
      </c>
      <c r="G16" s="12">
        <f t="shared" si="0"/>
        <v>159771</v>
      </c>
    </row>
    <row r="17" spans="1:7" ht="11.25" x14ac:dyDescent="0.2">
      <c r="A17" s="16" t="s">
        <v>134</v>
      </c>
      <c r="B17" s="16" t="s">
        <v>147</v>
      </c>
      <c r="C17" s="16" t="s">
        <v>34</v>
      </c>
      <c r="D17" s="16" t="s">
        <v>35</v>
      </c>
      <c r="E17" s="17">
        <v>1500</v>
      </c>
      <c r="F17" s="17">
        <v>1000</v>
      </c>
      <c r="G17" s="18">
        <v>500</v>
      </c>
    </row>
    <row r="18" spans="1:7" ht="11.25" x14ac:dyDescent="0.2">
      <c r="A18" s="16" t="s">
        <v>134</v>
      </c>
      <c r="B18" s="16" t="s">
        <v>147</v>
      </c>
      <c r="C18" s="16" t="s">
        <v>96</v>
      </c>
      <c r="D18" s="16" t="s">
        <v>97</v>
      </c>
      <c r="E18" s="17">
        <v>3000</v>
      </c>
      <c r="F18" s="17">
        <v>3000</v>
      </c>
    </row>
    <row r="19" spans="1:7" ht="11.25" x14ac:dyDescent="0.2">
      <c r="A19" s="16" t="s">
        <v>134</v>
      </c>
      <c r="B19" s="16" t="s">
        <v>147</v>
      </c>
      <c r="C19" s="16" t="s">
        <v>87</v>
      </c>
      <c r="D19" s="16" t="s">
        <v>88</v>
      </c>
      <c r="E19" s="17">
        <v>25000</v>
      </c>
      <c r="F19" s="17">
        <v>25000</v>
      </c>
    </row>
    <row r="20" spans="1:7" ht="11.25" x14ac:dyDescent="0.2">
      <c r="A20" s="16" t="s">
        <v>134</v>
      </c>
      <c r="B20" s="16" t="s">
        <v>147</v>
      </c>
      <c r="C20" s="16" t="s">
        <v>36</v>
      </c>
      <c r="D20" s="16" t="s">
        <v>37</v>
      </c>
      <c r="E20" s="17">
        <v>25000</v>
      </c>
      <c r="F20" s="17">
        <v>20000</v>
      </c>
      <c r="G20" s="17">
        <v>5000</v>
      </c>
    </row>
    <row r="21" spans="1:7" ht="11.25" x14ac:dyDescent="0.2">
      <c r="A21" s="16" t="s">
        <v>134</v>
      </c>
      <c r="B21" s="16" t="s">
        <v>147</v>
      </c>
      <c r="C21" s="16" t="s">
        <v>51</v>
      </c>
      <c r="D21" s="16" t="s">
        <v>52</v>
      </c>
      <c r="E21" s="17">
        <v>519008</v>
      </c>
      <c r="F21" s="17">
        <v>280000</v>
      </c>
      <c r="G21" s="17">
        <v>239008</v>
      </c>
    </row>
    <row r="22" spans="1:7" ht="11.25" x14ac:dyDescent="0.2">
      <c r="A22" s="16" t="s">
        <v>134</v>
      </c>
      <c r="B22" s="16" t="s">
        <v>147</v>
      </c>
      <c r="C22" s="16" t="s">
        <v>148</v>
      </c>
      <c r="D22" s="16" t="s">
        <v>149</v>
      </c>
      <c r="E22" s="17">
        <v>20000</v>
      </c>
      <c r="F22" s="17">
        <v>25000</v>
      </c>
      <c r="G22" s="17">
        <v>-5000</v>
      </c>
    </row>
    <row r="23" spans="1:7" ht="11.25" x14ac:dyDescent="0.2">
      <c r="A23" s="16" t="s">
        <v>134</v>
      </c>
      <c r="B23" s="16" t="s">
        <v>147</v>
      </c>
      <c r="C23" s="16" t="s">
        <v>67</v>
      </c>
      <c r="D23" s="16" t="s">
        <v>68</v>
      </c>
      <c r="E23" s="17">
        <v>50000</v>
      </c>
      <c r="F23" s="17">
        <v>47000</v>
      </c>
      <c r="G23" s="17">
        <v>3000</v>
      </c>
    </row>
    <row r="24" spans="1:7" ht="11.25" x14ac:dyDescent="0.2">
      <c r="A24" s="16" t="s">
        <v>134</v>
      </c>
      <c r="B24" s="16" t="s">
        <v>147</v>
      </c>
      <c r="C24" s="16" t="s">
        <v>111</v>
      </c>
      <c r="D24" s="16" t="s">
        <v>112</v>
      </c>
      <c r="E24" s="17">
        <v>18000</v>
      </c>
      <c r="G24" s="17">
        <v>18000</v>
      </c>
    </row>
    <row r="25" spans="1:7" ht="11.25" x14ac:dyDescent="0.2">
      <c r="A25" s="16" t="s">
        <v>134</v>
      </c>
      <c r="B25" s="16" t="s">
        <v>147</v>
      </c>
      <c r="C25" s="16" t="s">
        <v>99</v>
      </c>
      <c r="D25" s="16" t="s">
        <v>100</v>
      </c>
      <c r="E25" s="17">
        <v>40000</v>
      </c>
      <c r="F25" s="17">
        <v>28500</v>
      </c>
      <c r="G25" s="17">
        <v>11500</v>
      </c>
    </row>
    <row r="26" spans="1:7" ht="11.25" x14ac:dyDescent="0.2">
      <c r="A26" s="16" t="s">
        <v>134</v>
      </c>
      <c r="B26" s="16" t="s">
        <v>147</v>
      </c>
      <c r="C26" s="16" t="s">
        <v>53</v>
      </c>
      <c r="D26" s="16" t="s">
        <v>54</v>
      </c>
      <c r="E26" s="17">
        <v>820000</v>
      </c>
      <c r="F26" s="17">
        <v>820000</v>
      </c>
    </row>
    <row r="27" spans="1:7" ht="11.25" x14ac:dyDescent="0.2">
      <c r="A27" s="16" t="s">
        <v>134</v>
      </c>
      <c r="B27" s="16" t="s">
        <v>147</v>
      </c>
      <c r="C27" s="16" t="s">
        <v>55</v>
      </c>
      <c r="D27" s="16" t="s">
        <v>56</v>
      </c>
      <c r="E27" s="17">
        <v>75000</v>
      </c>
      <c r="F27" s="17">
        <v>75000</v>
      </c>
    </row>
    <row r="28" spans="1:7" ht="11.25" x14ac:dyDescent="0.2">
      <c r="A28" s="16" t="s">
        <v>134</v>
      </c>
      <c r="B28" s="16" t="s">
        <v>147</v>
      </c>
      <c r="C28" s="16" t="s">
        <v>57</v>
      </c>
      <c r="D28" s="16" t="s">
        <v>58</v>
      </c>
      <c r="E28" s="17">
        <v>3000</v>
      </c>
      <c r="F28" s="17">
        <v>5000</v>
      </c>
      <c r="G28" s="17">
        <v>-2000</v>
      </c>
    </row>
    <row r="29" spans="1:7" ht="11.25" x14ac:dyDescent="0.2">
      <c r="A29" s="16" t="s">
        <v>134</v>
      </c>
      <c r="B29" s="16" t="s">
        <v>147</v>
      </c>
      <c r="C29" s="16" t="s">
        <v>59</v>
      </c>
      <c r="D29" s="16" t="s">
        <v>60</v>
      </c>
      <c r="E29" s="17">
        <v>40000</v>
      </c>
      <c r="F29" s="17">
        <v>35000</v>
      </c>
      <c r="G29" s="17">
        <v>5000</v>
      </c>
    </row>
    <row r="30" spans="1:7" ht="11.25" x14ac:dyDescent="0.2">
      <c r="A30" s="16" t="s">
        <v>134</v>
      </c>
      <c r="B30" s="16" t="s">
        <v>147</v>
      </c>
      <c r="C30" s="16" t="s">
        <v>113</v>
      </c>
      <c r="D30" s="16" t="s">
        <v>114</v>
      </c>
      <c r="E30" s="17">
        <v>12000</v>
      </c>
      <c r="F30" s="17">
        <v>12000</v>
      </c>
    </row>
    <row r="31" spans="1:7" ht="11.25" x14ac:dyDescent="0.2">
      <c r="A31" s="16" t="s">
        <v>134</v>
      </c>
      <c r="B31" s="16" t="s">
        <v>147</v>
      </c>
      <c r="C31" s="16" t="s">
        <v>127</v>
      </c>
      <c r="D31" s="16" t="s">
        <v>128</v>
      </c>
      <c r="E31" s="17">
        <v>21000</v>
      </c>
      <c r="G31" s="17">
        <v>21000</v>
      </c>
    </row>
    <row r="32" spans="1:7" ht="11.25" x14ac:dyDescent="0.2">
      <c r="A32" s="16" t="s">
        <v>134</v>
      </c>
      <c r="B32" s="16" t="s">
        <v>147</v>
      </c>
      <c r="C32" s="16" t="s">
        <v>101</v>
      </c>
      <c r="D32" s="16" t="s">
        <v>102</v>
      </c>
      <c r="E32" s="17">
        <v>15000</v>
      </c>
      <c r="F32" s="17">
        <v>13500</v>
      </c>
      <c r="G32" s="17">
        <v>1500</v>
      </c>
    </row>
    <row r="33" spans="1:7" ht="11.25" x14ac:dyDescent="0.2">
      <c r="A33" s="16" t="s">
        <v>134</v>
      </c>
      <c r="B33" s="16" t="s">
        <v>147</v>
      </c>
      <c r="C33" s="16" t="s">
        <v>40</v>
      </c>
      <c r="D33" s="16" t="s">
        <v>41</v>
      </c>
      <c r="E33" s="17">
        <v>40000</v>
      </c>
      <c r="F33" s="17">
        <v>5000</v>
      </c>
      <c r="G33" s="17">
        <v>35000</v>
      </c>
    </row>
    <row r="34" spans="1:7" ht="11.25" x14ac:dyDescent="0.2">
      <c r="A34" s="16" t="s">
        <v>134</v>
      </c>
      <c r="B34" s="16" t="s">
        <v>147</v>
      </c>
      <c r="C34" s="16" t="s">
        <v>103</v>
      </c>
      <c r="D34" s="16" t="s">
        <v>104</v>
      </c>
      <c r="E34" s="17">
        <v>978000</v>
      </c>
      <c r="F34" s="17">
        <v>850000</v>
      </c>
      <c r="G34" s="17">
        <v>128000</v>
      </c>
    </row>
    <row r="35" spans="1:7" ht="11.25" x14ac:dyDescent="0.2">
      <c r="A35" s="16" t="s">
        <v>134</v>
      </c>
      <c r="B35" s="16" t="s">
        <v>147</v>
      </c>
      <c r="C35" s="16" t="s">
        <v>73</v>
      </c>
      <c r="D35" s="16" t="s">
        <v>74</v>
      </c>
      <c r="E35" s="17">
        <v>48000</v>
      </c>
      <c r="F35" s="17">
        <v>20000</v>
      </c>
      <c r="G35" s="17">
        <v>28000</v>
      </c>
    </row>
    <row r="36" spans="1:7" ht="11.25" x14ac:dyDescent="0.2">
      <c r="A36" s="16" t="s">
        <v>134</v>
      </c>
      <c r="B36" s="16" t="s">
        <v>147</v>
      </c>
      <c r="C36" s="16" t="s">
        <v>42</v>
      </c>
      <c r="D36" s="16" t="s">
        <v>43</v>
      </c>
      <c r="E36" s="17">
        <v>485000</v>
      </c>
      <c r="F36" s="17">
        <v>476665</v>
      </c>
      <c r="G36" s="17">
        <v>8335</v>
      </c>
    </row>
    <row r="37" spans="1:7" ht="11.25" x14ac:dyDescent="0.2">
      <c r="A37" s="16" t="s">
        <v>134</v>
      </c>
      <c r="B37" s="16" t="s">
        <v>147</v>
      </c>
      <c r="C37" s="16" t="s">
        <v>22</v>
      </c>
      <c r="D37" s="16" t="s">
        <v>23</v>
      </c>
      <c r="E37" s="17">
        <v>1000</v>
      </c>
      <c r="F37" s="17">
        <v>1000</v>
      </c>
    </row>
    <row r="38" spans="1:7" ht="11.25" x14ac:dyDescent="0.2">
      <c r="A38" s="16" t="s">
        <v>134</v>
      </c>
      <c r="B38" s="16" t="s">
        <v>147</v>
      </c>
      <c r="C38" s="16" t="s">
        <v>24</v>
      </c>
      <c r="D38" s="16" t="s">
        <v>25</v>
      </c>
      <c r="E38" s="17">
        <v>1000</v>
      </c>
      <c r="F38" s="17">
        <v>1000</v>
      </c>
    </row>
    <row r="39" spans="1:7" s="14" customFormat="1" ht="10.5" x14ac:dyDescent="0.25">
      <c r="A39" s="25" t="s">
        <v>157</v>
      </c>
      <c r="B39" s="25"/>
      <c r="C39" s="25"/>
      <c r="D39" s="25"/>
      <c r="E39" s="20">
        <f>SUM(E17:E38)</f>
        <v>3240508</v>
      </c>
      <c r="F39" s="20">
        <f t="shared" ref="F39:G39" si="1">SUM(F17:F38)</f>
        <v>2743665</v>
      </c>
      <c r="G39" s="20">
        <f t="shared" si="1"/>
        <v>496843</v>
      </c>
    </row>
    <row r="40" spans="1:7" ht="11.25" x14ac:dyDescent="0.2">
      <c r="A40" s="16" t="s">
        <v>134</v>
      </c>
      <c r="B40" s="16" t="s">
        <v>147</v>
      </c>
      <c r="C40" s="16" t="s">
        <v>92</v>
      </c>
      <c r="D40" s="16" t="s">
        <v>93</v>
      </c>
    </row>
    <row r="41" spans="1:7" ht="11.25" x14ac:dyDescent="0.2">
      <c r="A41" s="16" t="s">
        <v>134</v>
      </c>
      <c r="B41" s="16" t="s">
        <v>147</v>
      </c>
      <c r="C41" s="16" t="s">
        <v>65</v>
      </c>
      <c r="D41" s="16" t="s">
        <v>66</v>
      </c>
      <c r="F41" s="17">
        <v>500000</v>
      </c>
      <c r="G41" s="17">
        <v>-500000</v>
      </c>
    </row>
    <row r="42" spans="1:7" ht="11.25" x14ac:dyDescent="0.2">
      <c r="A42" s="16" t="s">
        <v>134</v>
      </c>
      <c r="B42" s="16" t="s">
        <v>147</v>
      </c>
      <c r="C42" s="16" t="s">
        <v>105</v>
      </c>
      <c r="D42" s="16" t="s">
        <v>106</v>
      </c>
    </row>
    <row r="43" spans="1:7" ht="11.25" x14ac:dyDescent="0.2">
      <c r="A43" s="16" t="s">
        <v>134</v>
      </c>
      <c r="B43" s="16" t="s">
        <v>147</v>
      </c>
      <c r="C43" s="16" t="s">
        <v>109</v>
      </c>
      <c r="D43" s="16" t="s">
        <v>106</v>
      </c>
      <c r="F43" s="17">
        <v>1470000</v>
      </c>
      <c r="G43" s="17">
        <v>-1470000</v>
      </c>
    </row>
    <row r="44" spans="1:7" ht="11.25" x14ac:dyDescent="0.2">
      <c r="A44" s="16" t="s">
        <v>134</v>
      </c>
      <c r="B44" s="16" t="s">
        <v>147</v>
      </c>
      <c r="C44" s="16" t="s">
        <v>83</v>
      </c>
      <c r="D44" s="16" t="s">
        <v>84</v>
      </c>
      <c r="F44" s="17">
        <v>100000</v>
      </c>
      <c r="G44" s="17">
        <v>-100000</v>
      </c>
    </row>
    <row r="45" spans="1:7" ht="11.25" x14ac:dyDescent="0.2">
      <c r="A45" s="16" t="s">
        <v>134</v>
      </c>
      <c r="B45" s="16" t="s">
        <v>147</v>
      </c>
      <c r="C45" s="16" t="s">
        <v>94</v>
      </c>
      <c r="D45" s="16" t="s">
        <v>95</v>
      </c>
      <c r="E45" s="17">
        <v>80000</v>
      </c>
      <c r="G45" s="17">
        <v>80000</v>
      </c>
    </row>
    <row r="46" spans="1:7" s="14" customFormat="1" ht="10.5" x14ac:dyDescent="0.25">
      <c r="A46" s="25" t="s">
        <v>159</v>
      </c>
      <c r="B46" s="25"/>
      <c r="C46" s="25"/>
      <c r="D46" s="25"/>
      <c r="E46" s="14">
        <f>SUM(E40:E45)</f>
        <v>80000</v>
      </c>
      <c r="F46" s="14">
        <f t="shared" ref="F46:G46" si="2">SUM(F40:F45)</f>
        <v>2070000</v>
      </c>
      <c r="G46" s="14">
        <f t="shared" si="2"/>
        <v>-1990000</v>
      </c>
    </row>
    <row r="47" spans="1:7" s="14" customFormat="1" ht="10.5" x14ac:dyDescent="0.25">
      <c r="A47" s="28" t="s">
        <v>165</v>
      </c>
      <c r="B47" s="28"/>
      <c r="C47" s="28"/>
      <c r="D47" s="28"/>
      <c r="E47" s="12">
        <f>+E16+E39+E46</f>
        <v>9387847</v>
      </c>
      <c r="F47" s="12">
        <f t="shared" ref="F47:G47" si="3">+F16+F39+F46</f>
        <v>10721233</v>
      </c>
      <c r="G47" s="12">
        <f t="shared" si="3"/>
        <v>-1333386</v>
      </c>
    </row>
  </sheetData>
  <mergeCells count="4">
    <mergeCell ref="A16:D16"/>
    <mergeCell ref="A39:D39"/>
    <mergeCell ref="A46:D46"/>
    <mergeCell ref="A47:D47"/>
  </mergeCells>
  <pageMargins left="0.75" right="0.75" top="1" bottom="1" header="0" footer="0"/>
  <pageSetup paperSize="9" orientation="landscape" blackAndWhite="1" errors="NA"/>
  <headerFooter alignWithMargins="0"/>
  <ignoredErrors>
    <ignoredError sqref="A3:D4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workbookViewId="0">
      <selection activeCell="A33" sqref="A33:D33"/>
    </sheetView>
  </sheetViews>
  <sheetFormatPr baseColWidth="10" defaultColWidth="11.3984375" defaultRowHeight="10" x14ac:dyDescent="0.2"/>
  <cols>
    <col min="1" max="1" width="7.8984375" style="13" bestFit="1" customWidth="1"/>
    <col min="2" max="2" width="8.69921875" style="13" bestFit="1" customWidth="1"/>
    <col min="3" max="3" width="9.3984375" style="13" bestFit="1" customWidth="1"/>
    <col min="4" max="4" width="42.3984375" style="13" bestFit="1" customWidth="1"/>
    <col min="5" max="6" width="11.69921875" style="13" bestFit="1" customWidth="1"/>
    <col min="7" max="7" width="9.69921875" style="13" bestFit="1" customWidth="1"/>
    <col min="8" max="16384" width="11.3984375" style="13"/>
  </cols>
  <sheetData>
    <row r="2" spans="1:7" s="14" customFormat="1" ht="10.5" x14ac:dyDescent="0.25">
      <c r="A2" s="21" t="s">
        <v>1</v>
      </c>
      <c r="B2" s="21" t="s">
        <v>2</v>
      </c>
      <c r="C2" s="21" t="s">
        <v>3</v>
      </c>
      <c r="D2" s="21" t="s">
        <v>4</v>
      </c>
      <c r="E2" s="23">
        <v>2022</v>
      </c>
      <c r="F2" s="23">
        <v>2021</v>
      </c>
      <c r="G2" s="21" t="s">
        <v>0</v>
      </c>
    </row>
    <row r="3" spans="1:7" x14ac:dyDescent="0.2">
      <c r="A3" s="16" t="s">
        <v>134</v>
      </c>
      <c r="B3" s="16" t="s">
        <v>150</v>
      </c>
      <c r="C3" s="16" t="s">
        <v>28</v>
      </c>
      <c r="D3" s="16" t="s">
        <v>29</v>
      </c>
      <c r="E3" s="17">
        <v>32818</v>
      </c>
      <c r="F3" s="17">
        <v>16071</v>
      </c>
      <c r="G3" s="17">
        <v>16747</v>
      </c>
    </row>
    <row r="4" spans="1:7" ht="11.25" x14ac:dyDescent="0.2">
      <c r="A4" s="16" t="s">
        <v>134</v>
      </c>
      <c r="B4" s="16" t="s">
        <v>150</v>
      </c>
      <c r="C4" s="16" t="s">
        <v>6</v>
      </c>
      <c r="D4" s="16" t="s">
        <v>7</v>
      </c>
      <c r="E4" s="17">
        <v>11051</v>
      </c>
      <c r="F4" s="17">
        <v>10824</v>
      </c>
      <c r="G4" s="18">
        <v>227</v>
      </c>
    </row>
    <row r="5" spans="1:7" ht="11.25" x14ac:dyDescent="0.2">
      <c r="A5" s="16" t="s">
        <v>134</v>
      </c>
      <c r="B5" s="16" t="s">
        <v>150</v>
      </c>
      <c r="C5" s="16" t="s">
        <v>32</v>
      </c>
      <c r="D5" s="16" t="s">
        <v>33</v>
      </c>
      <c r="E5" s="17">
        <v>18734</v>
      </c>
      <c r="F5" s="17">
        <v>18349</v>
      </c>
      <c r="G5" s="18">
        <v>385</v>
      </c>
    </row>
    <row r="6" spans="1:7" ht="11.25" x14ac:dyDescent="0.2">
      <c r="A6" s="16" t="s">
        <v>134</v>
      </c>
      <c r="B6" s="16" t="s">
        <v>150</v>
      </c>
      <c r="C6" s="16" t="s">
        <v>8</v>
      </c>
      <c r="D6" s="16" t="s">
        <v>9</v>
      </c>
      <c r="E6" s="17">
        <v>9170</v>
      </c>
      <c r="F6" s="17">
        <v>7290</v>
      </c>
      <c r="G6" s="17">
        <v>1880</v>
      </c>
    </row>
    <row r="7" spans="1:7" ht="11.25" x14ac:dyDescent="0.2">
      <c r="A7" s="16" t="s">
        <v>134</v>
      </c>
      <c r="B7" s="16" t="s">
        <v>150</v>
      </c>
      <c r="C7" s="16" t="s">
        <v>10</v>
      </c>
      <c r="D7" s="16" t="s">
        <v>11</v>
      </c>
      <c r="E7" s="17">
        <v>36737</v>
      </c>
      <c r="F7" s="17">
        <v>28854</v>
      </c>
      <c r="G7" s="17">
        <v>7883</v>
      </c>
    </row>
    <row r="8" spans="1:7" ht="11.25" x14ac:dyDescent="0.2">
      <c r="A8" s="16" t="s">
        <v>134</v>
      </c>
      <c r="B8" s="16" t="s">
        <v>150</v>
      </c>
      <c r="C8" s="16" t="s">
        <v>12</v>
      </c>
      <c r="D8" s="16" t="s">
        <v>13</v>
      </c>
      <c r="E8" s="17">
        <v>91550</v>
      </c>
      <c r="F8" s="17">
        <v>66492</v>
      </c>
      <c r="G8" s="17">
        <v>25058</v>
      </c>
    </row>
    <row r="9" spans="1:7" ht="11.25" x14ac:dyDescent="0.2">
      <c r="A9" s="16" t="s">
        <v>134</v>
      </c>
      <c r="B9" s="16" t="s">
        <v>150</v>
      </c>
      <c r="C9" s="16" t="s">
        <v>14</v>
      </c>
      <c r="D9" s="16" t="s">
        <v>15</v>
      </c>
      <c r="E9" s="17">
        <v>3617</v>
      </c>
      <c r="F9" s="17">
        <v>3305</v>
      </c>
      <c r="G9" s="18">
        <v>312</v>
      </c>
    </row>
    <row r="10" spans="1:7" ht="11.25" x14ac:dyDescent="0.2">
      <c r="A10" s="16" t="s">
        <v>134</v>
      </c>
      <c r="B10" s="16" t="s">
        <v>150</v>
      </c>
      <c r="C10" s="16" t="s">
        <v>44</v>
      </c>
      <c r="D10" s="16" t="s">
        <v>5</v>
      </c>
      <c r="E10" s="17">
        <v>3886326</v>
      </c>
      <c r="F10" s="17">
        <v>3739822</v>
      </c>
      <c r="G10" s="17">
        <v>146504</v>
      </c>
    </row>
    <row r="11" spans="1:7" ht="11.25" x14ac:dyDescent="0.2">
      <c r="A11" s="16" t="s">
        <v>134</v>
      </c>
      <c r="B11" s="16" t="s">
        <v>150</v>
      </c>
      <c r="C11" s="16" t="s">
        <v>45</v>
      </c>
      <c r="D11" s="16" t="s">
        <v>46</v>
      </c>
      <c r="E11" s="17">
        <v>108910</v>
      </c>
      <c r="F11" s="17">
        <v>134167</v>
      </c>
      <c r="G11" s="17">
        <v>-25257</v>
      </c>
    </row>
    <row r="12" spans="1:7" ht="11.25" x14ac:dyDescent="0.2">
      <c r="A12" s="16" t="s">
        <v>134</v>
      </c>
      <c r="B12" s="16" t="s">
        <v>150</v>
      </c>
      <c r="C12" s="16" t="s">
        <v>47</v>
      </c>
      <c r="D12" s="16" t="s">
        <v>48</v>
      </c>
      <c r="E12" s="17">
        <v>4379614</v>
      </c>
      <c r="F12" s="17">
        <v>4172102</v>
      </c>
      <c r="G12" s="17">
        <v>207512</v>
      </c>
    </row>
    <row r="13" spans="1:7" ht="11.25" x14ac:dyDescent="0.2">
      <c r="A13" s="16" t="s">
        <v>134</v>
      </c>
      <c r="B13" s="16" t="s">
        <v>150</v>
      </c>
      <c r="C13" s="16" t="s">
        <v>69</v>
      </c>
      <c r="D13" s="16" t="s">
        <v>70</v>
      </c>
      <c r="E13" s="17">
        <v>37330</v>
      </c>
      <c r="F13" s="17">
        <v>80000</v>
      </c>
      <c r="G13" s="17">
        <v>-42670</v>
      </c>
    </row>
    <row r="14" spans="1:7" ht="11.25" x14ac:dyDescent="0.2">
      <c r="A14" s="16" t="s">
        <v>134</v>
      </c>
      <c r="B14" s="16" t="s">
        <v>150</v>
      </c>
      <c r="C14" s="16" t="s">
        <v>122</v>
      </c>
      <c r="D14" s="16" t="s">
        <v>123</v>
      </c>
      <c r="E14" s="17">
        <v>107905</v>
      </c>
      <c r="F14" s="17">
        <v>92490</v>
      </c>
      <c r="G14" s="17">
        <v>15415</v>
      </c>
    </row>
    <row r="15" spans="1:7" s="14" customFormat="1" ht="10.5" x14ac:dyDescent="0.25">
      <c r="A15" s="25" t="s">
        <v>156</v>
      </c>
      <c r="B15" s="25"/>
      <c r="C15" s="25"/>
      <c r="D15" s="25"/>
      <c r="E15" s="20">
        <f>SUM(E3:E14)</f>
        <v>8723762</v>
      </c>
      <c r="F15" s="20">
        <f t="shared" ref="F15:G15" si="0">SUM(F3:F14)</f>
        <v>8369766</v>
      </c>
      <c r="G15" s="20">
        <f t="shared" si="0"/>
        <v>353996</v>
      </c>
    </row>
    <row r="16" spans="1:7" ht="11.25" x14ac:dyDescent="0.2">
      <c r="A16" s="16" t="s">
        <v>134</v>
      </c>
      <c r="B16" s="16" t="s">
        <v>150</v>
      </c>
      <c r="C16" s="16" t="s">
        <v>79</v>
      </c>
      <c r="D16" s="16" t="s">
        <v>80</v>
      </c>
      <c r="E16" s="17">
        <v>15000</v>
      </c>
      <c r="G16" s="17">
        <v>15000</v>
      </c>
    </row>
    <row r="17" spans="1:7" ht="11.25" x14ac:dyDescent="0.2">
      <c r="A17" s="16" t="s">
        <v>134</v>
      </c>
      <c r="B17" s="16" t="s">
        <v>150</v>
      </c>
      <c r="C17" s="16" t="s">
        <v>34</v>
      </c>
      <c r="D17" s="16" t="s">
        <v>35</v>
      </c>
      <c r="E17" s="17">
        <v>18500</v>
      </c>
      <c r="F17" s="17">
        <v>15000</v>
      </c>
      <c r="G17" s="17">
        <v>3500</v>
      </c>
    </row>
    <row r="18" spans="1:7" ht="11.25" x14ac:dyDescent="0.2">
      <c r="A18" s="16" t="s">
        <v>134</v>
      </c>
      <c r="B18" s="16" t="s">
        <v>150</v>
      </c>
      <c r="C18" s="16" t="s">
        <v>96</v>
      </c>
      <c r="D18" s="16" t="s">
        <v>97</v>
      </c>
      <c r="E18" s="17">
        <v>3000</v>
      </c>
      <c r="F18" s="17">
        <v>2000</v>
      </c>
      <c r="G18" s="17">
        <v>1000</v>
      </c>
    </row>
    <row r="19" spans="1:7" ht="11.25" x14ac:dyDescent="0.2">
      <c r="A19" s="16" t="s">
        <v>134</v>
      </c>
      <c r="B19" s="16" t="s">
        <v>150</v>
      </c>
      <c r="C19" s="16" t="s">
        <v>87</v>
      </c>
      <c r="D19" s="16" t="s">
        <v>88</v>
      </c>
      <c r="E19" s="17">
        <v>5000</v>
      </c>
      <c r="F19" s="17">
        <v>10000</v>
      </c>
      <c r="G19" s="17">
        <v>-5000</v>
      </c>
    </row>
    <row r="20" spans="1:7" ht="11.25" x14ac:dyDescent="0.2">
      <c r="A20" s="16" t="s">
        <v>134</v>
      </c>
      <c r="B20" s="16" t="s">
        <v>150</v>
      </c>
      <c r="C20" s="16" t="s">
        <v>36</v>
      </c>
      <c r="D20" s="16" t="s">
        <v>37</v>
      </c>
      <c r="E20" s="17">
        <v>5000</v>
      </c>
      <c r="F20" s="17">
        <v>5000</v>
      </c>
    </row>
    <row r="21" spans="1:7" ht="11.25" x14ac:dyDescent="0.2">
      <c r="A21" s="16" t="s">
        <v>134</v>
      </c>
      <c r="B21" s="16" t="s">
        <v>150</v>
      </c>
      <c r="C21" s="16" t="s">
        <v>51</v>
      </c>
      <c r="D21" s="16" t="s">
        <v>52</v>
      </c>
      <c r="E21" s="17">
        <v>200000</v>
      </c>
      <c r="F21" s="17">
        <v>110000</v>
      </c>
      <c r="G21" s="17">
        <v>90000</v>
      </c>
    </row>
    <row r="22" spans="1:7" ht="11.25" x14ac:dyDescent="0.2">
      <c r="A22" s="16" t="s">
        <v>134</v>
      </c>
      <c r="B22" s="16" t="s">
        <v>150</v>
      </c>
      <c r="C22" s="16" t="s">
        <v>148</v>
      </c>
      <c r="D22" s="16" t="s">
        <v>149</v>
      </c>
      <c r="E22" s="17">
        <v>7000</v>
      </c>
      <c r="F22" s="17">
        <v>7000</v>
      </c>
    </row>
    <row r="23" spans="1:7" ht="11.25" x14ac:dyDescent="0.2">
      <c r="A23" s="16" t="s">
        <v>134</v>
      </c>
      <c r="B23" s="16" t="s">
        <v>150</v>
      </c>
      <c r="C23" s="16" t="s">
        <v>67</v>
      </c>
      <c r="D23" s="16" t="s">
        <v>68</v>
      </c>
      <c r="E23" s="17">
        <v>70000</v>
      </c>
      <c r="F23" s="17">
        <v>58000</v>
      </c>
      <c r="G23" s="17">
        <v>12000</v>
      </c>
    </row>
    <row r="24" spans="1:7" ht="11.25" x14ac:dyDescent="0.2">
      <c r="A24" s="16" t="s">
        <v>134</v>
      </c>
      <c r="B24" s="16" t="s">
        <v>150</v>
      </c>
      <c r="C24" s="16" t="s">
        <v>111</v>
      </c>
      <c r="D24" s="16" t="s">
        <v>112</v>
      </c>
    </row>
    <row r="25" spans="1:7" ht="11.25" x14ac:dyDescent="0.2">
      <c r="A25" s="16" t="s">
        <v>134</v>
      </c>
      <c r="B25" s="16" t="s">
        <v>150</v>
      </c>
      <c r="C25" s="16" t="s">
        <v>53</v>
      </c>
      <c r="D25" s="16" t="s">
        <v>54</v>
      </c>
      <c r="E25" s="17">
        <v>220000</v>
      </c>
      <c r="F25" s="17">
        <v>230000</v>
      </c>
      <c r="G25" s="17">
        <v>-10000</v>
      </c>
    </row>
    <row r="26" spans="1:7" ht="11.25" x14ac:dyDescent="0.2">
      <c r="A26" s="16" t="s">
        <v>134</v>
      </c>
      <c r="B26" s="16" t="s">
        <v>150</v>
      </c>
      <c r="C26" s="16" t="s">
        <v>55</v>
      </c>
      <c r="D26" s="16" t="s">
        <v>56</v>
      </c>
      <c r="E26" s="17">
        <v>140000</v>
      </c>
      <c r="F26" s="17">
        <v>145000</v>
      </c>
      <c r="G26" s="17">
        <v>-5000</v>
      </c>
    </row>
    <row r="27" spans="1:7" ht="11.25" x14ac:dyDescent="0.2">
      <c r="A27" s="16" t="s">
        <v>134</v>
      </c>
      <c r="B27" s="16" t="s">
        <v>150</v>
      </c>
      <c r="C27" s="16" t="s">
        <v>120</v>
      </c>
      <c r="D27" s="16" t="s">
        <v>121</v>
      </c>
      <c r="E27" s="17">
        <v>1000</v>
      </c>
      <c r="F27" s="17">
        <v>4000</v>
      </c>
      <c r="G27" s="17">
        <v>-3000</v>
      </c>
    </row>
    <row r="28" spans="1:7" ht="11.25" x14ac:dyDescent="0.2">
      <c r="A28" s="16" t="s">
        <v>134</v>
      </c>
      <c r="B28" s="16" t="s">
        <v>150</v>
      </c>
      <c r="C28" s="16" t="s">
        <v>57</v>
      </c>
      <c r="D28" s="16" t="s">
        <v>58</v>
      </c>
      <c r="E28" s="17">
        <v>60000</v>
      </c>
      <c r="F28" s="17">
        <v>60000</v>
      </c>
    </row>
    <row r="29" spans="1:7" ht="11.25" x14ac:dyDescent="0.2">
      <c r="A29" s="16" t="s">
        <v>134</v>
      </c>
      <c r="B29" s="16" t="s">
        <v>150</v>
      </c>
      <c r="C29" s="16" t="s">
        <v>59</v>
      </c>
      <c r="D29" s="16" t="s">
        <v>60</v>
      </c>
      <c r="E29" s="17">
        <v>50000</v>
      </c>
      <c r="F29" s="17">
        <v>10000</v>
      </c>
      <c r="G29" s="17">
        <v>40000</v>
      </c>
    </row>
    <row r="30" spans="1:7" ht="11.25" x14ac:dyDescent="0.2">
      <c r="A30" s="16" t="s">
        <v>134</v>
      </c>
      <c r="B30" s="16" t="s">
        <v>150</v>
      </c>
      <c r="C30" s="16" t="s">
        <v>113</v>
      </c>
      <c r="D30" s="16" t="s">
        <v>114</v>
      </c>
      <c r="E30" s="17">
        <v>10000</v>
      </c>
      <c r="F30" s="17">
        <v>5000</v>
      </c>
      <c r="G30" s="17">
        <v>5000</v>
      </c>
    </row>
    <row r="31" spans="1:7" ht="11.25" x14ac:dyDescent="0.2">
      <c r="A31" s="16" t="s">
        <v>134</v>
      </c>
      <c r="B31" s="16" t="s">
        <v>150</v>
      </c>
      <c r="C31" s="16" t="s">
        <v>127</v>
      </c>
      <c r="D31" s="16" t="s">
        <v>128</v>
      </c>
      <c r="E31" s="17">
        <v>5000</v>
      </c>
      <c r="G31" s="17">
        <v>5000</v>
      </c>
    </row>
    <row r="32" spans="1:7" ht="11.25" x14ac:dyDescent="0.2">
      <c r="A32" s="16" t="s">
        <v>134</v>
      </c>
      <c r="B32" s="16" t="s">
        <v>150</v>
      </c>
      <c r="C32" s="16" t="s">
        <v>103</v>
      </c>
      <c r="D32" s="16" t="s">
        <v>104</v>
      </c>
      <c r="E32" s="17">
        <v>130000</v>
      </c>
      <c r="F32" s="17">
        <v>125000</v>
      </c>
      <c r="G32" s="17">
        <v>5000</v>
      </c>
    </row>
    <row r="33" spans="1:7" s="14" customFormat="1" ht="10.5" x14ac:dyDescent="0.25">
      <c r="A33" s="25" t="s">
        <v>157</v>
      </c>
      <c r="B33" s="25"/>
      <c r="C33" s="25"/>
      <c r="D33" s="25"/>
      <c r="E33" s="20">
        <f>SUM(E16:E32)</f>
        <v>939500</v>
      </c>
      <c r="F33" s="20">
        <f t="shared" ref="F33:G33" si="1">SUM(F16:F32)</f>
        <v>786000</v>
      </c>
      <c r="G33" s="20">
        <f t="shared" si="1"/>
        <v>153500</v>
      </c>
    </row>
    <row r="34" spans="1:7" ht="11.25" x14ac:dyDescent="0.2">
      <c r="A34" s="16" t="s">
        <v>134</v>
      </c>
      <c r="B34" s="16" t="s">
        <v>150</v>
      </c>
      <c r="C34" s="16" t="s">
        <v>81</v>
      </c>
      <c r="D34" s="16" t="s">
        <v>82</v>
      </c>
    </row>
    <row r="35" spans="1:7" ht="11.25" x14ac:dyDescent="0.2">
      <c r="A35" s="16" t="s">
        <v>134</v>
      </c>
      <c r="B35" s="16" t="s">
        <v>150</v>
      </c>
      <c r="C35" s="16" t="s">
        <v>65</v>
      </c>
      <c r="D35" s="16" t="s">
        <v>66</v>
      </c>
      <c r="F35" s="17">
        <v>70000</v>
      </c>
      <c r="G35" s="17">
        <v>-70000</v>
      </c>
    </row>
    <row r="36" spans="1:7" ht="11.25" x14ac:dyDescent="0.2">
      <c r="A36" s="16" t="s">
        <v>134</v>
      </c>
      <c r="B36" s="16" t="s">
        <v>150</v>
      </c>
      <c r="C36" s="16" t="s">
        <v>119</v>
      </c>
      <c r="D36" s="16" t="s">
        <v>98</v>
      </c>
    </row>
    <row r="37" spans="1:7" ht="11.25" x14ac:dyDescent="0.2">
      <c r="A37" s="16" t="s">
        <v>134</v>
      </c>
      <c r="B37" s="16" t="s">
        <v>150</v>
      </c>
      <c r="C37" s="16" t="s">
        <v>107</v>
      </c>
      <c r="D37" s="16" t="s">
        <v>93</v>
      </c>
    </row>
    <row r="38" spans="1:7" ht="11.25" x14ac:dyDescent="0.2">
      <c r="A38" s="16" t="s">
        <v>134</v>
      </c>
      <c r="B38" s="16" t="s">
        <v>150</v>
      </c>
      <c r="C38" s="16" t="s">
        <v>109</v>
      </c>
      <c r="D38" s="16" t="s">
        <v>106</v>
      </c>
      <c r="F38" s="17">
        <v>383000</v>
      </c>
      <c r="G38" s="17">
        <v>-383000</v>
      </c>
    </row>
    <row r="39" spans="1:7" s="14" customFormat="1" ht="10.5" x14ac:dyDescent="0.25">
      <c r="A39" s="25" t="s">
        <v>159</v>
      </c>
      <c r="B39" s="25"/>
      <c r="C39" s="25"/>
      <c r="D39" s="25"/>
      <c r="E39" s="14">
        <f>SUM(E34:E38)</f>
        <v>0</v>
      </c>
      <c r="F39" s="14">
        <f t="shared" ref="F39:G39" si="2">SUM(F34:F38)</f>
        <v>453000</v>
      </c>
      <c r="G39" s="14">
        <f t="shared" si="2"/>
        <v>-453000</v>
      </c>
    </row>
    <row r="40" spans="1:7" s="14" customFormat="1" ht="10.5" x14ac:dyDescent="0.25">
      <c r="A40" s="28" t="s">
        <v>166</v>
      </c>
      <c r="B40" s="28"/>
      <c r="C40" s="28"/>
      <c r="D40" s="28"/>
      <c r="E40" s="12">
        <f>+E39+E33+E15</f>
        <v>9663262</v>
      </c>
      <c r="F40" s="12">
        <f t="shared" ref="F40:G40" si="3">+F39+F33+F15</f>
        <v>9608766</v>
      </c>
      <c r="G40" s="12">
        <f t="shared" si="3"/>
        <v>54496</v>
      </c>
    </row>
  </sheetData>
  <mergeCells count="4">
    <mergeCell ref="A15:D15"/>
    <mergeCell ref="A33:D33"/>
    <mergeCell ref="A39:D39"/>
    <mergeCell ref="A40:D40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:D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opLeftCell="A23" zoomScaleNormal="100" workbookViewId="0">
      <selection activeCell="A3" sqref="A3:D50"/>
    </sheetView>
  </sheetViews>
  <sheetFormatPr baseColWidth="10" defaultColWidth="11.3984375" defaultRowHeight="10" x14ac:dyDescent="0.2"/>
  <cols>
    <col min="1" max="1" width="7.8984375" style="13" bestFit="1" customWidth="1"/>
    <col min="2" max="2" width="8.69921875" style="13" bestFit="1" customWidth="1"/>
    <col min="3" max="3" width="9.3984375" style="13" bestFit="1" customWidth="1"/>
    <col min="4" max="4" width="42.09765625" style="13" bestFit="1" customWidth="1"/>
    <col min="5" max="6" width="11.69921875" style="13" bestFit="1" customWidth="1"/>
    <col min="7" max="7" width="9.69921875" style="13" bestFit="1" customWidth="1"/>
    <col min="8" max="16384" width="11.3984375" style="13"/>
  </cols>
  <sheetData>
    <row r="2" spans="1:7" s="14" customFormat="1" ht="10.5" x14ac:dyDescent="0.25">
      <c r="A2" s="21" t="s">
        <v>1</v>
      </c>
      <c r="B2" s="21" t="s">
        <v>2</v>
      </c>
      <c r="C2" s="21" t="s">
        <v>3</v>
      </c>
      <c r="D2" s="19" t="s">
        <v>4</v>
      </c>
      <c r="E2" s="23">
        <v>2022</v>
      </c>
      <c r="F2" s="23">
        <v>2021</v>
      </c>
      <c r="G2" s="21" t="s">
        <v>0</v>
      </c>
    </row>
    <row r="3" spans="1:7" x14ac:dyDescent="0.2">
      <c r="A3" s="15" t="s">
        <v>134</v>
      </c>
      <c r="B3" s="15" t="s">
        <v>151</v>
      </c>
      <c r="C3" s="15" t="s">
        <v>28</v>
      </c>
      <c r="D3" s="29" t="s">
        <v>29</v>
      </c>
      <c r="E3" s="17">
        <v>131271</v>
      </c>
      <c r="F3" s="17">
        <v>128572</v>
      </c>
      <c r="G3" s="17">
        <v>2699</v>
      </c>
    </row>
    <row r="4" spans="1:7" x14ac:dyDescent="0.2">
      <c r="A4" s="15" t="s">
        <v>134</v>
      </c>
      <c r="B4" s="15" t="s">
        <v>151</v>
      </c>
      <c r="C4" s="15" t="s">
        <v>30</v>
      </c>
      <c r="D4" s="29" t="s">
        <v>31</v>
      </c>
      <c r="E4" s="17">
        <v>28858</v>
      </c>
      <c r="F4" s="17">
        <v>42397</v>
      </c>
      <c r="G4" s="17">
        <v>-13539</v>
      </c>
    </row>
    <row r="5" spans="1:7" x14ac:dyDescent="0.2">
      <c r="A5" s="15" t="s">
        <v>134</v>
      </c>
      <c r="B5" s="15" t="s">
        <v>151</v>
      </c>
      <c r="C5" s="15" t="s">
        <v>6</v>
      </c>
      <c r="D5" s="29" t="s">
        <v>7</v>
      </c>
      <c r="E5" s="17">
        <v>33154</v>
      </c>
      <c r="F5" s="17">
        <v>21648</v>
      </c>
      <c r="G5" s="17">
        <v>11506</v>
      </c>
    </row>
    <row r="6" spans="1:7" x14ac:dyDescent="0.2">
      <c r="A6" s="15" t="s">
        <v>134</v>
      </c>
      <c r="B6" s="15" t="s">
        <v>151</v>
      </c>
      <c r="C6" s="15" t="s">
        <v>32</v>
      </c>
      <c r="D6" s="29" t="s">
        <v>33</v>
      </c>
      <c r="E6" s="17">
        <v>28102</v>
      </c>
      <c r="F6" s="17">
        <v>27524</v>
      </c>
      <c r="G6" s="18">
        <v>578</v>
      </c>
    </row>
    <row r="7" spans="1:7" x14ac:dyDescent="0.2">
      <c r="A7" s="15" t="s">
        <v>134</v>
      </c>
      <c r="B7" s="15" t="s">
        <v>151</v>
      </c>
      <c r="C7" s="15" t="s">
        <v>8</v>
      </c>
      <c r="D7" s="29" t="s">
        <v>9</v>
      </c>
      <c r="E7" s="17">
        <v>50724</v>
      </c>
      <c r="F7" s="17">
        <v>59178</v>
      </c>
      <c r="G7" s="17">
        <v>-8454</v>
      </c>
    </row>
    <row r="8" spans="1:7" x14ac:dyDescent="0.2">
      <c r="A8" s="15" t="s">
        <v>134</v>
      </c>
      <c r="B8" s="15" t="s">
        <v>151</v>
      </c>
      <c r="C8" s="15" t="s">
        <v>10</v>
      </c>
      <c r="D8" s="29" t="s">
        <v>11</v>
      </c>
      <c r="E8" s="17">
        <v>122813</v>
      </c>
      <c r="F8" s="17">
        <v>118092</v>
      </c>
      <c r="G8" s="17">
        <v>4721</v>
      </c>
    </row>
    <row r="9" spans="1:7" x14ac:dyDescent="0.2">
      <c r="A9" s="15" t="s">
        <v>134</v>
      </c>
      <c r="B9" s="15" t="s">
        <v>151</v>
      </c>
      <c r="C9" s="15" t="s">
        <v>12</v>
      </c>
      <c r="D9" s="29" t="s">
        <v>13</v>
      </c>
      <c r="E9" s="17">
        <v>309904</v>
      </c>
      <c r="F9" s="17">
        <v>297704</v>
      </c>
      <c r="G9" s="17">
        <v>12200</v>
      </c>
    </row>
    <row r="10" spans="1:7" x14ac:dyDescent="0.2">
      <c r="A10" s="15" t="s">
        <v>134</v>
      </c>
      <c r="B10" s="15" t="s">
        <v>151</v>
      </c>
      <c r="C10" s="15" t="s">
        <v>14</v>
      </c>
      <c r="D10" s="29" t="s">
        <v>15</v>
      </c>
      <c r="E10" s="17">
        <v>26082</v>
      </c>
      <c r="F10" s="17">
        <v>30494</v>
      </c>
      <c r="G10" s="17">
        <v>-4412</v>
      </c>
    </row>
    <row r="11" spans="1:7" x14ac:dyDescent="0.2">
      <c r="A11" s="15" t="s">
        <v>134</v>
      </c>
      <c r="B11" s="15" t="s">
        <v>151</v>
      </c>
      <c r="C11" s="15" t="s">
        <v>44</v>
      </c>
      <c r="D11" s="29" t="s">
        <v>5</v>
      </c>
      <c r="E11" s="17">
        <v>206384</v>
      </c>
      <c r="F11" s="17">
        <v>190263</v>
      </c>
      <c r="G11" s="17">
        <v>16121</v>
      </c>
    </row>
    <row r="12" spans="1:7" x14ac:dyDescent="0.2">
      <c r="A12" s="15" t="s">
        <v>134</v>
      </c>
      <c r="B12" s="15" t="s">
        <v>151</v>
      </c>
      <c r="C12" s="15" t="s">
        <v>45</v>
      </c>
      <c r="D12" s="29" t="s">
        <v>46</v>
      </c>
      <c r="E12" s="17">
        <v>3000</v>
      </c>
      <c r="F12" s="17">
        <v>3000</v>
      </c>
    </row>
    <row r="13" spans="1:7" x14ac:dyDescent="0.2">
      <c r="A13" s="15" t="s">
        <v>134</v>
      </c>
      <c r="B13" s="15" t="s">
        <v>151</v>
      </c>
      <c r="C13" s="15" t="s">
        <v>47</v>
      </c>
      <c r="D13" s="29" t="s">
        <v>48</v>
      </c>
      <c r="E13" s="17">
        <v>209755</v>
      </c>
      <c r="F13" s="17">
        <v>191476</v>
      </c>
      <c r="G13" s="17">
        <v>18279</v>
      </c>
    </row>
    <row r="14" spans="1:7" x14ac:dyDescent="0.2">
      <c r="A14" s="15" t="s">
        <v>134</v>
      </c>
      <c r="B14" s="15" t="s">
        <v>151</v>
      </c>
      <c r="C14" s="15" t="s">
        <v>69</v>
      </c>
      <c r="D14" s="29" t="s">
        <v>70</v>
      </c>
      <c r="E14" s="17">
        <v>37984</v>
      </c>
      <c r="F14" s="17">
        <v>37203</v>
      </c>
      <c r="G14" s="18">
        <v>781</v>
      </c>
    </row>
    <row r="15" spans="1:7" x14ac:dyDescent="0.2">
      <c r="A15" s="15" t="s">
        <v>134</v>
      </c>
      <c r="B15" s="15" t="s">
        <v>151</v>
      </c>
      <c r="C15" s="15" t="s">
        <v>49</v>
      </c>
      <c r="D15" s="29" t="s">
        <v>50</v>
      </c>
      <c r="E15" s="17">
        <v>1000</v>
      </c>
      <c r="F15" s="17">
        <v>4000</v>
      </c>
      <c r="G15" s="17">
        <v>-3000</v>
      </c>
    </row>
    <row r="16" spans="1:7" s="14" customFormat="1" ht="10.5" x14ac:dyDescent="0.25">
      <c r="A16" s="25" t="s">
        <v>156</v>
      </c>
      <c r="B16" s="25"/>
      <c r="C16" s="25"/>
      <c r="D16" s="25"/>
      <c r="E16" s="20">
        <f>SUM(E3:E15)</f>
        <v>1189031</v>
      </c>
      <c r="F16" s="20">
        <f t="shared" ref="F16:G16" si="0">SUM(F3:F15)</f>
        <v>1151551</v>
      </c>
      <c r="G16" s="20">
        <f t="shared" si="0"/>
        <v>37480</v>
      </c>
    </row>
    <row r="17" spans="1:7" x14ac:dyDescent="0.2">
      <c r="A17" s="15" t="s">
        <v>134</v>
      </c>
      <c r="B17" s="15" t="s">
        <v>151</v>
      </c>
      <c r="C17" s="15" t="s">
        <v>34</v>
      </c>
      <c r="D17" s="29" t="s">
        <v>35</v>
      </c>
      <c r="E17" s="17">
        <v>5300</v>
      </c>
      <c r="F17" s="17">
        <v>4500</v>
      </c>
      <c r="G17" s="18">
        <v>800</v>
      </c>
    </row>
    <row r="18" spans="1:7" x14ac:dyDescent="0.2">
      <c r="A18" s="15" t="s">
        <v>134</v>
      </c>
      <c r="B18" s="15" t="s">
        <v>151</v>
      </c>
      <c r="C18" s="15" t="s">
        <v>87</v>
      </c>
      <c r="D18" s="29" t="s">
        <v>88</v>
      </c>
      <c r="E18" s="17">
        <v>3000</v>
      </c>
      <c r="F18" s="17">
        <v>7000</v>
      </c>
      <c r="G18" s="17">
        <v>-4000</v>
      </c>
    </row>
    <row r="19" spans="1:7" x14ac:dyDescent="0.2">
      <c r="A19" s="15" t="s">
        <v>134</v>
      </c>
      <c r="B19" s="15" t="s">
        <v>151</v>
      </c>
      <c r="C19" s="15" t="s">
        <v>36</v>
      </c>
      <c r="D19" s="29" t="s">
        <v>37</v>
      </c>
      <c r="E19" s="17">
        <v>6000</v>
      </c>
      <c r="F19" s="17">
        <v>4000</v>
      </c>
      <c r="G19" s="17">
        <v>2000</v>
      </c>
    </row>
    <row r="20" spans="1:7" x14ac:dyDescent="0.2">
      <c r="A20" s="15" t="s">
        <v>134</v>
      </c>
      <c r="B20" s="15" t="s">
        <v>151</v>
      </c>
      <c r="C20" s="15" t="s">
        <v>51</v>
      </c>
      <c r="D20" s="29" t="s">
        <v>52</v>
      </c>
      <c r="E20" s="17">
        <v>5000</v>
      </c>
      <c r="F20" s="17">
        <v>5000</v>
      </c>
    </row>
    <row r="21" spans="1:7" x14ac:dyDescent="0.2">
      <c r="A21" s="15" t="s">
        <v>134</v>
      </c>
      <c r="B21" s="15" t="s">
        <v>151</v>
      </c>
      <c r="C21" s="15" t="s">
        <v>67</v>
      </c>
      <c r="D21" s="29" t="s">
        <v>68</v>
      </c>
      <c r="E21" s="17">
        <v>18000</v>
      </c>
      <c r="F21" s="17">
        <v>20000</v>
      </c>
      <c r="G21" s="17">
        <v>-2000</v>
      </c>
    </row>
    <row r="22" spans="1:7" x14ac:dyDescent="0.2">
      <c r="A22" s="15" t="s">
        <v>134</v>
      </c>
      <c r="B22" s="15" t="s">
        <v>151</v>
      </c>
      <c r="C22" s="15" t="s">
        <v>99</v>
      </c>
      <c r="D22" s="29" t="s">
        <v>100</v>
      </c>
      <c r="E22" s="17">
        <v>2050</v>
      </c>
      <c r="F22" s="17">
        <v>2050</v>
      </c>
    </row>
    <row r="23" spans="1:7" x14ac:dyDescent="0.2">
      <c r="A23" s="15" t="s">
        <v>134</v>
      </c>
      <c r="B23" s="15" t="s">
        <v>151</v>
      </c>
      <c r="C23" s="15" t="s">
        <v>53</v>
      </c>
      <c r="D23" s="29" t="s">
        <v>54</v>
      </c>
      <c r="E23" s="17">
        <v>8000</v>
      </c>
      <c r="F23" s="17">
        <v>14642</v>
      </c>
      <c r="G23" s="17">
        <v>-6642</v>
      </c>
    </row>
    <row r="24" spans="1:7" x14ac:dyDescent="0.2">
      <c r="A24" s="15" t="s">
        <v>134</v>
      </c>
      <c r="B24" s="15" t="s">
        <v>151</v>
      </c>
      <c r="C24" s="15" t="s">
        <v>55</v>
      </c>
      <c r="D24" s="29" t="s">
        <v>56</v>
      </c>
      <c r="E24" s="17">
        <v>4500</v>
      </c>
      <c r="F24" s="17">
        <v>4567</v>
      </c>
      <c r="G24" s="18">
        <v>-67</v>
      </c>
    </row>
    <row r="25" spans="1:7" x14ac:dyDescent="0.2">
      <c r="A25" s="15" t="s">
        <v>134</v>
      </c>
      <c r="B25" s="15" t="s">
        <v>151</v>
      </c>
      <c r="C25" s="15" t="s">
        <v>120</v>
      </c>
      <c r="D25" s="29" t="s">
        <v>121</v>
      </c>
      <c r="E25" s="17">
        <v>38000</v>
      </c>
      <c r="F25" s="17">
        <v>18700</v>
      </c>
      <c r="G25" s="17">
        <v>19300</v>
      </c>
    </row>
    <row r="26" spans="1:7" x14ac:dyDescent="0.2">
      <c r="A26" s="15" t="s">
        <v>134</v>
      </c>
      <c r="B26" s="15" t="s">
        <v>151</v>
      </c>
      <c r="C26" s="15" t="s">
        <v>57</v>
      </c>
      <c r="D26" s="29" t="s">
        <v>58</v>
      </c>
      <c r="E26" s="18">
        <v>500</v>
      </c>
      <c r="G26" s="18">
        <v>500</v>
      </c>
    </row>
    <row r="27" spans="1:7" x14ac:dyDescent="0.2">
      <c r="A27" s="15" t="s">
        <v>134</v>
      </c>
      <c r="B27" s="15" t="s">
        <v>151</v>
      </c>
      <c r="C27" s="15" t="s">
        <v>131</v>
      </c>
      <c r="D27" s="29" t="s">
        <v>132</v>
      </c>
      <c r="E27" s="17">
        <v>17000</v>
      </c>
      <c r="F27" s="17">
        <v>12500</v>
      </c>
      <c r="G27" s="17">
        <v>4500</v>
      </c>
    </row>
    <row r="28" spans="1:7" x14ac:dyDescent="0.2">
      <c r="A28" s="15" t="s">
        <v>134</v>
      </c>
      <c r="B28" s="15" t="s">
        <v>151</v>
      </c>
      <c r="C28" s="15" t="s">
        <v>59</v>
      </c>
      <c r="D28" s="29" t="s">
        <v>60</v>
      </c>
      <c r="E28" s="17">
        <v>12000</v>
      </c>
      <c r="F28" s="17">
        <v>10000</v>
      </c>
      <c r="G28" s="17">
        <v>2000</v>
      </c>
    </row>
    <row r="29" spans="1:7" x14ac:dyDescent="0.2">
      <c r="A29" s="15" t="s">
        <v>134</v>
      </c>
      <c r="B29" s="15" t="s">
        <v>151</v>
      </c>
      <c r="C29" s="15" t="s">
        <v>101</v>
      </c>
      <c r="D29" s="29" t="s">
        <v>102</v>
      </c>
      <c r="E29" s="18">
        <v>500</v>
      </c>
      <c r="G29" s="18">
        <v>500</v>
      </c>
    </row>
    <row r="30" spans="1:7" x14ac:dyDescent="0.2">
      <c r="A30" s="15" t="s">
        <v>134</v>
      </c>
      <c r="B30" s="15" t="s">
        <v>151</v>
      </c>
      <c r="C30" s="15" t="s">
        <v>61</v>
      </c>
      <c r="D30" s="29" t="s">
        <v>62</v>
      </c>
      <c r="E30" s="17">
        <v>7500</v>
      </c>
      <c r="F30" s="17">
        <v>3000</v>
      </c>
      <c r="G30" s="17">
        <v>4500</v>
      </c>
    </row>
    <row r="31" spans="1:7" x14ac:dyDescent="0.2">
      <c r="A31" s="15" t="s">
        <v>134</v>
      </c>
      <c r="B31" s="15" t="s">
        <v>151</v>
      </c>
      <c r="C31" s="15" t="s">
        <v>63</v>
      </c>
      <c r="D31" s="29" t="s">
        <v>64</v>
      </c>
      <c r="E31" s="17">
        <v>7500</v>
      </c>
      <c r="F31" s="17">
        <v>5000</v>
      </c>
      <c r="G31" s="17">
        <v>2500</v>
      </c>
    </row>
    <row r="32" spans="1:7" x14ac:dyDescent="0.2">
      <c r="A32" s="15" t="s">
        <v>134</v>
      </c>
      <c r="B32" s="15" t="s">
        <v>151</v>
      </c>
      <c r="C32" s="15" t="s">
        <v>40</v>
      </c>
      <c r="D32" s="29" t="s">
        <v>41</v>
      </c>
      <c r="E32" s="17">
        <v>1000</v>
      </c>
      <c r="F32" s="17">
        <v>10000</v>
      </c>
      <c r="G32" s="17">
        <v>-9000</v>
      </c>
    </row>
    <row r="33" spans="1:7" x14ac:dyDescent="0.2">
      <c r="A33" s="15" t="s">
        <v>134</v>
      </c>
      <c r="B33" s="15" t="s">
        <v>151</v>
      </c>
      <c r="C33" s="15" t="s">
        <v>103</v>
      </c>
      <c r="D33" s="29" t="s">
        <v>104</v>
      </c>
      <c r="E33" s="17">
        <v>10600</v>
      </c>
      <c r="F33" s="17">
        <v>9650</v>
      </c>
      <c r="G33" s="18">
        <v>950</v>
      </c>
    </row>
    <row r="34" spans="1:7" x14ac:dyDescent="0.2">
      <c r="A34" s="15" t="s">
        <v>134</v>
      </c>
      <c r="B34" s="15" t="s">
        <v>151</v>
      </c>
      <c r="C34" s="15" t="s">
        <v>73</v>
      </c>
      <c r="D34" s="29" t="s">
        <v>74</v>
      </c>
      <c r="E34" s="17">
        <v>60000</v>
      </c>
      <c r="F34" s="17">
        <v>72500</v>
      </c>
      <c r="G34" s="17">
        <v>-12500</v>
      </c>
    </row>
    <row r="35" spans="1:7" x14ac:dyDescent="0.2">
      <c r="A35" s="15" t="s">
        <v>134</v>
      </c>
      <c r="B35" s="15" t="s">
        <v>151</v>
      </c>
      <c r="C35" s="15" t="s">
        <v>42</v>
      </c>
      <c r="D35" s="29" t="s">
        <v>43</v>
      </c>
      <c r="E35" s="17">
        <v>40000</v>
      </c>
      <c r="F35" s="17">
        <v>35000</v>
      </c>
      <c r="G35" s="17">
        <v>5000</v>
      </c>
    </row>
    <row r="36" spans="1:7" x14ac:dyDescent="0.2">
      <c r="A36" s="15" t="s">
        <v>134</v>
      </c>
      <c r="B36" s="15" t="s">
        <v>151</v>
      </c>
      <c r="C36" s="15" t="s">
        <v>22</v>
      </c>
      <c r="D36" s="29" t="s">
        <v>23</v>
      </c>
      <c r="E36" s="18">
        <v>500</v>
      </c>
      <c r="F36" s="18">
        <v>500</v>
      </c>
    </row>
    <row r="37" spans="1:7" x14ac:dyDescent="0.2">
      <c r="A37" s="15" t="s">
        <v>134</v>
      </c>
      <c r="B37" s="15" t="s">
        <v>151</v>
      </c>
      <c r="C37" s="15" t="s">
        <v>24</v>
      </c>
      <c r="D37" s="29" t="s">
        <v>25</v>
      </c>
      <c r="E37" s="18">
        <v>500</v>
      </c>
      <c r="F37" s="18">
        <v>500</v>
      </c>
    </row>
    <row r="38" spans="1:7" s="14" customFormat="1" ht="10.5" x14ac:dyDescent="0.25">
      <c r="A38" s="25" t="s">
        <v>157</v>
      </c>
      <c r="B38" s="25"/>
      <c r="C38" s="25"/>
      <c r="D38" s="25"/>
      <c r="E38" s="20">
        <f>SUM(E17:E37)</f>
        <v>247450</v>
      </c>
      <c r="F38" s="20">
        <f t="shared" ref="F38:G38" si="1">SUM(F17:F37)</f>
        <v>239109</v>
      </c>
      <c r="G38" s="20">
        <f t="shared" si="1"/>
        <v>8341</v>
      </c>
    </row>
    <row r="39" spans="1:7" x14ac:dyDescent="0.2">
      <c r="A39" s="15" t="s">
        <v>134</v>
      </c>
      <c r="B39" s="15" t="s">
        <v>151</v>
      </c>
      <c r="C39" s="15" t="s">
        <v>77</v>
      </c>
      <c r="D39" s="29" t="s">
        <v>78</v>
      </c>
      <c r="E39" s="17">
        <v>3000</v>
      </c>
      <c r="F39" s="17">
        <v>3000</v>
      </c>
    </row>
    <row r="40" spans="1:7" x14ac:dyDescent="0.2">
      <c r="A40" s="15" t="s">
        <v>134</v>
      </c>
      <c r="B40" s="15" t="s">
        <v>151</v>
      </c>
      <c r="C40" s="15" t="s">
        <v>133</v>
      </c>
      <c r="D40" s="29" t="s">
        <v>27</v>
      </c>
    </row>
    <row r="41" spans="1:7" x14ac:dyDescent="0.2">
      <c r="A41" s="15" t="s">
        <v>134</v>
      </c>
      <c r="B41" s="15" t="s">
        <v>151</v>
      </c>
      <c r="C41" s="15" t="s">
        <v>152</v>
      </c>
      <c r="D41" s="29" t="s">
        <v>153</v>
      </c>
      <c r="E41" s="17">
        <v>6000</v>
      </c>
      <c r="F41" s="17">
        <v>6000</v>
      </c>
    </row>
    <row r="42" spans="1:7" x14ac:dyDescent="0.2">
      <c r="A42" s="15" t="s">
        <v>134</v>
      </c>
      <c r="B42" s="15" t="s">
        <v>151</v>
      </c>
      <c r="C42" s="15" t="s">
        <v>154</v>
      </c>
      <c r="D42" s="29" t="s">
        <v>155</v>
      </c>
      <c r="E42" s="17">
        <v>6000</v>
      </c>
      <c r="F42" s="17">
        <v>6000</v>
      </c>
    </row>
    <row r="43" spans="1:7" x14ac:dyDescent="0.2">
      <c r="A43" s="15" t="s">
        <v>134</v>
      </c>
      <c r="B43" s="15" t="s">
        <v>151</v>
      </c>
      <c r="C43" s="15" t="s">
        <v>110</v>
      </c>
      <c r="D43" s="29" t="s">
        <v>27</v>
      </c>
      <c r="E43" s="17">
        <v>46343</v>
      </c>
      <c r="F43" s="17">
        <v>46343</v>
      </c>
    </row>
    <row r="44" spans="1:7" s="14" customFormat="1" ht="10.5" x14ac:dyDescent="0.25">
      <c r="A44" s="26" t="s">
        <v>158</v>
      </c>
      <c r="B44" s="26"/>
      <c r="C44" s="26"/>
      <c r="D44" s="26"/>
      <c r="E44" s="20">
        <f>SUM(E39:E43)</f>
        <v>61343</v>
      </c>
      <c r="F44" s="20"/>
    </row>
    <row r="45" spans="1:7" x14ac:dyDescent="0.2">
      <c r="A45" s="15" t="s">
        <v>134</v>
      </c>
      <c r="B45" s="15" t="s">
        <v>151</v>
      </c>
      <c r="C45" s="15" t="s">
        <v>65</v>
      </c>
      <c r="D45" s="29" t="s">
        <v>66</v>
      </c>
    </row>
    <row r="46" spans="1:7" x14ac:dyDescent="0.2">
      <c r="A46" s="15" t="s">
        <v>134</v>
      </c>
      <c r="B46" s="15" t="s">
        <v>151</v>
      </c>
      <c r="C46" s="15" t="s">
        <v>107</v>
      </c>
      <c r="D46" s="29" t="s">
        <v>93</v>
      </c>
      <c r="F46" s="17">
        <v>103594</v>
      </c>
      <c r="G46" s="17">
        <v>-103594</v>
      </c>
    </row>
    <row r="47" spans="1:7" x14ac:dyDescent="0.2">
      <c r="A47" s="15" t="s">
        <v>134</v>
      </c>
      <c r="B47" s="15" t="s">
        <v>151</v>
      </c>
      <c r="C47" s="15" t="s">
        <v>109</v>
      </c>
      <c r="D47" s="29" t="s">
        <v>106</v>
      </c>
    </row>
    <row r="48" spans="1:7" s="14" customFormat="1" ht="10.5" x14ac:dyDescent="0.25">
      <c r="A48" s="25" t="s">
        <v>159</v>
      </c>
      <c r="B48" s="25"/>
      <c r="C48" s="25"/>
      <c r="D48" s="25"/>
      <c r="E48" s="14">
        <f>SUM(E45:E47)</f>
        <v>0</v>
      </c>
      <c r="F48" s="14">
        <f t="shared" ref="F48:G48" si="2">SUM(F45:F47)</f>
        <v>103594</v>
      </c>
      <c r="G48" s="14">
        <f t="shared" si="2"/>
        <v>-103594</v>
      </c>
    </row>
    <row r="49" spans="1:7" s="14" customFormat="1" ht="10.5" x14ac:dyDescent="0.25">
      <c r="A49" s="28" t="s">
        <v>167</v>
      </c>
      <c r="B49" s="28"/>
      <c r="C49" s="28"/>
      <c r="D49" s="28"/>
      <c r="E49" s="12">
        <f>+E48+E44+E38+E16</f>
        <v>1497824</v>
      </c>
      <c r="F49" s="12">
        <f t="shared" ref="F49:G49" si="3">+F48+F44+F38+F16</f>
        <v>1494254</v>
      </c>
      <c r="G49" s="12">
        <f t="shared" si="3"/>
        <v>-57773</v>
      </c>
    </row>
  </sheetData>
  <mergeCells count="5">
    <mergeCell ref="A16:D16"/>
    <mergeCell ref="A38:D38"/>
    <mergeCell ref="A44:D44"/>
    <mergeCell ref="A48:D48"/>
    <mergeCell ref="A49:D49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:D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1302</vt:lpstr>
      <vt:lpstr>1321</vt:lpstr>
      <vt:lpstr>1351</vt:lpstr>
      <vt:lpstr>1361</vt:lpstr>
      <vt:lpstr>1621</vt:lpstr>
      <vt:lpstr>1631</vt:lpstr>
      <vt:lpstr>3111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Gonzalez Alonso</dc:creator>
  <cp:lastModifiedBy>sgay</cp:lastModifiedBy>
  <dcterms:created xsi:type="dcterms:W3CDTF">2021-11-08T14:09:27Z</dcterms:created>
  <dcterms:modified xsi:type="dcterms:W3CDTF">2021-11-09T10:32:55Z</dcterms:modified>
</cp:coreProperties>
</file>