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to 2023\Listados de trabajo\Presupuesto de ingresos\"/>
    </mc:Choice>
  </mc:AlternateContent>
  <bookViews>
    <workbookView xWindow="0" yWindow="0" windowWidth="19200" windowHeight="6760"/>
  </bookViews>
  <sheets>
    <sheet name="Presupuesto de Ingresos" sheetId="3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4" i="3" l="1"/>
  <c r="E153" i="3"/>
  <c r="D153" i="3"/>
  <c r="C153" i="3"/>
  <c r="E151" i="3"/>
  <c r="D151" i="3"/>
  <c r="C151" i="3"/>
  <c r="E145" i="3"/>
  <c r="D145" i="3"/>
  <c r="C145" i="3"/>
  <c r="E126" i="3"/>
  <c r="D126" i="3"/>
  <c r="C126" i="3"/>
  <c r="E124" i="3"/>
  <c r="D124" i="3"/>
  <c r="C124" i="3"/>
  <c r="E113" i="3"/>
  <c r="D113" i="3"/>
  <c r="C113" i="3"/>
  <c r="E72" i="3"/>
  <c r="D72" i="3"/>
  <c r="C72" i="3"/>
  <c r="C154" i="3" s="1"/>
  <c r="E154" i="3" s="1"/>
  <c r="E18" i="3"/>
  <c r="D18" i="3"/>
  <c r="C18" i="3"/>
  <c r="E10" i="3"/>
  <c r="D10" i="3"/>
  <c r="C10" i="3"/>
</calcChain>
</file>

<file path=xl/sharedStrings.xml><?xml version="1.0" encoding="utf-8"?>
<sst xmlns="http://schemas.openxmlformats.org/spreadsheetml/2006/main" count="280" uniqueCount="276">
  <si>
    <t>Aplicación de Ingresos</t>
  </si>
  <si>
    <t>DIFERENCIA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</si>
  <si>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</si>
  <si>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</si>
  <si>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</si>
  <si>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</si>
  <si>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</si>
  <si>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</si>
  <si>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</si>
  <si>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</si>
  <si>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</si>
  <si>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</si>
  <si>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</si>
  <si>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</si>
  <si>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CAPITULO I. IMPUESTOS INDIRECTOS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</si>
  <si>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</si>
  <si>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</si>
  <si>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</si>
  <si>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</si>
  <si>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</si>
  <si>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</si>
  <si>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</si>
  <si>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</si>
  <si>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</si>
  <si>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</si>
  <si>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</si>
  <si>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</si>
  <si>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</si>
  <si>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</si>
  <si>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CAPITULO II. IMPUESTO DIRECTOS</t>
  </si>
  <si>
    <t>31900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</si>
  <si>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</si>
  <si>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</si>
  <si>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</si>
  <si>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</si>
  <si>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</si>
  <si>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</si>
  <si>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</si>
  <si>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</si>
  <si>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</si>
  <si>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</si>
  <si>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</si>
  <si>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</si>
  <si>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</si>
  <si>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</si>
  <si>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</si>
  <si>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</si>
  <si>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</si>
  <si>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33000</t>
  </si>
  <si>
    <t>Tasa de estacionamiento de vehículos.</t>
  </si>
  <si>
    <t>33100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</si>
  <si>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</si>
  <si>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</si>
  <si>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</si>
  <si>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</si>
  <si>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</si>
  <si>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</si>
  <si>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</si>
  <si>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</si>
  <si>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</si>
  <si>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</si>
  <si>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</si>
  <si>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</si>
  <si>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</si>
  <si>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</si>
  <si>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</si>
  <si>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</si>
  <si>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</si>
  <si>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</si>
  <si>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</si>
  <si>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</si>
  <si>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</si>
  <si>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</si>
  <si>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</si>
  <si>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</si>
  <si>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</si>
  <si>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</si>
  <si>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</si>
  <si>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</si>
  <si>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</si>
  <si>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</si>
  <si>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</si>
  <si>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</si>
  <si>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</si>
  <si>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</si>
  <si>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</si>
  <si>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</si>
  <si>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</si>
  <si>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</si>
  <si>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</si>
  <si>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</si>
  <si>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</si>
  <si>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</si>
  <si>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</si>
  <si>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39101</t>
  </si>
  <si>
    <t>Multas por infracción ordenanza convivencia</t>
  </si>
  <si>
    <t>39102</t>
  </si>
  <si>
    <t>Multas por infracciones ordenanza salud  y consumo</t>
  </si>
  <si>
    <t>39103</t>
  </si>
  <si>
    <t>Multas por infracciones ordenanza urbanística</t>
  </si>
  <si>
    <t>39105</t>
  </si>
  <si>
    <t>Multas por infracciones ordenanza de ruidos</t>
  </si>
  <si>
    <t>39110</t>
  </si>
  <si>
    <t>Multas por infracciones tributarias y análogas.</t>
  </si>
  <si>
    <t>39120</t>
  </si>
  <si>
    <t>Multas por infracciones de la Ordenanza 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</si>
  <si>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</si>
  <si>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</si>
  <si>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</si>
  <si>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</si>
  <si>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</si>
  <si>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</si>
  <si>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</si>
  <si>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</si>
  <si>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</si>
  <si>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</si>
  <si>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39903</t>
  </si>
  <si>
    <t>Recursos eventuales.</t>
  </si>
  <si>
    <t>39904</t>
  </si>
  <si>
    <t>39907</t>
  </si>
  <si>
    <t>39910</t>
  </si>
  <si>
    <t>Ingresos por publicidad en pantallas</t>
  </si>
  <si>
    <t>CAPITULO III. TASAS Y OTROS INGRESOS</t>
  </si>
  <si>
    <t>42010</t>
  </si>
  <si>
    <t>Fondo Complementario de Financiación.</t>
  </si>
  <si>
    <t>42090</t>
  </si>
  <si>
    <t>Subvención para el transporte público</t>
  </si>
  <si>
    <t>42093</t>
  </si>
  <si>
    <t>Subvención Mº Sanidad. Juntas Arbitrales de Consumo</t>
  </si>
  <si>
    <t>45002</t>
  </si>
  <si>
    <t>Junta CyL: Ayuda a domicilio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</si>
  <si>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</si>
  <si>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</si>
  <si>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</si>
  <si>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</si>
  <si>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</si>
  <si>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</si>
  <si>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</si>
  <si>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</si>
  <si>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</si>
  <si>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</si>
  <si>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</si>
  <si>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</si>
  <si>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</si>
  <si>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</si>
  <si>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</si>
  <si>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</si>
  <si>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</si>
  <si>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</si>
  <si>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</si>
  <si>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Junta CyL: Atención a la Dependencia (PAP)</t>
  </si>
  <si>
    <t>45018</t>
  </si>
  <si>
    <t>Junta CyL: cursos de formación a cuidadores</t>
  </si>
  <si>
    <t>45060</t>
  </si>
  <si>
    <t>Junta CyL: prevención drogodependencia</t>
  </si>
  <si>
    <t>45081</t>
  </si>
  <si>
    <t>45082</t>
  </si>
  <si>
    <t>Junta CyL: Centros de personas mayores</t>
  </si>
  <si>
    <t>Aportación Junta CyL: Fondo participación tributos Comunidad</t>
  </si>
  <si>
    <t>45084</t>
  </si>
  <si>
    <t>Junta CyL: Participación tributos comunidad (incondicionada)</t>
  </si>
  <si>
    <t>Proyecto CENCYL CIUDADES VERDES</t>
  </si>
  <si>
    <t>49016</t>
  </si>
  <si>
    <t>Proyecto INDNATUR</t>
  </si>
  <si>
    <t>Proyecto CIRCULAR LABS</t>
  </si>
  <si>
    <t>49703</t>
  </si>
  <si>
    <t>Proyecto URBAN GREEN UP</t>
  </si>
  <si>
    <t>CAPITULO IV. TRANSFERENCIAS CORRIENTES</t>
  </si>
  <si>
    <t>Intereses de cuentas corrientes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</si>
  <si>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</si>
  <si>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</si>
  <si>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</si>
  <si>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</si>
  <si>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</si>
  <si>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</si>
  <si>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</si>
  <si>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</si>
  <si>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</si>
  <si>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</si>
  <si>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</si>
  <si>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</si>
  <si>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</si>
  <si>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</si>
  <si>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CAPITULO V. INGRESOS PATRIMONIALES</t>
  </si>
  <si>
    <t>60301</t>
  </si>
  <si>
    <t>Patrimonio público del suelo.</t>
  </si>
  <si>
    <t>77000</t>
  </si>
  <si>
    <t>79703</t>
  </si>
  <si>
    <t>79709</t>
  </si>
  <si>
    <t>79710</t>
  </si>
  <si>
    <t>CAPITULO VII. TRANSFERENCIAS DE CAPITAL</t>
  </si>
  <si>
    <t>83000</t>
  </si>
  <si>
    <t>Reintegro de anuncios por cuenta de particulares</t>
  </si>
  <si>
    <t>83001</t>
  </si>
  <si>
    <t>83002</t>
  </si>
  <si>
    <t>Reintegros indemnización daños asegurados</t>
  </si>
  <si>
    <t>83100</t>
  </si>
  <si>
    <t>83101</t>
  </si>
  <si>
    <t>Reintegros de préstamos al personal</t>
  </si>
  <si>
    <t>CAPITULO VII. ACTIVOS FINANCIEROS</t>
  </si>
  <si>
    <t>91300</t>
  </si>
  <si>
    <t>CAPITULO IX. PASIVOS FINANCIEROS</t>
  </si>
  <si>
    <t>TASA PRESTACIÓN SERVICIO DEPÓSITO CANINO</t>
  </si>
  <si>
    <t>34400</t>
  </si>
  <si>
    <t>Venta de entradas a espectáculos</t>
  </si>
  <si>
    <t>36001</t>
  </si>
  <si>
    <t>Venta de papel.</t>
  </si>
  <si>
    <t>42020</t>
  </si>
  <si>
    <t>Compensación por beneficios fiscales.</t>
  </si>
  <si>
    <t>42390</t>
  </si>
  <si>
    <t>De soci merc estat,entid públic empr y otros organ públicos</t>
  </si>
  <si>
    <t>45001</t>
  </si>
  <si>
    <t>Transf. Administración General de la Comunidad Autónoma</t>
  </si>
  <si>
    <t>45088</t>
  </si>
  <si>
    <t>Junta CyL: Gratuidad en escuelas infantiles.</t>
  </si>
  <si>
    <t>49117</t>
  </si>
  <si>
    <t>Subvención CIRCULAR LABS</t>
  </si>
  <si>
    <t>49710</t>
  </si>
  <si>
    <t>Proyecto PROSPECT+.</t>
  </si>
  <si>
    <t>49711</t>
  </si>
  <si>
    <t>Proyecto AEROSOLDF.</t>
  </si>
  <si>
    <t>49712</t>
  </si>
  <si>
    <t>Proyecto URBANE.</t>
  </si>
  <si>
    <t>49714</t>
  </si>
  <si>
    <t>Proyecto PE4TRANS.</t>
  </si>
  <si>
    <t>49751</t>
  </si>
  <si>
    <t>Otras transf.Unión Europea. Fdos. MRR-Área Innovación.</t>
  </si>
  <si>
    <t>72390</t>
  </si>
  <si>
    <t>De otras soc merc est, ent púb emp y otros organismos púb</t>
  </si>
  <si>
    <t>75084</t>
  </si>
  <si>
    <t>JCYL- Fondo de Cooperación Local inversiones ODS.</t>
  </si>
  <si>
    <t>Aportaciones empresas Asociación Amigos  Catedral.</t>
  </si>
  <si>
    <t>79750</t>
  </si>
  <si>
    <t>Otras transf. UE Fdos. MRR  (JCYL) Serv. Sociales.</t>
  </si>
  <si>
    <t>79751</t>
  </si>
  <si>
    <t>Otras transf.UE.Fdos.MRR (Mº I., Comercio y T.)  Innovación.</t>
  </si>
  <si>
    <t>79752</t>
  </si>
  <si>
    <t>Transf. UE. Fds. MRR:  Área de Medio Ambiente.</t>
  </si>
  <si>
    <t>79753</t>
  </si>
  <si>
    <t>Transf. UE. Fondos MRR. Mº Polít.Terr. Área de Planificación</t>
  </si>
  <si>
    <t>79754</t>
  </si>
  <si>
    <t>Otras Transf. UE Fdos. MRR. Área de Movilidad.</t>
  </si>
  <si>
    <t>79755</t>
  </si>
  <si>
    <t>Transf. UE. Fdos. MRR: Ciudades Conectadas Mº T., Movilidad.</t>
  </si>
  <si>
    <t>79756</t>
  </si>
  <si>
    <t>Transf. UE. Fds. MRR:  Área de Urbanismo.</t>
  </si>
  <si>
    <t>79757</t>
  </si>
  <si>
    <t>Transf. UE. Fds. MRR:  Área de Educación.</t>
  </si>
  <si>
    <t>79758</t>
  </si>
  <si>
    <t>Transf. UE. Fds. MRR:  Área de Cultura.</t>
  </si>
  <si>
    <t>79759</t>
  </si>
  <si>
    <t>Transf. UE. Fds. MRR:  Área de Salud Pública.</t>
  </si>
  <si>
    <t xml:space="preserve">PRESUPUESTO DE INGRESOS </t>
  </si>
  <si>
    <t>Junta CyL: Igualdad de oportunidades</t>
  </si>
  <si>
    <t>Canon por aprovechamientos urbanísticos</t>
  </si>
  <si>
    <t>Derechos de examen</t>
  </si>
  <si>
    <t>COMPENSACIÓN GASTOS SUMINISTROS</t>
  </si>
  <si>
    <t>EXCYL.- Contrata. Desemple. Percep. R.G. de Ciudadanía</t>
  </si>
  <si>
    <t>ECYL.- Programa mixto: parques y jardines III</t>
  </si>
  <si>
    <t>ECYL.- Programa mixto Valladolid cuida V</t>
  </si>
  <si>
    <t>ECYL.- Programa mixto Pintura IV</t>
  </si>
  <si>
    <t>Otras rentas de bienes inmuebles</t>
  </si>
  <si>
    <t>Otros ingresos patrimoniales</t>
  </si>
  <si>
    <t>JCYL. Fondos Europeos PRTR Servicios Sociales</t>
  </si>
  <si>
    <t>TOTAL PRESUPUESTO DE INGRESOS</t>
  </si>
  <si>
    <t>De Loterías y Apuestas del Estado</t>
  </si>
  <si>
    <t>Reintegro de anticipos al personal</t>
  </si>
  <si>
    <t>Reintegros de obras por cuenta de particulares</t>
  </si>
  <si>
    <t>Préstam recibidos a l/p de entes de fura del sector público</t>
  </si>
  <si>
    <t>Descripción</t>
  </si>
  <si>
    <t>Tasa por prestación de servicio de extinción de incendios</t>
  </si>
  <si>
    <t>Tasa por entrada de vehículos: vados,reserva aparcamiento</t>
  </si>
  <si>
    <t>Otros reintegros de operaciones corrientes.</t>
  </si>
  <si>
    <t>Multas por infracciones urbanísticas</t>
  </si>
  <si>
    <t>Junta CyL: comedor transeúntes</t>
  </si>
  <si>
    <t>CAPITULO VI. ENAJENACIÓN INVERSIONES REALES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</si>
</sst>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Fill="1" applyBorder="1" applyAlignment="1" applyProtection="1"/>
    <xf numFmtId="4" fontId="2" fillId="0" borderId="0" xfId="0" applyNumberFormat="1" applyFont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4"/>
  <sheetViews>
    <sheetView tabSelected="1" topLeftCell="A108" workbookViewId="0">
      <selection activeCell="A126" sqref="A126:B126"/>
    </sheetView>
  </sheetViews>
  <sheetFormatPr baseColWidth="10" defaultRowHeight="14.5" x14ac:dyDescent="0.35"/>
  <cols>
    <col min="2" max="2" width="48.26953125" bestFit="1" customWidth="1"/>
    <col min="3" max="3" width="13.36328125" bestFit="1" customWidth="1"/>
    <col min="4" max="4" width="12.36328125" bestFit="1" customWidth="1"/>
    <col min="5" max="5" width="13" bestFit="1" customWidth="1"/>
    <col min="6" max="6" width="12.36328125" bestFit="1" customWidth="1"/>
  </cols>
  <sheetData>
    <row r="2" spans="1:6" ht="15.5" x14ac:dyDescent="0.35">
      <c r="A2" s="11" t="s">
        <v>252</v>
      </c>
      <c r="B2" s="11"/>
      <c r="C2" s="11"/>
      <c r="D2" s="11"/>
      <c r="E2" s="11"/>
    </row>
    <row r="3" spans="1:6" s="8" customFormat="1" ht="23" x14ac:dyDescent="0.3">
      <c r="A3" s="7" t="s">
        <v>0</v>
      </c>
      <c r="B3" s="7" t="s">
        <v>269</v>
      </c>
      <c r="C3" s="7">
        <v>2023</v>
      </c>
      <c r="D3" s="7">
        <v>2022</v>
      </c>
      <c r="E3" s="7" t="s">
        <v>1</v>
      </c>
    </row>
    <row r="4" spans="1:6" x14ac:dyDescent="0.35">
      <c r="A4" s="9" t="s">
        <v>2</v>
      </c>
      <c r="B4" s="2" t="s">
        <v>3</v>
      </c>
      <c r="C4" s="3">
        <v>10229890</v>
      </c>
      <c r="D4" s="3">
        <v>9142410</v>
      </c>
      <c r="E4" s="3">
        <v>1087480</v>
      </c>
    </row>
    <row r="5" spans="1:6" x14ac:dyDescent="0.35">
      <c r="A5" s="9" t="s">
        <v>4</v>
      </c>
      <c r="B5" s="2" t="s">
        <v>5</v>
      </c>
      <c r="C5" s="3">
        <v>330000</v>
      </c>
      <c r="D5" s="3">
        <v>330000</v>
      </c>
      <c r="E5" s="4"/>
    </row>
    <row r="6" spans="1:6" x14ac:dyDescent="0.35">
      <c r="A6" s="9" t="s">
        <v>6</v>
      </c>
      <c r="B6" s="2" t="s">
        <v>7</v>
      </c>
      <c r="C6" s="3">
        <v>74000000</v>
      </c>
      <c r="D6" s="3">
        <v>74000000</v>
      </c>
      <c r="E6" s="4"/>
    </row>
    <row r="7" spans="1:6" x14ac:dyDescent="0.35">
      <c r="A7" s="9" t="s">
        <v>8</v>
      </c>
      <c r="B7" s="2" t="s">
        <v>9</v>
      </c>
      <c r="C7" s="3">
        <v>16000000</v>
      </c>
      <c r="D7" s="3">
        <v>16000000</v>
      </c>
      <c r="E7" s="4"/>
    </row>
    <row r="8" spans="1:6" x14ac:dyDescent="0.35">
      <c r="A8" s="9" t="s">
        <v>10</v>
      </c>
      <c r="B8" s="2" t="s">
        <v>11</v>
      </c>
      <c r="C8" s="3">
        <v>3250000</v>
      </c>
      <c r="D8" s="4"/>
      <c r="E8" s="3">
        <v>3250000</v>
      </c>
    </row>
    <row r="9" spans="1:6" x14ac:dyDescent="0.35">
      <c r="A9" s="9" t="s">
        <v>12</v>
      </c>
      <c r="B9" s="2" t="s">
        <v>13</v>
      </c>
      <c r="C9" s="3">
        <v>11700000</v>
      </c>
      <c r="D9" s="3">
        <v>11700000</v>
      </c>
      <c r="E9" s="4"/>
    </row>
    <row r="10" spans="1:6" x14ac:dyDescent="0.35">
      <c r="A10" s="12" t="s">
        <v>14</v>
      </c>
      <c r="B10" s="12"/>
      <c r="C10" s="5">
        <f>SUM(C4:C9)</f>
        <v>115509890</v>
      </c>
      <c r="D10" s="5">
        <f>SUM(D4:D9)</f>
        <v>111172410</v>
      </c>
      <c r="E10" s="5">
        <f>SUM(E4:E9)</f>
        <v>4337480</v>
      </c>
      <c r="F10" s="1"/>
    </row>
    <row r="11" spans="1:6" x14ac:dyDescent="0.35">
      <c r="A11" s="9" t="s">
        <v>15</v>
      </c>
      <c r="B11" s="2" t="s">
        <v>16</v>
      </c>
      <c r="C11" s="3">
        <v>6602690</v>
      </c>
      <c r="D11" s="3">
        <v>6789590</v>
      </c>
      <c r="E11" s="3">
        <v>-186900</v>
      </c>
    </row>
    <row r="12" spans="1:6" x14ac:dyDescent="0.35">
      <c r="A12" s="9" t="s">
        <v>17</v>
      </c>
      <c r="B12" s="2" t="s">
        <v>18</v>
      </c>
      <c r="C12" s="3">
        <v>104460</v>
      </c>
      <c r="D12" s="3">
        <v>90200</v>
      </c>
      <c r="E12" s="3">
        <v>14260</v>
      </c>
    </row>
    <row r="13" spans="1:6" x14ac:dyDescent="0.35">
      <c r="A13" s="9" t="s">
        <v>19</v>
      </c>
      <c r="B13" s="2" t="s">
        <v>20</v>
      </c>
      <c r="C13" s="3">
        <v>31350</v>
      </c>
      <c r="D13" s="3">
        <v>34110</v>
      </c>
      <c r="E13" s="3">
        <v>-2760</v>
      </c>
    </row>
    <row r="14" spans="1:6" x14ac:dyDescent="0.35">
      <c r="A14" s="9" t="s">
        <v>21</v>
      </c>
      <c r="B14" s="2" t="s">
        <v>22</v>
      </c>
      <c r="C14" s="3">
        <v>570450</v>
      </c>
      <c r="D14" s="3">
        <v>571330</v>
      </c>
      <c r="E14" s="6">
        <v>-880</v>
      </c>
    </row>
    <row r="15" spans="1:6" x14ac:dyDescent="0.35">
      <c r="A15" s="9" t="s">
        <v>23</v>
      </c>
      <c r="B15" s="2" t="s">
        <v>24</v>
      </c>
      <c r="C15" s="3">
        <v>1579560</v>
      </c>
      <c r="D15" s="3">
        <v>1713520</v>
      </c>
      <c r="E15" s="3">
        <v>-133960</v>
      </c>
    </row>
    <row r="16" spans="1:6" x14ac:dyDescent="0.35">
      <c r="A16" s="9" t="s">
        <v>25</v>
      </c>
      <c r="B16" s="2" t="s">
        <v>26</v>
      </c>
      <c r="C16" s="3">
        <v>2560</v>
      </c>
      <c r="D16" s="3">
        <v>2120</v>
      </c>
      <c r="E16" s="6">
        <v>440</v>
      </c>
    </row>
    <row r="17" spans="1:6" x14ac:dyDescent="0.35">
      <c r="A17" s="9" t="s">
        <v>27</v>
      </c>
      <c r="B17" s="2" t="s">
        <v>28</v>
      </c>
      <c r="C17" s="3">
        <v>5500000</v>
      </c>
      <c r="D17" s="3">
        <v>5000000</v>
      </c>
      <c r="E17" s="3">
        <v>500000</v>
      </c>
    </row>
    <row r="18" spans="1:6" x14ac:dyDescent="0.35">
      <c r="A18" s="12" t="s">
        <v>29</v>
      </c>
      <c r="B18" s="12"/>
      <c r="C18" s="5">
        <f>SUM(C11:C17)</f>
        <v>14391070</v>
      </c>
      <c r="D18" s="5">
        <f>SUM(D11:D17)</f>
        <v>14200870</v>
      </c>
      <c r="E18" s="5">
        <f>SUM(E11:E17)</f>
        <v>190200</v>
      </c>
      <c r="F18" s="1"/>
    </row>
    <row r="19" spans="1:6" x14ac:dyDescent="0.35">
      <c r="A19" s="9" t="s">
        <v>30</v>
      </c>
      <c r="B19" s="2" t="s">
        <v>270</v>
      </c>
      <c r="C19" s="3">
        <v>40000</v>
      </c>
      <c r="D19" s="3">
        <v>40000</v>
      </c>
      <c r="E19" s="4"/>
    </row>
    <row r="20" spans="1:6" x14ac:dyDescent="0.35">
      <c r="A20" s="9" t="s">
        <v>31</v>
      </c>
      <c r="B20" s="2" t="s">
        <v>32</v>
      </c>
      <c r="C20" s="3">
        <v>4500000</v>
      </c>
      <c r="D20" s="3">
        <v>3000000</v>
      </c>
      <c r="E20" s="3">
        <v>1500000</v>
      </c>
    </row>
    <row r="21" spans="1:6" x14ac:dyDescent="0.35">
      <c r="A21" s="9" t="s">
        <v>33</v>
      </c>
      <c r="B21" s="2" t="s">
        <v>34</v>
      </c>
      <c r="C21" s="3">
        <v>170000</v>
      </c>
      <c r="D21" s="3">
        <v>170000</v>
      </c>
      <c r="E21" s="4"/>
    </row>
    <row r="22" spans="1:6" x14ac:dyDescent="0.35">
      <c r="A22" s="9" t="s">
        <v>35</v>
      </c>
      <c r="B22" s="2" t="s">
        <v>36</v>
      </c>
      <c r="C22" s="3">
        <v>150000</v>
      </c>
      <c r="D22" s="3">
        <v>120000</v>
      </c>
      <c r="E22" s="3">
        <v>30000</v>
      </c>
    </row>
    <row r="23" spans="1:6" x14ac:dyDescent="0.35">
      <c r="A23" s="9" t="s">
        <v>37</v>
      </c>
      <c r="B23" s="2" t="s">
        <v>38</v>
      </c>
      <c r="C23" s="3">
        <v>280000</v>
      </c>
      <c r="D23" s="3">
        <v>280000</v>
      </c>
      <c r="E23" s="4"/>
    </row>
    <row r="24" spans="1:6" x14ac:dyDescent="0.35">
      <c r="A24" s="9" t="s">
        <v>39</v>
      </c>
      <c r="B24" s="2" t="s">
        <v>40</v>
      </c>
      <c r="C24" s="3">
        <v>12000</v>
      </c>
      <c r="D24" s="3">
        <v>5000</v>
      </c>
      <c r="E24" s="3">
        <v>7000</v>
      </c>
    </row>
    <row r="25" spans="1:6" x14ac:dyDescent="0.35">
      <c r="A25" s="9" t="s">
        <v>41</v>
      </c>
      <c r="B25" s="2" t="s">
        <v>42</v>
      </c>
      <c r="C25" s="3">
        <v>150000</v>
      </c>
      <c r="D25" s="3">
        <v>150000</v>
      </c>
      <c r="E25" s="4"/>
    </row>
    <row r="26" spans="1:6" x14ac:dyDescent="0.35">
      <c r="A26" s="9" t="s">
        <v>43</v>
      </c>
      <c r="B26" s="2" t="s">
        <v>44</v>
      </c>
      <c r="C26" s="3">
        <v>15000</v>
      </c>
      <c r="D26" s="3">
        <v>12790</v>
      </c>
      <c r="E26" s="3">
        <v>2210</v>
      </c>
    </row>
    <row r="27" spans="1:6" x14ac:dyDescent="0.35">
      <c r="A27" s="9" t="s">
        <v>45</v>
      </c>
      <c r="B27" s="2" t="s">
        <v>46</v>
      </c>
      <c r="C27" s="3">
        <v>5000</v>
      </c>
      <c r="D27" s="3">
        <v>5000</v>
      </c>
      <c r="E27" s="4"/>
    </row>
    <row r="28" spans="1:6" x14ac:dyDescent="0.35">
      <c r="A28" s="9" t="s">
        <v>47</v>
      </c>
      <c r="B28" s="2" t="s">
        <v>202</v>
      </c>
      <c r="C28" s="3">
        <v>11000</v>
      </c>
      <c r="D28" s="3">
        <v>6500</v>
      </c>
      <c r="E28" s="3">
        <v>4500</v>
      </c>
    </row>
    <row r="29" spans="1:6" x14ac:dyDescent="0.35">
      <c r="A29" s="9" t="s">
        <v>48</v>
      </c>
      <c r="B29" s="2" t="s">
        <v>49</v>
      </c>
      <c r="C29" s="3">
        <v>5250000</v>
      </c>
      <c r="D29" s="3">
        <v>5000000</v>
      </c>
      <c r="E29" s="3">
        <v>250000</v>
      </c>
    </row>
    <row r="30" spans="1:6" x14ac:dyDescent="0.35">
      <c r="A30" s="9" t="s">
        <v>50</v>
      </c>
      <c r="B30" s="2" t="s">
        <v>271</v>
      </c>
      <c r="C30" s="3">
        <v>1675000</v>
      </c>
      <c r="D30" s="3">
        <v>1625000</v>
      </c>
      <c r="E30" s="3">
        <v>50000</v>
      </c>
    </row>
    <row r="31" spans="1:6" x14ac:dyDescent="0.35">
      <c r="A31" s="9" t="s">
        <v>51</v>
      </c>
      <c r="B31" s="2" t="s">
        <v>52</v>
      </c>
      <c r="C31" s="3">
        <v>40000</v>
      </c>
      <c r="D31" s="3">
        <v>40000</v>
      </c>
      <c r="E31" s="4"/>
    </row>
    <row r="32" spans="1:6" x14ac:dyDescent="0.35">
      <c r="A32" s="9" t="s">
        <v>53</v>
      </c>
      <c r="B32" s="2" t="s">
        <v>54</v>
      </c>
      <c r="C32" s="3">
        <v>1500000</v>
      </c>
      <c r="D32" s="3">
        <v>1150000</v>
      </c>
      <c r="E32" s="3">
        <v>350000</v>
      </c>
    </row>
    <row r="33" spans="1:5" x14ac:dyDescent="0.35">
      <c r="A33" s="9" t="s">
        <v>55</v>
      </c>
      <c r="B33" s="2" t="s">
        <v>56</v>
      </c>
      <c r="C33" s="3">
        <v>50000</v>
      </c>
      <c r="D33" s="3">
        <v>50000</v>
      </c>
      <c r="E33" s="4"/>
    </row>
    <row r="34" spans="1:5" x14ac:dyDescent="0.35">
      <c r="A34" s="9" t="s">
        <v>57</v>
      </c>
      <c r="B34" s="2" t="s">
        <v>58</v>
      </c>
      <c r="C34" s="3">
        <v>400000</v>
      </c>
      <c r="D34" s="3">
        <v>400000</v>
      </c>
      <c r="E34" s="4"/>
    </row>
    <row r="35" spans="1:5" x14ac:dyDescent="0.35">
      <c r="A35" s="9" t="s">
        <v>59</v>
      </c>
      <c r="B35" s="2" t="s">
        <v>60</v>
      </c>
      <c r="C35" s="3">
        <v>4500000</v>
      </c>
      <c r="D35" s="3">
        <v>4000000</v>
      </c>
      <c r="E35" s="3">
        <v>500000</v>
      </c>
    </row>
    <row r="36" spans="1:5" x14ac:dyDescent="0.35">
      <c r="A36" s="9" t="s">
        <v>61</v>
      </c>
      <c r="B36" s="2" t="s">
        <v>62</v>
      </c>
      <c r="C36" s="3">
        <v>300000</v>
      </c>
      <c r="D36" s="3">
        <v>300000</v>
      </c>
      <c r="E36" s="4"/>
    </row>
    <row r="37" spans="1:5" x14ac:dyDescent="0.35">
      <c r="A37" s="9" t="s">
        <v>63</v>
      </c>
      <c r="B37" s="2" t="s">
        <v>64</v>
      </c>
      <c r="C37" s="3">
        <v>750000</v>
      </c>
      <c r="D37" s="3">
        <v>750000</v>
      </c>
      <c r="E37" s="4"/>
    </row>
    <row r="38" spans="1:5" x14ac:dyDescent="0.35">
      <c r="A38" s="9" t="s">
        <v>65</v>
      </c>
      <c r="B38" s="2" t="s">
        <v>66</v>
      </c>
      <c r="C38" s="3">
        <v>100000</v>
      </c>
      <c r="D38" s="3">
        <v>73800</v>
      </c>
      <c r="E38" s="3">
        <v>26200</v>
      </c>
    </row>
    <row r="39" spans="1:5" x14ac:dyDescent="0.35">
      <c r="A39" s="9" t="s">
        <v>67</v>
      </c>
      <c r="B39" s="2" t="s">
        <v>68</v>
      </c>
      <c r="C39" s="3">
        <v>775000</v>
      </c>
      <c r="D39" s="3">
        <v>874000</v>
      </c>
      <c r="E39" s="3">
        <v>-99000</v>
      </c>
    </row>
    <row r="40" spans="1:5" x14ac:dyDescent="0.35">
      <c r="A40" s="9" t="s">
        <v>203</v>
      </c>
      <c r="B40" s="2" t="s">
        <v>204</v>
      </c>
      <c r="C40" s="3">
        <v>5000</v>
      </c>
      <c r="D40" s="4"/>
      <c r="E40" s="3">
        <v>5000</v>
      </c>
    </row>
    <row r="41" spans="1:5" x14ac:dyDescent="0.35">
      <c r="A41" s="9" t="s">
        <v>69</v>
      </c>
      <c r="B41" s="2" t="s">
        <v>70</v>
      </c>
      <c r="C41" s="3">
        <v>25000</v>
      </c>
      <c r="D41" s="3">
        <v>4750</v>
      </c>
      <c r="E41" s="3">
        <v>20250</v>
      </c>
    </row>
    <row r="42" spans="1:5" x14ac:dyDescent="0.35">
      <c r="A42" s="9" t="s">
        <v>71</v>
      </c>
      <c r="B42" s="2" t="s">
        <v>72</v>
      </c>
      <c r="C42" s="3">
        <v>26120</v>
      </c>
      <c r="D42" s="3">
        <v>22400</v>
      </c>
      <c r="E42" s="3">
        <v>3720</v>
      </c>
    </row>
    <row r="43" spans="1:5" x14ac:dyDescent="0.35">
      <c r="A43" s="9" t="s">
        <v>73</v>
      </c>
      <c r="B43" s="2" t="s">
        <v>74</v>
      </c>
      <c r="C43" s="3">
        <v>16000</v>
      </c>
      <c r="D43" s="3">
        <v>13520</v>
      </c>
      <c r="E43" s="3">
        <v>2480</v>
      </c>
    </row>
    <row r="44" spans="1:5" x14ac:dyDescent="0.35">
      <c r="A44" s="9" t="s">
        <v>75</v>
      </c>
      <c r="B44" s="2" t="s">
        <v>76</v>
      </c>
      <c r="C44" s="3">
        <v>3070000</v>
      </c>
      <c r="D44" s="3">
        <v>2358351</v>
      </c>
      <c r="E44" s="3">
        <v>711649</v>
      </c>
    </row>
    <row r="45" spans="1:5" x14ac:dyDescent="0.35">
      <c r="A45" s="9" t="s">
        <v>77</v>
      </c>
      <c r="B45" s="2" t="s">
        <v>78</v>
      </c>
      <c r="C45" s="3">
        <v>225000</v>
      </c>
      <c r="D45" s="3">
        <v>139000</v>
      </c>
      <c r="E45" s="3">
        <v>86000</v>
      </c>
    </row>
    <row r="46" spans="1:5" x14ac:dyDescent="0.35">
      <c r="A46" s="9" t="s">
        <v>79</v>
      </c>
      <c r="B46" s="2" t="s">
        <v>80</v>
      </c>
      <c r="C46" s="3">
        <v>125000</v>
      </c>
      <c r="D46" s="3">
        <v>116849</v>
      </c>
      <c r="E46" s="3">
        <v>8151</v>
      </c>
    </row>
    <row r="47" spans="1:5" x14ac:dyDescent="0.35">
      <c r="A47" s="9" t="s">
        <v>81</v>
      </c>
      <c r="B47" s="2" t="s">
        <v>82</v>
      </c>
      <c r="C47" s="3">
        <v>1250000</v>
      </c>
      <c r="D47" s="3">
        <v>1250000</v>
      </c>
      <c r="E47" s="4"/>
    </row>
    <row r="48" spans="1:5" x14ac:dyDescent="0.35">
      <c r="A48" s="9" t="s">
        <v>205</v>
      </c>
      <c r="B48" s="2" t="s">
        <v>206</v>
      </c>
      <c r="C48" s="3">
        <v>1222855</v>
      </c>
      <c r="D48" s="4"/>
      <c r="E48" s="3">
        <v>1222855</v>
      </c>
    </row>
    <row r="49" spans="1:5" x14ac:dyDescent="0.35">
      <c r="A49" s="9" t="s">
        <v>83</v>
      </c>
      <c r="B49" s="2" t="s">
        <v>84</v>
      </c>
      <c r="C49" s="3">
        <v>247000</v>
      </c>
      <c r="D49" s="3">
        <v>230000</v>
      </c>
      <c r="E49" s="3">
        <v>17000</v>
      </c>
    </row>
    <row r="50" spans="1:5" x14ac:dyDescent="0.35">
      <c r="A50" s="9" t="s">
        <v>85</v>
      </c>
      <c r="B50" s="2" t="s">
        <v>86</v>
      </c>
      <c r="C50" s="3">
        <v>85000</v>
      </c>
      <c r="D50" s="3">
        <v>55000</v>
      </c>
      <c r="E50" s="3">
        <v>30000</v>
      </c>
    </row>
    <row r="51" spans="1:5" x14ac:dyDescent="0.35">
      <c r="A51" s="9" t="s">
        <v>87</v>
      </c>
      <c r="B51" s="2" t="s">
        <v>88</v>
      </c>
      <c r="C51" s="3">
        <v>11000</v>
      </c>
      <c r="D51" s="3">
        <v>11000</v>
      </c>
      <c r="E51" s="4"/>
    </row>
    <row r="52" spans="1:5" x14ac:dyDescent="0.35">
      <c r="A52" s="9" t="s">
        <v>89</v>
      </c>
      <c r="B52" s="2" t="s">
        <v>90</v>
      </c>
      <c r="C52" s="3">
        <v>141000</v>
      </c>
      <c r="D52" s="3">
        <v>141000</v>
      </c>
      <c r="E52" s="4"/>
    </row>
    <row r="53" spans="1:5" x14ac:dyDescent="0.35">
      <c r="A53" s="9" t="s">
        <v>91</v>
      </c>
      <c r="B53" s="2" t="s">
        <v>92</v>
      </c>
      <c r="C53" s="3">
        <v>120000</v>
      </c>
      <c r="D53" s="3">
        <v>400000</v>
      </c>
      <c r="E53" s="3">
        <v>-280000</v>
      </c>
    </row>
    <row r="54" spans="1:5" x14ac:dyDescent="0.35">
      <c r="A54" s="9" t="s">
        <v>93</v>
      </c>
      <c r="B54" s="2" t="s">
        <v>272</v>
      </c>
      <c r="C54" s="3">
        <v>500000</v>
      </c>
      <c r="D54" s="3">
        <v>500000</v>
      </c>
      <c r="E54" s="4"/>
    </row>
    <row r="55" spans="1:5" x14ac:dyDescent="0.35">
      <c r="A55" s="9">
        <v>39100</v>
      </c>
      <c r="B55" s="2" t="s">
        <v>273</v>
      </c>
      <c r="C55" s="3"/>
      <c r="D55" s="3">
        <v>20000</v>
      </c>
      <c r="E55" s="3">
        <v>-20000</v>
      </c>
    </row>
    <row r="56" spans="1:5" x14ac:dyDescent="0.35">
      <c r="A56" s="9" t="s">
        <v>94</v>
      </c>
      <c r="B56" s="2" t="s">
        <v>95</v>
      </c>
      <c r="C56" s="3">
        <v>120000</v>
      </c>
      <c r="D56" s="3">
        <v>80000</v>
      </c>
      <c r="E56" s="3">
        <v>40000</v>
      </c>
    </row>
    <row r="57" spans="1:5" x14ac:dyDescent="0.35">
      <c r="A57" s="9" t="s">
        <v>96</v>
      </c>
      <c r="B57" s="2" t="s">
        <v>97</v>
      </c>
      <c r="C57" s="3">
        <v>70000</v>
      </c>
      <c r="D57" s="3">
        <v>50000</v>
      </c>
      <c r="E57" s="3">
        <v>20000</v>
      </c>
    </row>
    <row r="58" spans="1:5" x14ac:dyDescent="0.35">
      <c r="A58" s="9" t="s">
        <v>98</v>
      </c>
      <c r="B58" s="2" t="s">
        <v>99</v>
      </c>
      <c r="C58" s="3">
        <v>115000</v>
      </c>
      <c r="D58" s="3">
        <v>75000</v>
      </c>
      <c r="E58" s="3">
        <v>40000</v>
      </c>
    </row>
    <row r="59" spans="1:5" x14ac:dyDescent="0.35">
      <c r="A59" s="9" t="s">
        <v>100</v>
      </c>
      <c r="B59" s="2" t="s">
        <v>101</v>
      </c>
      <c r="C59" s="3">
        <v>45000</v>
      </c>
      <c r="D59" s="3">
        <v>40000</v>
      </c>
      <c r="E59" s="3">
        <v>5000</v>
      </c>
    </row>
    <row r="60" spans="1:5" x14ac:dyDescent="0.35">
      <c r="A60" s="9" t="s">
        <v>102</v>
      </c>
      <c r="B60" s="2" t="s">
        <v>103</v>
      </c>
      <c r="C60" s="3">
        <v>100000</v>
      </c>
      <c r="D60" s="3">
        <v>100000</v>
      </c>
      <c r="E60" s="4"/>
    </row>
    <row r="61" spans="1:5" x14ac:dyDescent="0.35">
      <c r="A61" s="9" t="s">
        <v>104</v>
      </c>
      <c r="B61" s="2" t="s">
        <v>105</v>
      </c>
      <c r="C61" s="3">
        <v>5000000</v>
      </c>
      <c r="D61" s="3">
        <v>5000000</v>
      </c>
      <c r="E61" s="4"/>
    </row>
    <row r="62" spans="1:5" x14ac:dyDescent="0.35">
      <c r="A62" s="9" t="s">
        <v>106</v>
      </c>
      <c r="B62" s="2" t="s">
        <v>107</v>
      </c>
      <c r="C62" s="3">
        <v>25000</v>
      </c>
      <c r="D62" s="3">
        <v>25000</v>
      </c>
      <c r="E62" s="4"/>
    </row>
    <row r="63" spans="1:5" x14ac:dyDescent="0.35">
      <c r="A63" s="9" t="s">
        <v>108</v>
      </c>
      <c r="B63" s="2" t="s">
        <v>109</v>
      </c>
      <c r="C63" s="3">
        <v>185000</v>
      </c>
      <c r="D63" s="3">
        <v>45000</v>
      </c>
      <c r="E63" s="3">
        <v>140000</v>
      </c>
    </row>
    <row r="64" spans="1:5" x14ac:dyDescent="0.35">
      <c r="A64" s="9" t="s">
        <v>110</v>
      </c>
      <c r="B64" s="2" t="s">
        <v>111</v>
      </c>
      <c r="C64" s="3">
        <v>600000</v>
      </c>
      <c r="D64" s="3">
        <v>600000</v>
      </c>
      <c r="E64" s="4"/>
    </row>
    <row r="65" spans="1:6" x14ac:dyDescent="0.35">
      <c r="A65" s="9" t="s">
        <v>112</v>
      </c>
      <c r="B65" s="2" t="s">
        <v>113</v>
      </c>
      <c r="C65" s="3">
        <v>300000</v>
      </c>
      <c r="D65" s="3">
        <v>300000</v>
      </c>
      <c r="E65" s="4"/>
    </row>
    <row r="66" spans="1:6" x14ac:dyDescent="0.35">
      <c r="A66" s="9" t="s">
        <v>114</v>
      </c>
      <c r="B66" s="2" t="s">
        <v>115</v>
      </c>
      <c r="C66" s="3">
        <v>805100</v>
      </c>
      <c r="D66" s="4"/>
      <c r="E66" s="3">
        <v>805100</v>
      </c>
    </row>
    <row r="67" spans="1:6" x14ac:dyDescent="0.35">
      <c r="A67" s="9">
        <v>39700</v>
      </c>
      <c r="B67" s="2" t="s">
        <v>254</v>
      </c>
      <c r="C67" s="3"/>
      <c r="D67" s="3">
        <v>1200000</v>
      </c>
      <c r="E67" s="3">
        <v>-1200000</v>
      </c>
    </row>
    <row r="68" spans="1:6" x14ac:dyDescent="0.35">
      <c r="A68" s="9" t="s">
        <v>116</v>
      </c>
      <c r="B68" s="2" t="s">
        <v>117</v>
      </c>
      <c r="C68" s="3">
        <v>150000</v>
      </c>
      <c r="D68" s="3">
        <v>150000</v>
      </c>
      <c r="E68" s="4"/>
    </row>
    <row r="69" spans="1:6" x14ac:dyDescent="0.35">
      <c r="A69" s="9" t="s">
        <v>118</v>
      </c>
      <c r="B69" s="2" t="s">
        <v>255</v>
      </c>
      <c r="C69" s="3">
        <v>10000</v>
      </c>
      <c r="D69" s="3">
        <v>10000</v>
      </c>
      <c r="E69" s="4"/>
    </row>
    <row r="70" spans="1:6" x14ac:dyDescent="0.35">
      <c r="A70" s="9" t="s">
        <v>119</v>
      </c>
      <c r="B70" s="2" t="s">
        <v>256</v>
      </c>
      <c r="C70" s="3">
        <v>11000</v>
      </c>
      <c r="D70" s="3">
        <v>11000</v>
      </c>
      <c r="E70" s="4"/>
    </row>
    <row r="71" spans="1:6" x14ac:dyDescent="0.35">
      <c r="A71" s="9" t="s">
        <v>120</v>
      </c>
      <c r="B71" s="2" t="s">
        <v>121</v>
      </c>
      <c r="C71" s="3">
        <v>3600</v>
      </c>
      <c r="D71" s="3">
        <v>3600</v>
      </c>
      <c r="E71" s="4"/>
    </row>
    <row r="72" spans="1:6" x14ac:dyDescent="0.35">
      <c r="A72" s="12" t="s">
        <v>122</v>
      </c>
      <c r="B72" s="12"/>
      <c r="C72" s="5">
        <f>SUM(C19:C71)</f>
        <v>35281675</v>
      </c>
      <c r="D72" s="5">
        <f>SUM(D19:D71)</f>
        <v>31003560</v>
      </c>
      <c r="E72" s="5">
        <f>SUM(E19:E71)</f>
        <v>4278115</v>
      </c>
      <c r="F72" s="1"/>
    </row>
    <row r="73" spans="1:6" x14ac:dyDescent="0.35">
      <c r="A73" s="9" t="s">
        <v>123</v>
      </c>
      <c r="B73" s="2" t="s">
        <v>124</v>
      </c>
      <c r="C73" s="3">
        <v>86647710</v>
      </c>
      <c r="D73" s="3">
        <v>84886840</v>
      </c>
      <c r="E73" s="3">
        <v>1760870</v>
      </c>
    </row>
    <row r="74" spans="1:6" x14ac:dyDescent="0.35">
      <c r="A74" s="9" t="s">
        <v>207</v>
      </c>
      <c r="B74" s="2" t="s">
        <v>208</v>
      </c>
      <c r="C74" s="3">
        <v>2309360</v>
      </c>
      <c r="D74" s="4"/>
      <c r="E74" s="3">
        <v>2309360</v>
      </c>
    </row>
    <row r="75" spans="1:6" x14ac:dyDescent="0.35">
      <c r="A75" s="9" t="s">
        <v>125</v>
      </c>
      <c r="B75" s="2" t="s">
        <v>126</v>
      </c>
      <c r="C75" s="3">
        <v>1500000</v>
      </c>
      <c r="D75" s="3">
        <v>1500000</v>
      </c>
      <c r="E75" s="4"/>
    </row>
    <row r="76" spans="1:6" x14ac:dyDescent="0.35">
      <c r="A76" s="9" t="s">
        <v>127</v>
      </c>
      <c r="B76" s="2" t="s">
        <v>128</v>
      </c>
      <c r="C76" s="3">
        <v>30000</v>
      </c>
      <c r="D76" s="3">
        <v>30000</v>
      </c>
      <c r="E76" s="4"/>
    </row>
    <row r="77" spans="1:6" x14ac:dyDescent="0.35">
      <c r="A77" s="9" t="s">
        <v>209</v>
      </c>
      <c r="B77" s="2" t="s">
        <v>210</v>
      </c>
      <c r="C77" s="3">
        <v>461000</v>
      </c>
      <c r="D77" s="4"/>
      <c r="E77" s="3">
        <v>461000</v>
      </c>
    </row>
    <row r="78" spans="1:6" x14ac:dyDescent="0.35">
      <c r="A78" s="9" t="s">
        <v>211</v>
      </c>
      <c r="B78" s="2" t="s">
        <v>212</v>
      </c>
      <c r="C78" s="3">
        <v>597885</v>
      </c>
      <c r="D78" s="4"/>
      <c r="E78" s="3">
        <v>597885</v>
      </c>
    </row>
    <row r="79" spans="1:6" x14ac:dyDescent="0.35">
      <c r="A79" s="9" t="s">
        <v>129</v>
      </c>
      <c r="B79" s="2" t="s">
        <v>130</v>
      </c>
      <c r="C79" s="3">
        <v>8305586</v>
      </c>
      <c r="D79" s="3">
        <v>6993025</v>
      </c>
      <c r="E79" s="3">
        <v>1312561</v>
      </c>
    </row>
    <row r="80" spans="1:6" x14ac:dyDescent="0.35">
      <c r="A80" s="9" t="s">
        <v>131</v>
      </c>
      <c r="B80" s="2" t="s">
        <v>132</v>
      </c>
      <c r="C80" s="3">
        <v>3012240</v>
      </c>
      <c r="D80" s="3">
        <v>2943860</v>
      </c>
      <c r="E80" s="3">
        <v>68380</v>
      </c>
    </row>
    <row r="81" spans="1:5" x14ac:dyDescent="0.35">
      <c r="A81" s="9" t="s">
        <v>133</v>
      </c>
      <c r="B81" s="2" t="s">
        <v>134</v>
      </c>
      <c r="C81" s="3">
        <v>790865</v>
      </c>
      <c r="D81" s="3">
        <v>526090</v>
      </c>
      <c r="E81" s="3">
        <v>264775</v>
      </c>
    </row>
    <row r="82" spans="1:5" x14ac:dyDescent="0.35">
      <c r="A82" s="9" t="s">
        <v>135</v>
      </c>
      <c r="B82" s="2" t="s">
        <v>136</v>
      </c>
      <c r="C82" s="3">
        <v>34800</v>
      </c>
      <c r="D82" s="3">
        <v>3000</v>
      </c>
      <c r="E82" s="3">
        <v>31800</v>
      </c>
    </row>
    <row r="83" spans="1:5" x14ac:dyDescent="0.35">
      <c r="A83" s="9" t="s">
        <v>137</v>
      </c>
      <c r="B83" s="2" t="s">
        <v>138</v>
      </c>
      <c r="C83" s="3">
        <v>426660</v>
      </c>
      <c r="D83" s="3">
        <v>562785</v>
      </c>
      <c r="E83" s="3">
        <v>-136125</v>
      </c>
    </row>
    <row r="84" spans="1:5" x14ac:dyDescent="0.35">
      <c r="A84" s="9" t="s">
        <v>139</v>
      </c>
      <c r="B84" s="2" t="s">
        <v>140</v>
      </c>
      <c r="C84" s="3">
        <v>1375</v>
      </c>
      <c r="D84" s="3">
        <v>1375</v>
      </c>
      <c r="E84" s="4"/>
    </row>
    <row r="85" spans="1:5" x14ac:dyDescent="0.35">
      <c r="A85" s="9" t="s">
        <v>141</v>
      </c>
      <c r="B85" s="2" t="s">
        <v>142</v>
      </c>
      <c r="C85" s="3">
        <v>19500</v>
      </c>
      <c r="D85" s="3">
        <v>9750</v>
      </c>
      <c r="E85" s="3">
        <v>9750</v>
      </c>
    </row>
    <row r="86" spans="1:5" x14ac:dyDescent="0.35">
      <c r="A86" s="9" t="s">
        <v>143</v>
      </c>
      <c r="B86" s="2" t="s">
        <v>144</v>
      </c>
      <c r="C86" s="3">
        <v>88000</v>
      </c>
      <c r="D86" s="3">
        <v>88000</v>
      </c>
      <c r="E86" s="4"/>
    </row>
    <row r="87" spans="1:5" x14ac:dyDescent="0.35">
      <c r="A87" s="9" t="s">
        <v>145</v>
      </c>
      <c r="B87" s="2" t="s">
        <v>146</v>
      </c>
      <c r="C87" s="3">
        <v>810253</v>
      </c>
      <c r="D87" s="3">
        <v>1467945</v>
      </c>
      <c r="E87" s="3">
        <v>-657692</v>
      </c>
    </row>
    <row r="88" spans="1:5" x14ac:dyDescent="0.35">
      <c r="A88" s="9" t="s">
        <v>147</v>
      </c>
      <c r="B88" s="2" t="s">
        <v>148</v>
      </c>
      <c r="C88" s="3">
        <v>167200</v>
      </c>
      <c r="D88" s="3">
        <v>167200</v>
      </c>
      <c r="E88" s="4"/>
    </row>
    <row r="89" spans="1:5" x14ac:dyDescent="0.35">
      <c r="A89" s="9" t="s">
        <v>149</v>
      </c>
      <c r="B89" s="2" t="s">
        <v>150</v>
      </c>
      <c r="C89" s="3">
        <v>349372</v>
      </c>
      <c r="D89" s="3">
        <v>308015</v>
      </c>
      <c r="E89" s="3">
        <v>41357</v>
      </c>
    </row>
    <row r="90" spans="1:5" x14ac:dyDescent="0.35">
      <c r="A90" s="9" t="s">
        <v>151</v>
      </c>
      <c r="B90" s="2" t="s">
        <v>152</v>
      </c>
      <c r="C90" s="3">
        <v>10500</v>
      </c>
      <c r="D90" s="3">
        <v>10500</v>
      </c>
      <c r="E90" s="4"/>
    </row>
    <row r="91" spans="1:5" x14ac:dyDescent="0.35">
      <c r="A91" s="9">
        <v>45034</v>
      </c>
      <c r="B91" s="2" t="s">
        <v>253</v>
      </c>
      <c r="C91" s="3"/>
      <c r="D91" s="3">
        <v>5210</v>
      </c>
      <c r="E91" s="3">
        <v>-5210</v>
      </c>
    </row>
    <row r="92" spans="1:5" x14ac:dyDescent="0.35">
      <c r="A92" s="9" t="s">
        <v>153</v>
      </c>
      <c r="B92" s="2" t="s">
        <v>154</v>
      </c>
      <c r="C92" s="3">
        <v>72750</v>
      </c>
      <c r="D92" s="3">
        <v>61780</v>
      </c>
      <c r="E92" s="3">
        <v>10970</v>
      </c>
    </row>
    <row r="93" spans="1:5" x14ac:dyDescent="0.35">
      <c r="A93" s="9" t="s">
        <v>155</v>
      </c>
      <c r="B93" s="2" t="s">
        <v>274</v>
      </c>
      <c r="C93" s="3">
        <v>208659</v>
      </c>
      <c r="D93" s="3">
        <v>197225</v>
      </c>
      <c r="E93" s="3">
        <v>11434</v>
      </c>
    </row>
    <row r="94" spans="1:5" x14ac:dyDescent="0.35">
      <c r="A94" s="9" t="s">
        <v>156</v>
      </c>
      <c r="B94" s="2" t="s">
        <v>157</v>
      </c>
      <c r="C94" s="3">
        <v>1621175</v>
      </c>
      <c r="D94" s="3">
        <v>1547000</v>
      </c>
      <c r="E94" s="3">
        <v>74175</v>
      </c>
    </row>
    <row r="95" spans="1:5" x14ac:dyDescent="0.35">
      <c r="A95" s="9">
        <v>45083</v>
      </c>
      <c r="B95" s="2" t="s">
        <v>158</v>
      </c>
      <c r="C95" s="3"/>
      <c r="D95" s="3">
        <v>1803160</v>
      </c>
      <c r="E95" s="3">
        <v>-1803160</v>
      </c>
    </row>
    <row r="96" spans="1:5" x14ac:dyDescent="0.35">
      <c r="A96" s="9" t="s">
        <v>159</v>
      </c>
      <c r="B96" s="2" t="s">
        <v>160</v>
      </c>
      <c r="C96" s="3">
        <v>570000</v>
      </c>
      <c r="D96" s="3">
        <v>569585</v>
      </c>
      <c r="E96" s="6">
        <v>415</v>
      </c>
    </row>
    <row r="97" spans="1:5" x14ac:dyDescent="0.35">
      <c r="A97" s="9" t="s">
        <v>213</v>
      </c>
      <c r="B97" s="2" t="s">
        <v>214</v>
      </c>
      <c r="C97" s="3">
        <v>571500</v>
      </c>
      <c r="D97" s="4"/>
      <c r="E97" s="3">
        <v>571500</v>
      </c>
    </row>
    <row r="98" spans="1:5" x14ac:dyDescent="0.35">
      <c r="A98" s="9">
        <v>45152</v>
      </c>
      <c r="B98" s="2" t="s">
        <v>257</v>
      </c>
      <c r="C98" s="3"/>
      <c r="D98" s="3">
        <v>200000</v>
      </c>
      <c r="E98" s="3">
        <v>-200000</v>
      </c>
    </row>
    <row r="99" spans="1:5" x14ac:dyDescent="0.35">
      <c r="A99" s="9">
        <v>45161</v>
      </c>
      <c r="B99" s="2" t="s">
        <v>258</v>
      </c>
      <c r="C99" s="3"/>
      <c r="D99" s="3">
        <v>140588</v>
      </c>
      <c r="E99" s="3">
        <v>-140588</v>
      </c>
    </row>
    <row r="100" spans="1:5" x14ac:dyDescent="0.35">
      <c r="A100" s="9">
        <v>45162</v>
      </c>
      <c r="B100" s="2" t="s">
        <v>259</v>
      </c>
      <c r="C100" s="3"/>
      <c r="D100" s="3">
        <v>317686</v>
      </c>
      <c r="E100" s="3">
        <v>-317686</v>
      </c>
    </row>
    <row r="101" spans="1:5" x14ac:dyDescent="0.35">
      <c r="A101" s="9">
        <v>45163</v>
      </c>
      <c r="B101" s="2" t="s">
        <v>260</v>
      </c>
      <c r="C101" s="3"/>
      <c r="D101" s="3">
        <v>181711</v>
      </c>
      <c r="E101" s="3">
        <v>-181711</v>
      </c>
    </row>
    <row r="102" spans="1:5" x14ac:dyDescent="0.35">
      <c r="A102" s="9">
        <v>49014</v>
      </c>
      <c r="B102" s="2" t="s">
        <v>224</v>
      </c>
      <c r="C102" s="3"/>
      <c r="D102" s="3">
        <v>28635</v>
      </c>
      <c r="E102" s="3">
        <v>-28635</v>
      </c>
    </row>
    <row r="103" spans="1:5" x14ac:dyDescent="0.35">
      <c r="A103" s="9">
        <v>49015</v>
      </c>
      <c r="B103" s="2" t="s">
        <v>161</v>
      </c>
      <c r="C103" s="3"/>
      <c r="D103" s="3">
        <v>28675</v>
      </c>
      <c r="E103" s="3">
        <v>-28675</v>
      </c>
    </row>
    <row r="104" spans="1:5" x14ac:dyDescent="0.35">
      <c r="A104" s="9" t="s">
        <v>162</v>
      </c>
      <c r="B104" s="2" t="s">
        <v>163</v>
      </c>
      <c r="C104" s="3">
        <v>1380</v>
      </c>
      <c r="D104" s="3">
        <v>10725</v>
      </c>
      <c r="E104" s="3">
        <v>-9345</v>
      </c>
    </row>
    <row r="105" spans="1:5" x14ac:dyDescent="0.35">
      <c r="A105" s="9">
        <v>49017</v>
      </c>
      <c r="B105" s="2" t="s">
        <v>164</v>
      </c>
      <c r="C105" s="3"/>
      <c r="D105" s="3">
        <v>53360</v>
      </c>
      <c r="E105" s="3">
        <v>-53360</v>
      </c>
    </row>
    <row r="106" spans="1:5" x14ac:dyDescent="0.35">
      <c r="A106" s="9" t="s">
        <v>215</v>
      </c>
      <c r="B106" s="2" t="s">
        <v>216</v>
      </c>
      <c r="C106" s="3">
        <v>31755</v>
      </c>
      <c r="D106" s="4"/>
      <c r="E106" s="3">
        <v>31755</v>
      </c>
    </row>
    <row r="107" spans="1:5" x14ac:dyDescent="0.35">
      <c r="A107" s="9" t="s">
        <v>165</v>
      </c>
      <c r="B107" s="2" t="s">
        <v>166</v>
      </c>
      <c r="C107" s="3">
        <v>82000</v>
      </c>
      <c r="D107" s="3">
        <v>28320</v>
      </c>
      <c r="E107" s="3">
        <v>53680</v>
      </c>
    </row>
    <row r="108" spans="1:5" x14ac:dyDescent="0.35">
      <c r="A108" s="9" t="s">
        <v>217</v>
      </c>
      <c r="B108" s="2" t="s">
        <v>218</v>
      </c>
      <c r="C108" s="3">
        <v>36000</v>
      </c>
      <c r="D108" s="4"/>
      <c r="E108" s="3">
        <v>36000</v>
      </c>
    </row>
    <row r="109" spans="1:5" x14ac:dyDescent="0.35">
      <c r="A109" s="9" t="s">
        <v>219</v>
      </c>
      <c r="B109" s="2" t="s">
        <v>220</v>
      </c>
      <c r="C109" s="3">
        <v>11250</v>
      </c>
      <c r="D109" s="4"/>
      <c r="E109" s="3">
        <v>11250</v>
      </c>
    </row>
    <row r="110" spans="1:5" x14ac:dyDescent="0.35">
      <c r="A110" s="9" t="s">
        <v>221</v>
      </c>
      <c r="B110" s="2" t="s">
        <v>222</v>
      </c>
      <c r="C110" s="3">
        <v>74375</v>
      </c>
      <c r="D110" s="4"/>
      <c r="E110" s="3">
        <v>74375</v>
      </c>
    </row>
    <row r="111" spans="1:5" x14ac:dyDescent="0.35">
      <c r="A111" s="9" t="s">
        <v>223</v>
      </c>
      <c r="B111" s="2" t="s">
        <v>224</v>
      </c>
      <c r="C111" s="3">
        <v>23935</v>
      </c>
      <c r="D111" s="4"/>
      <c r="E111" s="3">
        <v>23935</v>
      </c>
    </row>
    <row r="112" spans="1:5" x14ac:dyDescent="0.35">
      <c r="A112" s="9" t="s">
        <v>225</v>
      </c>
      <c r="B112" s="2" t="s">
        <v>226</v>
      </c>
      <c r="C112" s="3">
        <v>452440</v>
      </c>
      <c r="D112" s="4"/>
      <c r="E112" s="3">
        <v>452440</v>
      </c>
    </row>
    <row r="113" spans="1:6" x14ac:dyDescent="0.35">
      <c r="A113" s="12" t="s">
        <v>167</v>
      </c>
      <c r="B113" s="12"/>
      <c r="C113" s="5">
        <f>SUM(C73:C112)</f>
        <v>109319525</v>
      </c>
      <c r="D113" s="5">
        <f>SUM(D73:D112)</f>
        <v>104672045</v>
      </c>
      <c r="E113" s="5">
        <f>SUM(E73:E112)</f>
        <v>4647480</v>
      </c>
      <c r="F113" s="1"/>
    </row>
    <row r="114" spans="1:6" x14ac:dyDescent="0.35">
      <c r="A114" s="9">
        <v>5200</v>
      </c>
      <c r="B114" s="2" t="s">
        <v>168</v>
      </c>
      <c r="C114" s="3"/>
      <c r="D114" s="3">
        <v>1000</v>
      </c>
      <c r="E114" s="3">
        <v>-1000</v>
      </c>
    </row>
    <row r="115" spans="1:6" x14ac:dyDescent="0.35">
      <c r="A115" s="9" t="s">
        <v>169</v>
      </c>
      <c r="B115" s="2" t="s">
        <v>170</v>
      </c>
      <c r="C115" s="3">
        <v>960000</v>
      </c>
      <c r="D115" s="3">
        <v>300000</v>
      </c>
      <c r="E115" s="3">
        <v>660000</v>
      </c>
    </row>
    <row r="116" spans="1:6" x14ac:dyDescent="0.35">
      <c r="A116" s="9" t="s">
        <v>171</v>
      </c>
      <c r="B116" s="2" t="s">
        <v>172</v>
      </c>
      <c r="C116" s="3">
        <v>5000</v>
      </c>
      <c r="D116" s="3">
        <v>5000</v>
      </c>
      <c r="E116" s="4"/>
    </row>
    <row r="117" spans="1:6" x14ac:dyDescent="0.35">
      <c r="A117" s="9" t="s">
        <v>173</v>
      </c>
      <c r="B117" s="2" t="s">
        <v>174</v>
      </c>
      <c r="C117" s="3">
        <v>25000</v>
      </c>
      <c r="D117" s="3">
        <v>32275</v>
      </c>
      <c r="E117" s="3">
        <v>-7275</v>
      </c>
    </row>
    <row r="118" spans="1:6" x14ac:dyDescent="0.35">
      <c r="A118" s="9" t="s">
        <v>175</v>
      </c>
      <c r="B118" s="2" t="s">
        <v>176</v>
      </c>
      <c r="C118" s="3">
        <v>23000</v>
      </c>
      <c r="D118" s="3">
        <v>4500</v>
      </c>
      <c r="E118" s="3">
        <v>18500</v>
      </c>
    </row>
    <row r="119" spans="1:6" x14ac:dyDescent="0.35">
      <c r="A119" s="9">
        <v>549</v>
      </c>
      <c r="B119" s="2" t="s">
        <v>261</v>
      </c>
      <c r="C119" s="3"/>
      <c r="D119" s="3">
        <v>15300</v>
      </c>
      <c r="E119" s="3">
        <v>-15300</v>
      </c>
    </row>
    <row r="120" spans="1:6" x14ac:dyDescent="0.35">
      <c r="A120" s="9" t="s">
        <v>177</v>
      </c>
      <c r="B120" s="2" t="s">
        <v>178</v>
      </c>
      <c r="C120" s="3">
        <v>1500000</v>
      </c>
      <c r="D120" s="3">
        <v>1500000</v>
      </c>
      <c r="E120" s="4"/>
    </row>
    <row r="121" spans="1:6" x14ac:dyDescent="0.35">
      <c r="A121" s="9" t="s">
        <v>179</v>
      </c>
      <c r="B121" s="2" t="s">
        <v>180</v>
      </c>
      <c r="C121" s="3">
        <v>5000</v>
      </c>
      <c r="D121" s="3">
        <v>5000</v>
      </c>
      <c r="E121" s="4"/>
    </row>
    <row r="122" spans="1:6" x14ac:dyDescent="0.35">
      <c r="A122" s="9">
        <v>59900</v>
      </c>
      <c r="B122" s="2" t="s">
        <v>262</v>
      </c>
      <c r="C122" s="3"/>
      <c r="D122" s="3">
        <v>5000</v>
      </c>
      <c r="E122" s="3">
        <v>-5000</v>
      </c>
    </row>
    <row r="123" spans="1:6" x14ac:dyDescent="0.35">
      <c r="A123" s="9" t="s">
        <v>181</v>
      </c>
      <c r="B123" s="2" t="s">
        <v>182</v>
      </c>
      <c r="C123" s="3">
        <v>275000</v>
      </c>
      <c r="D123" s="3">
        <v>275000</v>
      </c>
      <c r="E123" s="4"/>
    </row>
    <row r="124" spans="1:6" x14ac:dyDescent="0.35">
      <c r="A124" s="12" t="s">
        <v>183</v>
      </c>
      <c r="B124" s="12"/>
      <c r="C124" s="5">
        <f>SUM(C114:C123)</f>
        <v>2793000</v>
      </c>
      <c r="D124" s="5">
        <f>SUM(D114:D123)</f>
        <v>2143075</v>
      </c>
      <c r="E124" s="5">
        <f>SUM(E114:E123)</f>
        <v>649925</v>
      </c>
      <c r="F124" s="1"/>
    </row>
    <row r="125" spans="1:6" x14ac:dyDescent="0.35">
      <c r="A125" s="9" t="s">
        <v>184</v>
      </c>
      <c r="B125" s="2" t="s">
        <v>185</v>
      </c>
      <c r="C125" s="3">
        <v>9380000</v>
      </c>
      <c r="D125" s="3">
        <v>7500000</v>
      </c>
      <c r="E125" s="3">
        <v>1880000</v>
      </c>
    </row>
    <row r="126" spans="1:6" x14ac:dyDescent="0.35">
      <c r="A126" s="12" t="s">
        <v>275</v>
      </c>
      <c r="B126" s="12"/>
      <c r="C126" s="5">
        <f>SUM(C125)</f>
        <v>9380000</v>
      </c>
      <c r="D126" s="5">
        <f>SUM(D125)</f>
        <v>7500000</v>
      </c>
      <c r="E126" s="5">
        <f>SUM(E125)</f>
        <v>1880000</v>
      </c>
      <c r="F126" s="1"/>
    </row>
    <row r="127" spans="1:6" x14ac:dyDescent="0.35">
      <c r="A127" s="9">
        <v>72300</v>
      </c>
      <c r="B127" s="2" t="s">
        <v>265</v>
      </c>
      <c r="C127" s="3"/>
      <c r="D127" s="3">
        <v>755000</v>
      </c>
      <c r="E127" s="3">
        <v>-755000</v>
      </c>
    </row>
    <row r="128" spans="1:6" x14ac:dyDescent="0.35">
      <c r="A128" s="9" t="s">
        <v>227</v>
      </c>
      <c r="B128" s="2" t="s">
        <v>228</v>
      </c>
      <c r="C128" s="3">
        <v>406000</v>
      </c>
      <c r="D128" s="4"/>
      <c r="E128" s="3">
        <v>406000</v>
      </c>
    </row>
    <row r="129" spans="1:5" x14ac:dyDescent="0.35">
      <c r="A129" s="9">
        <v>75002</v>
      </c>
      <c r="B129" s="2" t="s">
        <v>263</v>
      </c>
      <c r="C129" s="3"/>
      <c r="D129" s="3">
        <v>465000</v>
      </c>
      <c r="E129" s="3">
        <v>-465000</v>
      </c>
    </row>
    <row r="130" spans="1:5" x14ac:dyDescent="0.35">
      <c r="A130" s="9" t="s">
        <v>229</v>
      </c>
      <c r="B130" s="2" t="s">
        <v>230</v>
      </c>
      <c r="C130" s="3">
        <v>905000</v>
      </c>
      <c r="D130" s="4"/>
      <c r="E130" s="3">
        <v>905000</v>
      </c>
    </row>
    <row r="131" spans="1:5" x14ac:dyDescent="0.35">
      <c r="A131" s="9" t="s">
        <v>186</v>
      </c>
      <c r="B131" s="2" t="s">
        <v>231</v>
      </c>
      <c r="C131" s="3">
        <v>190000</v>
      </c>
      <c r="D131" s="3">
        <v>190000</v>
      </c>
      <c r="E131" s="4"/>
    </row>
    <row r="132" spans="1:5" x14ac:dyDescent="0.35">
      <c r="A132" s="9" t="s">
        <v>187</v>
      </c>
      <c r="B132" s="2" t="s">
        <v>166</v>
      </c>
      <c r="C132" s="3">
        <v>239835</v>
      </c>
      <c r="D132" s="3">
        <v>99940</v>
      </c>
      <c r="E132" s="3">
        <v>139895</v>
      </c>
    </row>
    <row r="133" spans="1:5" x14ac:dyDescent="0.35">
      <c r="A133" s="9" t="s">
        <v>188</v>
      </c>
      <c r="B133" s="2" t="s">
        <v>163</v>
      </c>
      <c r="C133" s="3">
        <v>2120</v>
      </c>
      <c r="D133" s="3">
        <v>132960</v>
      </c>
      <c r="E133" s="3">
        <v>-130840</v>
      </c>
    </row>
    <row r="134" spans="1:5" x14ac:dyDescent="0.35">
      <c r="A134" s="9" t="s">
        <v>189</v>
      </c>
      <c r="B134" s="2" t="s">
        <v>164</v>
      </c>
      <c r="C134" s="3">
        <v>1500</v>
      </c>
      <c r="D134" s="3">
        <v>1500</v>
      </c>
      <c r="E134" s="4"/>
    </row>
    <row r="135" spans="1:5" x14ac:dyDescent="0.35">
      <c r="A135" s="9" t="s">
        <v>232</v>
      </c>
      <c r="B135" s="2" t="s">
        <v>233</v>
      </c>
      <c r="C135" s="3">
        <v>387510</v>
      </c>
      <c r="D135" s="4"/>
      <c r="E135" s="3">
        <v>387510</v>
      </c>
    </row>
    <row r="136" spans="1:5" x14ac:dyDescent="0.35">
      <c r="A136" s="9" t="s">
        <v>234</v>
      </c>
      <c r="B136" s="2" t="s">
        <v>235</v>
      </c>
      <c r="C136" s="3">
        <v>1435010</v>
      </c>
      <c r="D136" s="4"/>
      <c r="E136" s="3">
        <v>1435010</v>
      </c>
    </row>
    <row r="137" spans="1:5" x14ac:dyDescent="0.35">
      <c r="A137" s="9" t="s">
        <v>236</v>
      </c>
      <c r="B137" s="2" t="s">
        <v>237</v>
      </c>
      <c r="C137" s="3">
        <v>3744390</v>
      </c>
      <c r="D137" s="4"/>
      <c r="E137" s="3">
        <v>3744390</v>
      </c>
    </row>
    <row r="138" spans="1:5" x14ac:dyDescent="0.35">
      <c r="A138" s="9" t="s">
        <v>238</v>
      </c>
      <c r="B138" s="2" t="s">
        <v>239</v>
      </c>
      <c r="C138" s="3">
        <v>547047</v>
      </c>
      <c r="D138" s="4"/>
      <c r="E138" s="3">
        <v>547047</v>
      </c>
    </row>
    <row r="139" spans="1:5" x14ac:dyDescent="0.35">
      <c r="A139" s="9" t="s">
        <v>240</v>
      </c>
      <c r="B139" s="2" t="s">
        <v>241</v>
      </c>
      <c r="C139" s="3">
        <v>4598235</v>
      </c>
      <c r="D139" s="4"/>
      <c r="E139" s="3">
        <v>4598235</v>
      </c>
    </row>
    <row r="140" spans="1:5" x14ac:dyDescent="0.35">
      <c r="A140" s="9" t="s">
        <v>242</v>
      </c>
      <c r="B140" s="2" t="s">
        <v>243</v>
      </c>
      <c r="C140" s="3">
        <v>1315190</v>
      </c>
      <c r="D140" s="4"/>
      <c r="E140" s="3">
        <v>1315190</v>
      </c>
    </row>
    <row r="141" spans="1:5" x14ac:dyDescent="0.35">
      <c r="A141" s="9" t="s">
        <v>244</v>
      </c>
      <c r="B141" s="2" t="s">
        <v>245</v>
      </c>
      <c r="C141" s="3">
        <v>2376085</v>
      </c>
      <c r="D141" s="4"/>
      <c r="E141" s="3">
        <v>2376085</v>
      </c>
    </row>
    <row r="142" spans="1:5" x14ac:dyDescent="0.35">
      <c r="A142" s="9" t="s">
        <v>246</v>
      </c>
      <c r="B142" s="2" t="s">
        <v>247</v>
      </c>
      <c r="C142" s="3">
        <v>1062342</v>
      </c>
      <c r="D142" s="4"/>
      <c r="E142" s="3">
        <v>1062342</v>
      </c>
    </row>
    <row r="143" spans="1:5" x14ac:dyDescent="0.35">
      <c r="A143" s="9" t="s">
        <v>248</v>
      </c>
      <c r="B143" s="2" t="s">
        <v>249</v>
      </c>
      <c r="C143" s="3">
        <v>2375041</v>
      </c>
      <c r="D143" s="4"/>
      <c r="E143" s="3">
        <v>2375041</v>
      </c>
    </row>
    <row r="144" spans="1:5" x14ac:dyDescent="0.35">
      <c r="A144" s="9" t="s">
        <v>250</v>
      </c>
      <c r="B144" s="2" t="s">
        <v>251</v>
      </c>
      <c r="C144" s="3">
        <v>537930</v>
      </c>
      <c r="D144" s="4"/>
      <c r="E144" s="3">
        <v>537930</v>
      </c>
    </row>
    <row r="145" spans="1:6" x14ac:dyDescent="0.35">
      <c r="A145" s="12" t="s">
        <v>190</v>
      </c>
      <c r="B145" s="12"/>
      <c r="C145" s="5">
        <f>SUM(C127:C144)</f>
        <v>20123235</v>
      </c>
      <c r="D145" s="5">
        <f>SUM(D127:D144)</f>
        <v>1644400</v>
      </c>
      <c r="E145" s="5">
        <f>SUM(E127:E144)</f>
        <v>18478835</v>
      </c>
    </row>
    <row r="146" spans="1:6" x14ac:dyDescent="0.35">
      <c r="A146" s="9" t="s">
        <v>191</v>
      </c>
      <c r="B146" s="2" t="s">
        <v>192</v>
      </c>
      <c r="C146" s="3">
        <v>7500</v>
      </c>
      <c r="D146" s="3">
        <v>18000</v>
      </c>
      <c r="E146" s="3">
        <v>-10500</v>
      </c>
    </row>
    <row r="147" spans="1:6" x14ac:dyDescent="0.35">
      <c r="A147" s="9" t="s">
        <v>193</v>
      </c>
      <c r="B147" s="2" t="s">
        <v>266</v>
      </c>
      <c r="C147" s="3">
        <v>170000</v>
      </c>
      <c r="D147" s="3">
        <v>170000</v>
      </c>
      <c r="E147" s="4"/>
    </row>
    <row r="148" spans="1:6" x14ac:dyDescent="0.35">
      <c r="A148" s="9" t="s">
        <v>194</v>
      </c>
      <c r="B148" s="2" t="s">
        <v>195</v>
      </c>
      <c r="C148" s="3">
        <v>35000</v>
      </c>
      <c r="D148" s="3">
        <v>35000</v>
      </c>
      <c r="E148" s="4"/>
    </row>
    <row r="149" spans="1:6" x14ac:dyDescent="0.35">
      <c r="A149" s="9" t="s">
        <v>196</v>
      </c>
      <c r="B149" s="2" t="s">
        <v>267</v>
      </c>
      <c r="C149" s="3">
        <v>480000</v>
      </c>
      <c r="D149" s="3">
        <v>480000</v>
      </c>
      <c r="E149" s="4"/>
    </row>
    <row r="150" spans="1:6" x14ac:dyDescent="0.35">
      <c r="A150" s="9" t="s">
        <v>197</v>
      </c>
      <c r="B150" s="2" t="s">
        <v>198</v>
      </c>
      <c r="C150" s="3">
        <v>400000</v>
      </c>
      <c r="D150" s="3">
        <v>400000</v>
      </c>
      <c r="E150" s="4"/>
    </row>
    <row r="151" spans="1:6" x14ac:dyDescent="0.35">
      <c r="A151" s="12" t="s">
        <v>199</v>
      </c>
      <c r="B151" s="12"/>
      <c r="C151" s="5">
        <f>SUM(C146:C150)</f>
        <v>1092500</v>
      </c>
      <c r="D151" s="5">
        <f>SUM(D146:D150)</f>
        <v>1103000</v>
      </c>
      <c r="E151" s="5">
        <f>SUM(E146:E150)</f>
        <v>-10500</v>
      </c>
    </row>
    <row r="152" spans="1:6" x14ac:dyDescent="0.35">
      <c r="A152" s="9" t="s">
        <v>200</v>
      </c>
      <c r="B152" s="2" t="s">
        <v>268</v>
      </c>
      <c r="C152" s="3">
        <v>35000000</v>
      </c>
      <c r="D152" s="3">
        <v>50000000</v>
      </c>
      <c r="E152" s="3">
        <v>-15000000</v>
      </c>
    </row>
    <row r="153" spans="1:6" x14ac:dyDescent="0.35">
      <c r="A153" s="12" t="s">
        <v>201</v>
      </c>
      <c r="B153" s="12"/>
      <c r="C153" s="5">
        <f>SUM(C152)</f>
        <v>35000000</v>
      </c>
      <c r="D153" s="5">
        <f>SUM(D152)</f>
        <v>50000000</v>
      </c>
      <c r="E153" s="5">
        <f>SUM(E152)</f>
        <v>-15000000</v>
      </c>
    </row>
    <row r="154" spans="1:6" x14ac:dyDescent="0.35">
      <c r="A154" s="10" t="s">
        <v>264</v>
      </c>
      <c r="B154" s="10"/>
      <c r="C154" s="5">
        <f>C10+C18+C72+C113+C124+C126+C145+C151+C153</f>
        <v>342890895</v>
      </c>
      <c r="D154" s="5">
        <f>D10+D18+D72+D113+D124+D126+D145+D151+D153</f>
        <v>323439360</v>
      </c>
      <c r="E154" s="5">
        <f>C154-D154</f>
        <v>19451535</v>
      </c>
      <c r="F154" s="1"/>
    </row>
  </sheetData>
  <mergeCells count="11">
    <mergeCell ref="A154:B154"/>
    <mergeCell ref="A2:E2"/>
    <mergeCell ref="A10:B10"/>
    <mergeCell ref="A18:B18"/>
    <mergeCell ref="A72:B72"/>
    <mergeCell ref="A113:B113"/>
    <mergeCell ref="A124:B124"/>
    <mergeCell ref="A126:B126"/>
    <mergeCell ref="A145:B145"/>
    <mergeCell ref="A151:B151"/>
    <mergeCell ref="A153:B153"/>
  </mergeCells>
  <pageMargins left="0.7" right="0.7" top="0.75" bottom="0.75" header="0.3" footer="0.3"/>
  <ignoredErrors>
    <ignoredError sqref="C10:D10" formulaRange="1"/>
    <ignoredError sqref="A56:A71 A19:A54 A11:A17 A4:A9 A73:A98 A106:A112 A104 A125 A130:A144 A128 A146:A150 A152 A115:A1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de Ingresos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sgay</dc:creator>
  <cp:lastModifiedBy>sgay</cp:lastModifiedBy>
  <dcterms:created xsi:type="dcterms:W3CDTF">2022-11-07T08:30:07Z</dcterms:created>
  <dcterms:modified xsi:type="dcterms:W3CDTF">2022-11-07T13:02:44Z</dcterms:modified>
</cp:coreProperties>
</file>