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Pto 2023\Listados de trabajo EXTERIOR\Presupuesto gastos - copia\"/>
    </mc:Choice>
  </mc:AlternateContent>
  <bookViews>
    <workbookView xWindow="0" yWindow="0" windowWidth="19196" windowHeight="6757"/>
  </bookViews>
  <sheets>
    <sheet name="9121" sheetId="1" r:id="rId1"/>
    <sheet name="9201" sheetId="2" r:id="rId2"/>
    <sheet name="9203" sheetId="3" r:id="rId3"/>
    <sheet name="9205" sheetId="4" r:id="rId4"/>
    <sheet name="9206" sheetId="5" r:id="rId5"/>
    <sheet name="9207" sheetId="6" r:id="rId6"/>
    <sheet name="9312" sheetId="7" r:id="rId7"/>
  </sheets>
  <definedNames>
    <definedName name="_xlnm._FilterDatabase" localSheetId="0" hidden="1">'9121'!$A$2:$H$138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7" l="1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3" i="5"/>
  <c r="G24" i="5"/>
  <c r="G25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3" i="3"/>
  <c r="G3" i="4"/>
  <c r="G3" i="5"/>
  <c r="G3" i="6"/>
  <c r="G3" i="7"/>
  <c r="G3" i="2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3" i="1"/>
  <c r="E12" i="7" l="1"/>
  <c r="F12" i="7"/>
  <c r="F21" i="7" l="1"/>
  <c r="E21" i="7"/>
  <c r="F19" i="6"/>
  <c r="E19" i="6"/>
  <c r="F16" i="6"/>
  <c r="E16" i="6"/>
  <c r="F9" i="6"/>
  <c r="E9" i="6"/>
  <c r="F24" i="5"/>
  <c r="E24" i="5"/>
  <c r="F13" i="5"/>
  <c r="E13" i="5"/>
  <c r="F18" i="4"/>
  <c r="E18" i="4"/>
  <c r="F10" i="4"/>
  <c r="E10" i="4"/>
  <c r="F31" i="3"/>
  <c r="E31" i="3"/>
  <c r="F14" i="3"/>
  <c r="E14" i="3"/>
  <c r="F17" i="2"/>
  <c r="E17" i="2"/>
  <c r="F11" i="2"/>
  <c r="E11" i="2"/>
  <c r="F24" i="1"/>
  <c r="E24" i="1"/>
  <c r="F22" i="1"/>
  <c r="E22" i="1"/>
  <c r="F11" i="1"/>
  <c r="E11" i="1"/>
  <c r="E19" i="4" l="1"/>
  <c r="F32" i="3"/>
  <c r="E32" i="3"/>
  <c r="F19" i="4"/>
  <c r="E25" i="5"/>
  <c r="F25" i="5"/>
  <c r="F18" i="2"/>
  <c r="E22" i="7"/>
  <c r="F22" i="7"/>
  <c r="F20" i="6"/>
  <c r="E20" i="6"/>
  <c r="E18" i="2"/>
  <c r="F25" i="1"/>
  <c r="E25" i="1"/>
</calcChain>
</file>

<file path=xl/sharedStrings.xml><?xml version="1.0" encoding="utf-8"?>
<sst xmlns="http://schemas.openxmlformats.org/spreadsheetml/2006/main" count="568" uniqueCount="115">
  <si>
    <t>Orgánica</t>
  </si>
  <si>
    <t>Programa</t>
  </si>
  <si>
    <t>Económica</t>
  </si>
  <si>
    <t>Descripción</t>
  </si>
  <si>
    <t>DIFERENCIA</t>
  </si>
  <si>
    <t>01</t>
  </si>
  <si>
    <t>9121</t>
  </si>
  <si>
    <t>10000</t>
  </si>
  <si>
    <t>Retribuciones básicas</t>
  </si>
  <si>
    <t>11000</t>
  </si>
  <si>
    <t>Retribuciones básicas.</t>
  </si>
  <si>
    <t>11001</t>
  </si>
  <si>
    <t>Retribuciones complementarias.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</si>
  <si>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</si>
  <si>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</si>
  <si>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</si>
  <si>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</si>
  <si>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</si>
  <si>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</si>
  <si>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</si>
  <si>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</si>
  <si>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</si>
  <si>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</si>
  <si>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22000</t>
  </si>
  <si>
    <t>Ordinario no inventariable.</t>
  </si>
  <si>
    <t>22001</t>
  </si>
  <si>
    <t>Prensa, revistas, libros y otras publicaciones.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</si>
  <si>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</si>
  <si>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</si>
  <si>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</si>
  <si>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</si>
  <si>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</si>
  <si>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</si>
  <si>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</si>
  <si>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</si>
  <si>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23020</t>
  </si>
  <si>
    <t>Dietas del personal no directivo</t>
  </si>
  <si>
    <t>23100</t>
  </si>
  <si>
    <t>23110</t>
  </si>
  <si>
    <t>23120</t>
  </si>
  <si>
    <t>Locomoción del personal no directivo.</t>
  </si>
  <si>
    <t>489</t>
  </si>
  <si>
    <t>Otras transf. a Familias e Instituciones sin fines de lucro.</t>
  </si>
  <si>
    <t>9201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</si>
  <si>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</si>
  <si>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</si>
  <si>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</si>
  <si>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</si>
  <si>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</si>
  <si>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</si>
  <si>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</si>
  <si>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</si>
  <si>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</si>
  <si>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</si>
  <si>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</si>
  <si>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</si>
  <si>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22699</t>
  </si>
  <si>
    <t>Otros gastos diversos</t>
  </si>
  <si>
    <t>22799</t>
  </si>
  <si>
    <t>Otros trabajos realizados por otras empresas y profes.</t>
  </si>
  <si>
    <t>9203</t>
  </si>
  <si>
    <t>12005</t>
  </si>
  <si>
    <t>Sueldos del Grupo E.</t>
  </si>
  <si>
    <t>13000</t>
  </si>
  <si>
    <t>13001</t>
  </si>
  <si>
    <t>Horas extraordinarias</t>
  </si>
  <si>
    <t>13002</t>
  </si>
  <si>
    <t>Otras remuneraciones.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</si>
  <si>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</si>
  <si>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</si>
  <si>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</si>
  <si>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</si>
  <si>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</si>
  <si>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</si>
  <si>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</si>
  <si>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</si>
  <si>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</si>
  <si>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</si>
  <si>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</si>
  <si>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</si>
  <si>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</si>
  <si>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</si>
  <si>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</si>
  <si>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</si>
  <si>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9205</t>
  </si>
  <si>
    <t>22100</t>
  </si>
  <si>
    <t>Energía eléctrica.</t>
  </si>
  <si>
    <t>9206</t>
  </si>
  <si>
    <t>131</t>
  </si>
  <si>
    <t>Laboral temporal.</t>
  </si>
  <si>
    <t>226</t>
  </si>
  <si>
    <t>Gastos diversos.</t>
  </si>
  <si>
    <t>22706</t>
  </si>
  <si>
    <t>Estudios y trabajos técnicos.</t>
  </si>
  <si>
    <t>9207</t>
  </si>
  <si>
    <t>233</t>
  </si>
  <si>
    <t>Otras indemnizaciones.</t>
  </si>
  <si>
    <t>463</t>
  </si>
  <si>
    <t>A Mancomunidades.</t>
  </si>
  <si>
    <t>466</t>
  </si>
  <si>
    <t>A otras Entidades que agrupen municipios.</t>
  </si>
  <si>
    <t>9312</t>
  </si>
  <si>
    <t>CAPITULO I. GASTOS DE PERSONAL</t>
  </si>
  <si>
    <t>CAPITULO IV. TRANSFERENCIAS CORRIENTES</t>
  </si>
  <si>
    <t>TOTAL PROGRAMA ORGANOS DE GOBIERNO</t>
  </si>
  <si>
    <t>CAPITULO II. GASTOS BIENES CORRIENTES Y SERVICIOS</t>
  </si>
  <si>
    <t>TOTAL PROGRAMA SECRETARIA GENERAL</t>
  </si>
  <si>
    <t>CAPITULO II. GASTOS EN BIENES CORRIENTES Y SERVICIOS</t>
  </si>
  <si>
    <t>TOTAL PROGRAMA UNIDAD DE REGIMEN INTERIOR</t>
  </si>
  <si>
    <t>TOTAL PROGRAMA IMPRENTA MUNICIPAL</t>
  </si>
  <si>
    <t>TOTAL PROGRAMA ARCHIVO MUNICIPAL</t>
  </si>
  <si>
    <t>TOTAL PROGRAMA GOBIERNO Y RELACIONES</t>
  </si>
  <si>
    <t>TOTAL PROGRAMA INTERVENCIÓN GENERAL</t>
  </si>
  <si>
    <t>AÑO 2022</t>
  </si>
  <si>
    <t>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</si>
</sst>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.0500000000000007"/>
      <color indexed="8"/>
      <name val="Arial"/>
      <family val="2"/>
    </font>
    <font>
      <b/>
      <sz val="8.0500000000000007"/>
      <color indexed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NumberFormat="1" applyFill="1" applyBorder="1" applyAlignment="1" applyProtection="1"/>
    <xf numFmtId="0" fontId="1" fillId="0" borderId="0" xfId="0" applyFon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4" fontId="0" fillId="0" borderId="0" xfId="0" applyNumberForma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</cellXfs>
  <cellStyles count="3">
    <cellStyle name="Normal" xfId="0" builtinId="0"/>
    <cellStyle name="Normal 2 2" xfId="1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38"/>
  <sheetViews>
    <sheetView tabSelected="1" zoomScaleNormal="100" workbookViewId="0">
      <selection activeCell="G7" sqref="G7"/>
    </sheetView>
  </sheetViews>
  <sheetFormatPr baseColWidth="10" defaultRowHeight="14.4" x14ac:dyDescent="0.3"/>
  <cols>
    <col min="1" max="1" width="7.09765625" bestFit="1" customWidth="1"/>
    <col min="2" max="2" width="7.69921875" style="14" bestFit="1" customWidth="1"/>
    <col min="3" max="3" width="8.69921875" style="14" bestFit="1" customWidth="1"/>
    <col min="4" max="4" width="43.796875" customWidth="1"/>
    <col min="5" max="5" width="11.296875" bestFit="1" customWidth="1"/>
  </cols>
  <sheetData>
    <row r="2" spans="1:8" x14ac:dyDescent="0.3">
      <c r="A2" s="6" t="s">
        <v>0</v>
      </c>
      <c r="B2" s="12" t="s">
        <v>1</v>
      </c>
      <c r="C2" s="12" t="s">
        <v>2</v>
      </c>
      <c r="D2" s="6" t="s">
        <v>3</v>
      </c>
      <c r="E2" s="7" t="s">
        <v>114</v>
      </c>
      <c r="F2" s="7" t="s">
        <v>113</v>
      </c>
      <c r="G2" s="6" t="s">
        <v>4</v>
      </c>
      <c r="H2" s="3"/>
    </row>
    <row r="3" spans="1:8" x14ac:dyDescent="0.3">
      <c r="A3" s="1" t="s">
        <v>5</v>
      </c>
      <c r="B3" s="1" t="s">
        <v>6</v>
      </c>
      <c r="C3" s="1" t="s">
        <v>7</v>
      </c>
      <c r="D3" s="2" t="s">
        <v>8</v>
      </c>
      <c r="E3" s="5">
        <v>1509922</v>
      </c>
      <c r="F3" s="5">
        <v>1467381</v>
      </c>
      <c r="G3" s="5">
        <f>+E3-F3</f>
        <v>42541</v>
      </c>
      <c r="H3" s="4"/>
    </row>
    <row r="4" spans="1:8" x14ac:dyDescent="0.3">
      <c r="A4" s="1" t="s">
        <v>5</v>
      </c>
      <c r="B4" s="1" t="s">
        <v>6</v>
      </c>
      <c r="C4" s="1" t="s">
        <v>9</v>
      </c>
      <c r="D4" s="2" t="s">
        <v>10</v>
      </c>
      <c r="E4" s="5">
        <v>809264</v>
      </c>
      <c r="F4" s="5">
        <v>791037</v>
      </c>
      <c r="G4" s="5">
        <f t="shared" ref="G4:G25" si="0">+E4-F4</f>
        <v>18227</v>
      </c>
      <c r="H4" s="4"/>
    </row>
    <row r="5" spans="1:8" x14ac:dyDescent="0.3">
      <c r="A5" s="1" t="s">
        <v>5</v>
      </c>
      <c r="B5" s="1" t="s">
        <v>6</v>
      </c>
      <c r="C5" s="1" t="s">
        <v>11</v>
      </c>
      <c r="D5" s="2" t="s">
        <v>12</v>
      </c>
      <c r="E5" s="5">
        <v>314</v>
      </c>
      <c r="F5" s="5">
        <v>2278</v>
      </c>
      <c r="G5" s="5">
        <f t="shared" si="0"/>
        <v>-1964</v>
      </c>
      <c r="H5" s="4"/>
    </row>
    <row r="6" spans="1:8" x14ac:dyDescent="0.3">
      <c r="A6" s="1" t="s">
        <v>5</v>
      </c>
      <c r="B6" s="1" t="s">
        <v>6</v>
      </c>
      <c r="C6" s="1" t="s">
        <v>13</v>
      </c>
      <c r="D6" s="2" t="s">
        <v>14</v>
      </c>
      <c r="E6" s="5">
        <v>34115</v>
      </c>
      <c r="F6" s="5">
        <v>22102</v>
      </c>
      <c r="G6" s="5">
        <f t="shared" si="0"/>
        <v>12013</v>
      </c>
      <c r="H6" s="4"/>
    </row>
    <row r="7" spans="1:8" x14ac:dyDescent="0.3">
      <c r="A7" s="1" t="s">
        <v>5</v>
      </c>
      <c r="B7" s="1" t="s">
        <v>6</v>
      </c>
      <c r="C7" s="1" t="s">
        <v>15</v>
      </c>
      <c r="D7" s="2" t="s">
        <v>16</v>
      </c>
      <c r="E7" s="5">
        <v>7490</v>
      </c>
      <c r="F7" s="5">
        <v>6874</v>
      </c>
      <c r="G7" s="5">
        <f t="shared" si="0"/>
        <v>616</v>
      </c>
      <c r="H7" s="4"/>
    </row>
    <row r="8" spans="1:8" x14ac:dyDescent="0.3">
      <c r="A8" s="1" t="s">
        <v>5</v>
      </c>
      <c r="B8" s="1" t="s">
        <v>6</v>
      </c>
      <c r="C8" s="1" t="s">
        <v>17</v>
      </c>
      <c r="D8" s="2" t="s">
        <v>18</v>
      </c>
      <c r="E8" s="5">
        <v>21245</v>
      </c>
      <c r="F8" s="5">
        <v>13765</v>
      </c>
      <c r="G8" s="5">
        <f t="shared" si="0"/>
        <v>7480</v>
      </c>
      <c r="H8" s="4"/>
    </row>
    <row r="9" spans="1:8" x14ac:dyDescent="0.3">
      <c r="A9" s="1" t="s">
        <v>5</v>
      </c>
      <c r="B9" s="1" t="s">
        <v>6</v>
      </c>
      <c r="C9" s="1" t="s">
        <v>19</v>
      </c>
      <c r="D9" s="2" t="s">
        <v>20</v>
      </c>
      <c r="E9" s="5">
        <v>47690</v>
      </c>
      <c r="F9" s="5">
        <v>31234</v>
      </c>
      <c r="G9" s="5">
        <f t="shared" si="0"/>
        <v>16456</v>
      </c>
      <c r="H9" s="4"/>
    </row>
    <row r="10" spans="1:8" x14ac:dyDescent="0.3">
      <c r="A10" s="1" t="s">
        <v>5</v>
      </c>
      <c r="B10" s="1" t="s">
        <v>6</v>
      </c>
      <c r="C10" s="1" t="s">
        <v>21</v>
      </c>
      <c r="D10" s="2" t="s">
        <v>22</v>
      </c>
      <c r="E10" s="5">
        <v>3516</v>
      </c>
      <c r="F10" s="5">
        <v>3228</v>
      </c>
      <c r="G10" s="5">
        <f t="shared" si="0"/>
        <v>288</v>
      </c>
      <c r="H10" s="4"/>
    </row>
    <row r="11" spans="1:8" x14ac:dyDescent="0.3">
      <c r="A11" s="16" t="s">
        <v>102</v>
      </c>
      <c r="B11" s="16"/>
      <c r="C11" s="16"/>
      <c r="D11" s="16"/>
      <c r="E11" s="10">
        <f>SUM(E3:E10)</f>
        <v>2433556</v>
      </c>
      <c r="F11" s="10">
        <f t="shared" ref="F11:G11" si="1">SUM(F3:F10)</f>
        <v>2337899</v>
      </c>
      <c r="G11" s="10">
        <f t="shared" si="0"/>
        <v>95657</v>
      </c>
      <c r="H11" s="4"/>
    </row>
    <row r="12" spans="1:8" x14ac:dyDescent="0.3">
      <c r="A12" s="1" t="s">
        <v>5</v>
      </c>
      <c r="B12" s="1" t="s">
        <v>6</v>
      </c>
      <c r="C12" s="1" t="s">
        <v>23</v>
      </c>
      <c r="D12" s="2" t="s">
        <v>24</v>
      </c>
      <c r="E12" s="5">
        <v>1900</v>
      </c>
      <c r="F12" s="5">
        <v>1900</v>
      </c>
      <c r="G12" s="5">
        <f t="shared" si="0"/>
        <v>0</v>
      </c>
      <c r="H12" s="3"/>
    </row>
    <row r="13" spans="1:8" x14ac:dyDescent="0.3">
      <c r="A13" s="1" t="s">
        <v>5</v>
      </c>
      <c r="B13" s="1" t="s">
        <v>6</v>
      </c>
      <c r="C13" s="1" t="s">
        <v>25</v>
      </c>
      <c r="D13" s="2" t="s">
        <v>26</v>
      </c>
      <c r="E13" s="5">
        <v>1910</v>
      </c>
      <c r="F13" s="5">
        <v>1910</v>
      </c>
      <c r="G13" s="5">
        <f t="shared" si="0"/>
        <v>0</v>
      </c>
      <c r="H13" s="3"/>
    </row>
    <row r="14" spans="1:8" x14ac:dyDescent="0.3">
      <c r="A14" s="1" t="s">
        <v>5</v>
      </c>
      <c r="B14" s="1" t="s">
        <v>6</v>
      </c>
      <c r="C14" s="1" t="s">
        <v>27</v>
      </c>
      <c r="D14" s="2" t="s">
        <v>28</v>
      </c>
      <c r="E14" s="5">
        <v>2200</v>
      </c>
      <c r="F14" s="5">
        <v>2200</v>
      </c>
      <c r="G14" s="5">
        <f t="shared" si="0"/>
        <v>0</v>
      </c>
      <c r="H14" s="3"/>
    </row>
    <row r="15" spans="1:8" x14ac:dyDescent="0.3">
      <c r="A15" s="1" t="s">
        <v>5</v>
      </c>
      <c r="B15" s="1" t="s">
        <v>6</v>
      </c>
      <c r="C15" s="1" t="s">
        <v>29</v>
      </c>
      <c r="D15" s="2" t="s">
        <v>30</v>
      </c>
      <c r="E15" s="5">
        <v>105000</v>
      </c>
      <c r="F15" s="5">
        <v>105000</v>
      </c>
      <c r="G15" s="5">
        <f t="shared" si="0"/>
        <v>0</v>
      </c>
      <c r="H15" s="5"/>
    </row>
    <row r="16" spans="1:8" x14ac:dyDescent="0.3">
      <c r="A16" s="1" t="s">
        <v>5</v>
      </c>
      <c r="B16" s="1" t="s">
        <v>6</v>
      </c>
      <c r="C16" s="1" t="s">
        <v>31</v>
      </c>
      <c r="D16" s="2" t="s">
        <v>32</v>
      </c>
      <c r="E16" s="5">
        <v>13000</v>
      </c>
      <c r="F16" s="5">
        <v>13000</v>
      </c>
      <c r="G16" s="5">
        <f t="shared" si="0"/>
        <v>0</v>
      </c>
      <c r="H16" s="3"/>
    </row>
    <row r="17" spans="1:8" x14ac:dyDescent="0.3">
      <c r="A17" s="1" t="s">
        <v>5</v>
      </c>
      <c r="B17" s="1" t="s">
        <v>6</v>
      </c>
      <c r="C17" s="1" t="s">
        <v>33</v>
      </c>
      <c r="D17" s="2" t="s">
        <v>34</v>
      </c>
      <c r="E17" s="5">
        <v>1250</v>
      </c>
      <c r="F17" s="5">
        <v>1250</v>
      </c>
      <c r="G17" s="5">
        <f t="shared" si="0"/>
        <v>0</v>
      </c>
      <c r="H17" s="3"/>
    </row>
    <row r="18" spans="1:8" x14ac:dyDescent="0.3">
      <c r="A18" s="1" t="s">
        <v>5</v>
      </c>
      <c r="B18" s="1" t="s">
        <v>6</v>
      </c>
      <c r="C18" s="1" t="s">
        <v>35</v>
      </c>
      <c r="D18" s="2" t="s">
        <v>36</v>
      </c>
      <c r="E18" s="5">
        <v>1000</v>
      </c>
      <c r="F18" s="5">
        <v>1000</v>
      </c>
      <c r="G18" s="5">
        <f t="shared" si="0"/>
        <v>0</v>
      </c>
      <c r="H18" s="3"/>
    </row>
    <row r="19" spans="1:8" x14ac:dyDescent="0.3">
      <c r="A19" s="1" t="s">
        <v>5</v>
      </c>
      <c r="B19" s="1" t="s">
        <v>6</v>
      </c>
      <c r="C19" s="1" t="s">
        <v>37</v>
      </c>
      <c r="D19" s="2" t="s">
        <v>32</v>
      </c>
      <c r="E19" s="5">
        <v>13000</v>
      </c>
      <c r="F19" s="5">
        <v>13000</v>
      </c>
      <c r="G19" s="5">
        <f t="shared" si="0"/>
        <v>0</v>
      </c>
      <c r="H19" s="3"/>
    </row>
    <row r="20" spans="1:8" x14ac:dyDescent="0.3">
      <c r="A20" s="1" t="s">
        <v>5</v>
      </c>
      <c r="B20" s="1" t="s">
        <v>6</v>
      </c>
      <c r="C20" s="1" t="s">
        <v>38</v>
      </c>
      <c r="D20" s="2" t="s">
        <v>34</v>
      </c>
      <c r="E20" s="5">
        <v>2000</v>
      </c>
      <c r="F20" s="5">
        <v>2000</v>
      </c>
      <c r="G20" s="5">
        <f t="shared" si="0"/>
        <v>0</v>
      </c>
      <c r="H20" s="3"/>
    </row>
    <row r="21" spans="1:8" x14ac:dyDescent="0.3">
      <c r="A21" s="1" t="s">
        <v>5</v>
      </c>
      <c r="B21" s="1" t="s">
        <v>6</v>
      </c>
      <c r="C21" s="1" t="s">
        <v>39</v>
      </c>
      <c r="D21" s="2" t="s">
        <v>40</v>
      </c>
      <c r="E21" s="5">
        <v>500</v>
      </c>
      <c r="F21" s="5">
        <v>500</v>
      </c>
      <c r="G21" s="5">
        <f t="shared" si="0"/>
        <v>0</v>
      </c>
      <c r="H21" s="3"/>
    </row>
    <row r="22" spans="1:8" x14ac:dyDescent="0.3">
      <c r="A22" s="16" t="s">
        <v>105</v>
      </c>
      <c r="B22" s="16"/>
      <c r="C22" s="16"/>
      <c r="D22" s="16"/>
      <c r="E22" s="10">
        <f>SUM(E12:E21)</f>
        <v>141760</v>
      </c>
      <c r="F22" s="10">
        <f t="shared" ref="F22:G22" si="2">SUM(F12:F21)</f>
        <v>141760</v>
      </c>
      <c r="G22" s="10">
        <f t="shared" si="0"/>
        <v>0</v>
      </c>
      <c r="H22" s="3"/>
    </row>
    <row r="23" spans="1:8" x14ac:dyDescent="0.3">
      <c r="A23" s="1" t="s">
        <v>5</v>
      </c>
      <c r="B23" s="1" t="s">
        <v>6</v>
      </c>
      <c r="C23" s="1" t="s">
        <v>41</v>
      </c>
      <c r="D23" s="2" t="s">
        <v>42</v>
      </c>
      <c r="E23" s="5">
        <v>87165</v>
      </c>
      <c r="F23" s="5">
        <v>87165</v>
      </c>
      <c r="G23" s="5">
        <f t="shared" si="0"/>
        <v>0</v>
      </c>
      <c r="H23" s="3"/>
    </row>
    <row r="24" spans="1:8" x14ac:dyDescent="0.3">
      <c r="A24" s="16" t="s">
        <v>103</v>
      </c>
      <c r="B24" s="16"/>
      <c r="C24" s="16"/>
      <c r="D24" s="16"/>
      <c r="E24" s="10">
        <f>SUM(E23)</f>
        <v>87165</v>
      </c>
      <c r="F24" s="10">
        <f t="shared" ref="F24:G24" si="3">SUM(F23)</f>
        <v>87165</v>
      </c>
      <c r="G24" s="10">
        <f t="shared" si="0"/>
        <v>0</v>
      </c>
      <c r="H24" s="4"/>
    </row>
    <row r="25" spans="1:8" ht="22.15" customHeight="1" x14ac:dyDescent="0.3">
      <c r="A25" s="17" t="s">
        <v>104</v>
      </c>
      <c r="B25" s="17"/>
      <c r="C25" s="17"/>
      <c r="D25" s="17"/>
      <c r="E25" s="10">
        <f>E11+E22+E24</f>
        <v>2662481</v>
      </c>
      <c r="F25" s="10">
        <f t="shared" ref="F25:G25" si="4">F11+F22+F24</f>
        <v>2566824</v>
      </c>
      <c r="G25" s="10">
        <f t="shared" si="0"/>
        <v>95657</v>
      </c>
      <c r="H25" s="4"/>
    </row>
    <row r="26" spans="1:8" x14ac:dyDescent="0.3">
      <c r="H26" s="4"/>
    </row>
    <row r="27" spans="1:8" x14ac:dyDescent="0.3">
      <c r="E27" s="5"/>
      <c r="F27" s="5"/>
      <c r="G27" s="5"/>
      <c r="H27" s="4"/>
    </row>
    <row r="28" spans="1:8" x14ac:dyDescent="0.3">
      <c r="H28" s="4"/>
    </row>
    <row r="29" spans="1:8" x14ac:dyDescent="0.3">
      <c r="H29" s="4"/>
    </row>
    <row r="30" spans="1:8" x14ac:dyDescent="0.3">
      <c r="H30" s="4"/>
    </row>
    <row r="31" spans="1:8" x14ac:dyDescent="0.3">
      <c r="H31" s="4"/>
    </row>
    <row r="32" spans="1:8" x14ac:dyDescent="0.3">
      <c r="H32" s="4"/>
    </row>
    <row r="33" spans="8:8" x14ac:dyDescent="0.3">
      <c r="H33" s="4"/>
    </row>
    <row r="34" spans="8:8" x14ac:dyDescent="0.3">
      <c r="H34" s="4"/>
    </row>
    <row r="35" spans="8:8" x14ac:dyDescent="0.3">
      <c r="H35" s="3"/>
    </row>
    <row r="36" spans="8:8" x14ac:dyDescent="0.3">
      <c r="H36" s="4"/>
    </row>
    <row r="37" spans="8:8" x14ac:dyDescent="0.3">
      <c r="H37" s="3"/>
    </row>
    <row r="38" spans="8:8" x14ac:dyDescent="0.3">
      <c r="H38" s="4"/>
    </row>
    <row r="39" spans="8:8" x14ac:dyDescent="0.3">
      <c r="H39" s="4"/>
    </row>
    <row r="40" spans="8:8" x14ac:dyDescent="0.3">
      <c r="H40" s="4"/>
    </row>
    <row r="41" spans="8:8" x14ac:dyDescent="0.3">
      <c r="H41" s="4"/>
    </row>
    <row r="42" spans="8:8" x14ac:dyDescent="0.3">
      <c r="H42" s="4"/>
    </row>
    <row r="43" spans="8:8" x14ac:dyDescent="0.3">
      <c r="H43" s="4"/>
    </row>
    <row r="44" spans="8:8" x14ac:dyDescent="0.3">
      <c r="H44" s="4"/>
    </row>
    <row r="45" spans="8:8" x14ac:dyDescent="0.3">
      <c r="H45" s="4"/>
    </row>
    <row r="46" spans="8:8" x14ac:dyDescent="0.3">
      <c r="H46" s="3"/>
    </row>
    <row r="47" spans="8:8" x14ac:dyDescent="0.3">
      <c r="H47" s="4"/>
    </row>
    <row r="48" spans="8:8" x14ac:dyDescent="0.3">
      <c r="H48" s="3"/>
    </row>
    <row r="49" spans="8:8" x14ac:dyDescent="0.3">
      <c r="H49" s="4"/>
    </row>
    <row r="50" spans="8:8" x14ac:dyDescent="0.3">
      <c r="H50" s="4"/>
    </row>
    <row r="51" spans="8:8" x14ac:dyDescent="0.3">
      <c r="H51" s="3"/>
    </row>
    <row r="52" spans="8:8" x14ac:dyDescent="0.3">
      <c r="H52" s="4"/>
    </row>
    <row r="53" spans="8:8" x14ac:dyDescent="0.3">
      <c r="H53" s="3"/>
    </row>
    <row r="54" spans="8:8" x14ac:dyDescent="0.3">
      <c r="H54" s="4"/>
    </row>
    <row r="55" spans="8:8" x14ac:dyDescent="0.3">
      <c r="H55" s="3"/>
    </row>
    <row r="56" spans="8:8" x14ac:dyDescent="0.3">
      <c r="H56" s="3"/>
    </row>
    <row r="57" spans="8:8" x14ac:dyDescent="0.3">
      <c r="H57" s="3"/>
    </row>
    <row r="58" spans="8:8" x14ac:dyDescent="0.3">
      <c r="H58" s="3"/>
    </row>
    <row r="59" spans="8:8" x14ac:dyDescent="0.3">
      <c r="H59" s="3"/>
    </row>
    <row r="60" spans="8:8" x14ac:dyDescent="0.3">
      <c r="H60" s="3"/>
    </row>
    <row r="61" spans="8:8" x14ac:dyDescent="0.3">
      <c r="H61" s="3"/>
    </row>
    <row r="62" spans="8:8" x14ac:dyDescent="0.3">
      <c r="H62" s="3"/>
    </row>
    <row r="63" spans="8:8" x14ac:dyDescent="0.3">
      <c r="H63" s="3"/>
    </row>
    <row r="64" spans="8:8" x14ac:dyDescent="0.3">
      <c r="H64" s="3"/>
    </row>
    <row r="65" spans="8:8" x14ac:dyDescent="0.3">
      <c r="H65" s="4"/>
    </row>
    <row r="66" spans="8:8" x14ac:dyDescent="0.3">
      <c r="H66" s="4"/>
    </row>
    <row r="67" spans="8:8" x14ac:dyDescent="0.3">
      <c r="H67" s="4"/>
    </row>
    <row r="68" spans="8:8" x14ac:dyDescent="0.3">
      <c r="H68" s="4"/>
    </row>
    <row r="69" spans="8:8" x14ac:dyDescent="0.3">
      <c r="H69" s="4"/>
    </row>
    <row r="70" spans="8:8" x14ac:dyDescent="0.3">
      <c r="H70" s="4"/>
    </row>
    <row r="71" spans="8:8" x14ac:dyDescent="0.3">
      <c r="H71" s="4"/>
    </row>
    <row r="72" spans="8:8" x14ac:dyDescent="0.3">
      <c r="H72" s="4"/>
    </row>
    <row r="73" spans="8:8" x14ac:dyDescent="0.3">
      <c r="H73" s="3"/>
    </row>
    <row r="74" spans="8:8" x14ac:dyDescent="0.3">
      <c r="H74" s="4"/>
    </row>
    <row r="75" spans="8:8" x14ac:dyDescent="0.3">
      <c r="H75" s="3"/>
    </row>
    <row r="76" spans="8:8" x14ac:dyDescent="0.3">
      <c r="H76" s="3"/>
    </row>
    <row r="77" spans="8:8" x14ac:dyDescent="0.3">
      <c r="H77" s="3"/>
    </row>
    <row r="78" spans="8:8" x14ac:dyDescent="0.3">
      <c r="H78" s="4"/>
    </row>
    <row r="79" spans="8:8" x14ac:dyDescent="0.3">
      <c r="H79" s="3"/>
    </row>
    <row r="80" spans="8:8" x14ac:dyDescent="0.3">
      <c r="H80" s="4"/>
    </row>
    <row r="81" spans="8:8" x14ac:dyDescent="0.3">
      <c r="H81" s="4"/>
    </row>
    <row r="82" spans="8:8" x14ac:dyDescent="0.3">
      <c r="H82" s="4"/>
    </row>
    <row r="83" spans="8:8" x14ac:dyDescent="0.3">
      <c r="H83" s="4"/>
    </row>
    <row r="84" spans="8:8" x14ac:dyDescent="0.3">
      <c r="H84" s="4"/>
    </row>
    <row r="85" spans="8:8" x14ac:dyDescent="0.3">
      <c r="H85" s="4"/>
    </row>
    <row r="86" spans="8:8" x14ac:dyDescent="0.3">
      <c r="H86" s="4"/>
    </row>
    <row r="87" spans="8:8" x14ac:dyDescent="0.3">
      <c r="H87" s="4"/>
    </row>
    <row r="88" spans="8:8" x14ac:dyDescent="0.3">
      <c r="H88" s="4"/>
    </row>
    <row r="89" spans="8:8" x14ac:dyDescent="0.3">
      <c r="H89" s="4"/>
    </row>
    <row r="90" spans="8:8" x14ac:dyDescent="0.3">
      <c r="H90" s="4"/>
    </row>
    <row r="91" spans="8:8" x14ac:dyDescent="0.3">
      <c r="H91" s="3"/>
    </row>
    <row r="92" spans="8:8" x14ac:dyDescent="0.3">
      <c r="H92" s="4"/>
    </row>
    <row r="93" spans="8:8" x14ac:dyDescent="0.3">
      <c r="H93" s="3"/>
    </row>
    <row r="94" spans="8:8" x14ac:dyDescent="0.3">
      <c r="H94" s="3"/>
    </row>
    <row r="95" spans="8:8" x14ac:dyDescent="0.3">
      <c r="H95" s="3"/>
    </row>
    <row r="96" spans="8:8" x14ac:dyDescent="0.3">
      <c r="H96" s="3"/>
    </row>
    <row r="97" spans="8:8" x14ac:dyDescent="0.3">
      <c r="H97" s="3"/>
    </row>
    <row r="98" spans="8:8" x14ac:dyDescent="0.3">
      <c r="H98" s="3"/>
    </row>
    <row r="99" spans="8:8" x14ac:dyDescent="0.3">
      <c r="H99" s="3"/>
    </row>
    <row r="100" spans="8:8" x14ac:dyDescent="0.3">
      <c r="H100" s="3"/>
    </row>
    <row r="101" spans="8:8" x14ac:dyDescent="0.3">
      <c r="H101" s="3"/>
    </row>
    <row r="102" spans="8:8" x14ac:dyDescent="0.3">
      <c r="H102" s="4"/>
    </row>
    <row r="103" spans="8:8" x14ac:dyDescent="0.3">
      <c r="H103" s="3"/>
    </row>
    <row r="104" spans="8:8" x14ac:dyDescent="0.3">
      <c r="H104" s="4"/>
    </row>
    <row r="105" spans="8:8" x14ac:dyDescent="0.3">
      <c r="H105" s="3"/>
    </row>
    <row r="106" spans="8:8" x14ac:dyDescent="0.3">
      <c r="H106" s="4"/>
    </row>
    <row r="107" spans="8:8" x14ac:dyDescent="0.3">
      <c r="H107" s="4"/>
    </row>
    <row r="108" spans="8:8" x14ac:dyDescent="0.3">
      <c r="H108" s="4"/>
    </row>
    <row r="109" spans="8:8" x14ac:dyDescent="0.3">
      <c r="H109" s="4"/>
    </row>
    <row r="110" spans="8:8" x14ac:dyDescent="0.3">
      <c r="H110" s="4"/>
    </row>
    <row r="111" spans="8:8" x14ac:dyDescent="0.3">
      <c r="H111" s="4"/>
    </row>
    <row r="112" spans="8:8" x14ac:dyDescent="0.3">
      <c r="H112" s="3"/>
    </row>
    <row r="113" spans="8:8" x14ac:dyDescent="0.3">
      <c r="H113" s="3"/>
    </row>
    <row r="114" spans="8:8" x14ac:dyDescent="0.3">
      <c r="H114" s="4"/>
    </row>
    <row r="115" spans="8:8" x14ac:dyDescent="0.3">
      <c r="H115" s="4"/>
    </row>
    <row r="116" spans="8:8" x14ac:dyDescent="0.3">
      <c r="H116" s="3"/>
    </row>
    <row r="117" spans="8:8" x14ac:dyDescent="0.3">
      <c r="H117" s="4"/>
    </row>
    <row r="118" spans="8:8" x14ac:dyDescent="0.3">
      <c r="H118" s="3"/>
    </row>
    <row r="119" spans="8:8" x14ac:dyDescent="0.3">
      <c r="H119" s="3"/>
    </row>
    <row r="120" spans="8:8" x14ac:dyDescent="0.3">
      <c r="H120" s="3"/>
    </row>
    <row r="121" spans="8:8" x14ac:dyDescent="0.3">
      <c r="H121" s="4"/>
    </row>
    <row r="122" spans="8:8" x14ac:dyDescent="0.3">
      <c r="H122" s="4"/>
    </row>
    <row r="123" spans="8:8" x14ac:dyDescent="0.3">
      <c r="H123" s="4"/>
    </row>
    <row r="124" spans="8:8" x14ac:dyDescent="0.3">
      <c r="H124" s="4"/>
    </row>
    <row r="125" spans="8:8" x14ac:dyDescent="0.3">
      <c r="H125" s="4"/>
    </row>
    <row r="126" spans="8:8" x14ac:dyDescent="0.3">
      <c r="H126" s="4"/>
    </row>
    <row r="127" spans="8:8" x14ac:dyDescent="0.3">
      <c r="H127" s="4"/>
    </row>
    <row r="128" spans="8:8" x14ac:dyDescent="0.3">
      <c r="H128" s="4"/>
    </row>
    <row r="129" spans="8:8" x14ac:dyDescent="0.3">
      <c r="H129" s="4"/>
    </row>
    <row r="130" spans="8:8" x14ac:dyDescent="0.3">
      <c r="H130" s="3"/>
    </row>
    <row r="131" spans="8:8" x14ac:dyDescent="0.3">
      <c r="H131" s="4"/>
    </row>
    <row r="132" spans="8:8" x14ac:dyDescent="0.3">
      <c r="H132" s="3"/>
    </row>
    <row r="133" spans="8:8" x14ac:dyDescent="0.3">
      <c r="H133" s="3"/>
    </row>
    <row r="134" spans="8:8" x14ac:dyDescent="0.3">
      <c r="H134" s="3"/>
    </row>
    <row r="135" spans="8:8" x14ac:dyDescent="0.3">
      <c r="H135" s="3"/>
    </row>
    <row r="136" spans="8:8" x14ac:dyDescent="0.3">
      <c r="H136" s="3"/>
    </row>
    <row r="137" spans="8:8" x14ac:dyDescent="0.3">
      <c r="H137" s="3"/>
    </row>
    <row r="138" spans="8:8" x14ac:dyDescent="0.3">
      <c r="H138" s="3"/>
    </row>
  </sheetData>
  <mergeCells count="4">
    <mergeCell ref="A11:D11"/>
    <mergeCell ref="A22:D22"/>
    <mergeCell ref="A24:D24"/>
    <mergeCell ref="A25:D25"/>
  </mergeCells>
  <pageMargins left="0.51181102362204722" right="0.51181102362204722" top="0.74803149606299213" bottom="0.74803149606299213" header="0.31496062992125984" footer="0.31496062992125984"/>
  <pageSetup paperSize="9" orientation="portrait" r:id="rId1"/>
  <ignoredErrors>
    <ignoredError sqref="A3:D10 A23:D23 A12:D21 A26:D27" numberStoredAsText="1"/>
    <ignoredError sqref="E11:F1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0"/>
  <sheetViews>
    <sheetView workbookViewId="0">
      <selection activeCell="E20" sqref="E20:G20"/>
    </sheetView>
  </sheetViews>
  <sheetFormatPr baseColWidth="10" defaultRowHeight="14.4" x14ac:dyDescent="0.3"/>
  <cols>
    <col min="1" max="1" width="7.09765625" bestFit="1" customWidth="1"/>
    <col min="2" max="2" width="7.69921875" bestFit="1" customWidth="1"/>
    <col min="3" max="3" width="8.69921875" bestFit="1" customWidth="1"/>
    <col min="4" max="4" width="38.296875" bestFit="1" customWidth="1"/>
    <col min="5" max="5" width="11.296875" bestFit="1" customWidth="1"/>
  </cols>
  <sheetData>
    <row r="2" spans="1:7" x14ac:dyDescent="0.3">
      <c r="A2" s="6" t="s">
        <v>0</v>
      </c>
      <c r="B2" s="6" t="s">
        <v>1</v>
      </c>
      <c r="C2" s="6" t="s">
        <v>2</v>
      </c>
      <c r="D2" s="6" t="s">
        <v>3</v>
      </c>
      <c r="E2" s="7" t="s">
        <v>114</v>
      </c>
      <c r="F2" s="7" t="s">
        <v>113</v>
      </c>
      <c r="G2" s="6" t="s">
        <v>4</v>
      </c>
    </row>
    <row r="3" spans="1:7" x14ac:dyDescent="0.3">
      <c r="A3" s="1" t="s">
        <v>5</v>
      </c>
      <c r="B3" s="2" t="s">
        <v>43</v>
      </c>
      <c r="C3" s="2" t="s">
        <v>44</v>
      </c>
      <c r="D3" s="2" t="s">
        <v>45</v>
      </c>
      <c r="E3" s="5">
        <v>236432</v>
      </c>
      <c r="F3" s="5">
        <v>246134</v>
      </c>
      <c r="G3" s="5">
        <f>+E3-F3</f>
        <v>-9702</v>
      </c>
    </row>
    <row r="4" spans="1:7" x14ac:dyDescent="0.3">
      <c r="A4" s="1" t="s">
        <v>5</v>
      </c>
      <c r="B4" s="2" t="s">
        <v>43</v>
      </c>
      <c r="C4" s="2" t="s">
        <v>46</v>
      </c>
      <c r="D4" s="2" t="s">
        <v>47</v>
      </c>
      <c r="E4" s="5">
        <v>14847</v>
      </c>
      <c r="F4" s="5">
        <v>14429</v>
      </c>
      <c r="G4" s="5">
        <f t="shared" ref="G4:G18" si="0">+E4-F4</f>
        <v>418</v>
      </c>
    </row>
    <row r="5" spans="1:7" x14ac:dyDescent="0.3">
      <c r="A5" s="1" t="s">
        <v>5</v>
      </c>
      <c r="B5" s="2" t="s">
        <v>43</v>
      </c>
      <c r="C5" s="2" t="s">
        <v>13</v>
      </c>
      <c r="D5" s="2" t="s">
        <v>14</v>
      </c>
      <c r="E5" s="5">
        <v>90973</v>
      </c>
      <c r="F5" s="5">
        <v>88441</v>
      </c>
      <c r="G5" s="5">
        <f t="shared" si="0"/>
        <v>2532</v>
      </c>
    </row>
    <row r="6" spans="1:7" x14ac:dyDescent="0.3">
      <c r="A6" s="1" t="s">
        <v>5</v>
      </c>
      <c r="B6" s="2" t="s">
        <v>43</v>
      </c>
      <c r="C6" s="2" t="s">
        <v>48</v>
      </c>
      <c r="D6" s="2" t="s">
        <v>49</v>
      </c>
      <c r="E6" s="5">
        <v>28916</v>
      </c>
      <c r="F6" s="5">
        <v>18734</v>
      </c>
      <c r="G6" s="5">
        <f t="shared" si="0"/>
        <v>10182</v>
      </c>
    </row>
    <row r="7" spans="1:7" x14ac:dyDescent="0.3">
      <c r="A7" s="1" t="s">
        <v>5</v>
      </c>
      <c r="B7" s="2" t="s">
        <v>43</v>
      </c>
      <c r="C7" s="2" t="s">
        <v>15</v>
      </c>
      <c r="D7" s="2" t="s">
        <v>16</v>
      </c>
      <c r="E7" s="5">
        <v>100682</v>
      </c>
      <c r="F7" s="5">
        <v>96780</v>
      </c>
      <c r="G7" s="5">
        <f t="shared" si="0"/>
        <v>3902</v>
      </c>
    </row>
    <row r="8" spans="1:7" x14ac:dyDescent="0.3">
      <c r="A8" s="1" t="s">
        <v>5</v>
      </c>
      <c r="B8" s="2" t="s">
        <v>43</v>
      </c>
      <c r="C8" s="2" t="s">
        <v>17</v>
      </c>
      <c r="D8" s="2" t="s">
        <v>18</v>
      </c>
      <c r="E8" s="5">
        <v>260004</v>
      </c>
      <c r="F8" s="5">
        <v>256038</v>
      </c>
      <c r="G8" s="5">
        <f t="shared" si="0"/>
        <v>3966</v>
      </c>
    </row>
    <row r="9" spans="1:7" x14ac:dyDescent="0.3">
      <c r="A9" s="1" t="s">
        <v>5</v>
      </c>
      <c r="B9" s="2" t="s">
        <v>43</v>
      </c>
      <c r="C9" s="2" t="s">
        <v>19</v>
      </c>
      <c r="D9" s="2" t="s">
        <v>20</v>
      </c>
      <c r="E9" s="5">
        <v>682734</v>
      </c>
      <c r="F9" s="5">
        <v>671724</v>
      </c>
      <c r="G9" s="5">
        <f t="shared" si="0"/>
        <v>11010</v>
      </c>
    </row>
    <row r="10" spans="1:7" x14ac:dyDescent="0.3">
      <c r="A10" s="1" t="s">
        <v>5</v>
      </c>
      <c r="B10" s="2" t="s">
        <v>43</v>
      </c>
      <c r="C10" s="2" t="s">
        <v>21</v>
      </c>
      <c r="D10" s="2" t="s">
        <v>22</v>
      </c>
      <c r="E10" s="5">
        <v>41070</v>
      </c>
      <c r="F10" s="5">
        <v>46711</v>
      </c>
      <c r="G10" s="5">
        <f t="shared" si="0"/>
        <v>-5641</v>
      </c>
    </row>
    <row r="11" spans="1:7" x14ac:dyDescent="0.3">
      <c r="A11" s="13" t="s">
        <v>102</v>
      </c>
      <c r="B11" s="13"/>
      <c r="C11" s="13"/>
      <c r="D11" s="13"/>
      <c r="E11" s="10">
        <f>SUM(E3:E10)</f>
        <v>1455658</v>
      </c>
      <c r="F11" s="10">
        <f t="shared" ref="F11:G11" si="1">SUM(F3:F10)</f>
        <v>1438991</v>
      </c>
      <c r="G11" s="10">
        <f t="shared" si="0"/>
        <v>16667</v>
      </c>
    </row>
    <row r="12" spans="1:7" x14ac:dyDescent="0.3">
      <c r="A12" s="1" t="s">
        <v>5</v>
      </c>
      <c r="B12" s="2" t="s">
        <v>43</v>
      </c>
      <c r="C12" s="2" t="s">
        <v>50</v>
      </c>
      <c r="D12" s="2" t="s">
        <v>51</v>
      </c>
      <c r="E12" s="5">
        <v>2662</v>
      </c>
      <c r="F12" s="5">
        <v>2500</v>
      </c>
      <c r="G12" s="5">
        <f t="shared" si="0"/>
        <v>162</v>
      </c>
    </row>
    <row r="13" spans="1:7" x14ac:dyDescent="0.3">
      <c r="A13" s="1" t="s">
        <v>5</v>
      </c>
      <c r="B13" s="2" t="s">
        <v>43</v>
      </c>
      <c r="C13" s="2" t="s">
        <v>52</v>
      </c>
      <c r="D13" s="2" t="s">
        <v>53</v>
      </c>
      <c r="E13" s="5">
        <v>3500</v>
      </c>
      <c r="F13" s="5">
        <v>2000</v>
      </c>
      <c r="G13" s="5">
        <f t="shared" si="0"/>
        <v>1500</v>
      </c>
    </row>
    <row r="14" spans="1:7" x14ac:dyDescent="0.3">
      <c r="A14" s="1" t="s">
        <v>5</v>
      </c>
      <c r="B14" s="2" t="s">
        <v>43</v>
      </c>
      <c r="C14" s="2" t="s">
        <v>54</v>
      </c>
      <c r="D14" s="2" t="s">
        <v>55</v>
      </c>
      <c r="E14" s="5">
        <v>200000</v>
      </c>
      <c r="F14" s="5">
        <v>200000</v>
      </c>
      <c r="G14" s="5">
        <f t="shared" si="0"/>
        <v>0</v>
      </c>
    </row>
    <row r="15" spans="1:7" x14ac:dyDescent="0.3">
      <c r="A15" s="1" t="s">
        <v>5</v>
      </c>
      <c r="B15" s="2" t="s">
        <v>43</v>
      </c>
      <c r="C15" s="2" t="s">
        <v>58</v>
      </c>
      <c r="D15" s="2" t="s">
        <v>59</v>
      </c>
      <c r="E15" s="5">
        <v>68000</v>
      </c>
      <c r="F15" s="5">
        <v>68000</v>
      </c>
      <c r="G15" s="5">
        <f t="shared" si="0"/>
        <v>0</v>
      </c>
    </row>
    <row r="16" spans="1:7" x14ac:dyDescent="0.3">
      <c r="A16" s="1" t="s">
        <v>5</v>
      </c>
      <c r="B16" s="2" t="s">
        <v>43</v>
      </c>
      <c r="C16" s="2" t="s">
        <v>35</v>
      </c>
      <c r="D16" s="2" t="s">
        <v>36</v>
      </c>
      <c r="E16" s="5">
        <v>1845</v>
      </c>
      <c r="F16" s="5">
        <v>1845</v>
      </c>
      <c r="G16" s="5">
        <f t="shared" si="0"/>
        <v>0</v>
      </c>
    </row>
    <row r="17" spans="1:7" x14ac:dyDescent="0.3">
      <c r="A17" s="13" t="s">
        <v>105</v>
      </c>
      <c r="B17" s="13"/>
      <c r="C17" s="13"/>
      <c r="D17" s="13"/>
      <c r="E17" s="10">
        <f>SUM(E12:E16)</f>
        <v>276007</v>
      </c>
      <c r="F17" s="10">
        <f>SUM(F12:F16)</f>
        <v>274345</v>
      </c>
      <c r="G17" s="10">
        <f t="shared" si="0"/>
        <v>1662</v>
      </c>
    </row>
    <row r="18" spans="1:7" x14ac:dyDescent="0.3">
      <c r="A18" s="18" t="s">
        <v>106</v>
      </c>
      <c r="B18" s="18"/>
      <c r="C18" s="18"/>
      <c r="D18" s="18"/>
      <c r="E18" s="10">
        <f>E11+E17</f>
        <v>1731665</v>
      </c>
      <c r="F18" s="10">
        <f>F11+F17</f>
        <v>1713336</v>
      </c>
      <c r="G18" s="10">
        <f t="shared" si="0"/>
        <v>18329</v>
      </c>
    </row>
    <row r="20" spans="1:7" x14ac:dyDescent="0.3">
      <c r="E20" s="5"/>
      <c r="F20" s="5"/>
      <c r="G20" s="5"/>
    </row>
  </sheetData>
  <mergeCells count="1">
    <mergeCell ref="A18:D18"/>
  </mergeCells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A3:C10 A12:C14 A15:C16" numberStoredAsText="1"/>
    <ignoredError sqref="E11:F1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4"/>
  <sheetViews>
    <sheetView topLeftCell="A17" workbookViewId="0">
      <selection activeCell="L27" sqref="L27"/>
    </sheetView>
  </sheetViews>
  <sheetFormatPr baseColWidth="10" defaultRowHeight="14.4" x14ac:dyDescent="0.3"/>
  <cols>
    <col min="1" max="1" width="7.09765625" bestFit="1" customWidth="1"/>
    <col min="2" max="2" width="7.69921875" bestFit="1" customWidth="1"/>
    <col min="3" max="3" width="8.69921875" bestFit="1" customWidth="1"/>
    <col min="4" max="4" width="38.296875" bestFit="1" customWidth="1"/>
    <col min="5" max="5" width="11.296875" bestFit="1" customWidth="1"/>
    <col min="7" max="7" width="11.19921875" style="11"/>
  </cols>
  <sheetData>
    <row r="2" spans="1:7" x14ac:dyDescent="0.3">
      <c r="A2" s="6" t="s">
        <v>0</v>
      </c>
      <c r="B2" s="6" t="s">
        <v>1</v>
      </c>
      <c r="C2" s="6" t="s">
        <v>2</v>
      </c>
      <c r="D2" s="6" t="s">
        <v>3</v>
      </c>
      <c r="E2" s="7" t="s">
        <v>114</v>
      </c>
      <c r="F2" s="7" t="s">
        <v>113</v>
      </c>
      <c r="G2" s="15" t="s">
        <v>4</v>
      </c>
    </row>
    <row r="3" spans="1:7" x14ac:dyDescent="0.3">
      <c r="A3" s="1" t="s">
        <v>5</v>
      </c>
      <c r="B3" s="2" t="s">
        <v>60</v>
      </c>
      <c r="C3" s="2" t="s">
        <v>13</v>
      </c>
      <c r="D3" s="2" t="s">
        <v>14</v>
      </c>
      <c r="E3" s="5">
        <v>34115</v>
      </c>
      <c r="F3" s="5">
        <v>33154</v>
      </c>
      <c r="G3" s="5">
        <f>+E3-F3</f>
        <v>961</v>
      </c>
    </row>
    <row r="4" spans="1:7" x14ac:dyDescent="0.3">
      <c r="A4" s="1" t="s">
        <v>5</v>
      </c>
      <c r="B4" s="2" t="s">
        <v>60</v>
      </c>
      <c r="C4" s="2" t="s">
        <v>48</v>
      </c>
      <c r="D4" s="2" t="s">
        <v>49</v>
      </c>
      <c r="E4" s="5">
        <v>67471</v>
      </c>
      <c r="F4" s="5">
        <v>56229</v>
      </c>
      <c r="G4" s="5">
        <f t="shared" ref="G4:G32" si="0">+E4-F4</f>
        <v>11242</v>
      </c>
    </row>
    <row r="5" spans="1:7" x14ac:dyDescent="0.3">
      <c r="A5" s="1" t="s">
        <v>5</v>
      </c>
      <c r="B5" s="2" t="s">
        <v>60</v>
      </c>
      <c r="C5" s="2" t="s">
        <v>61</v>
      </c>
      <c r="D5" s="2" t="s">
        <v>62</v>
      </c>
      <c r="E5" s="5">
        <v>17718</v>
      </c>
      <c r="F5" s="5">
        <v>25778</v>
      </c>
      <c r="G5" s="5">
        <f t="shared" si="0"/>
        <v>-8060</v>
      </c>
    </row>
    <row r="6" spans="1:7" x14ac:dyDescent="0.3">
      <c r="A6" s="1" t="s">
        <v>5</v>
      </c>
      <c r="B6" s="2" t="s">
        <v>60</v>
      </c>
      <c r="C6" s="2" t="s">
        <v>15</v>
      </c>
      <c r="D6" s="2" t="s">
        <v>16</v>
      </c>
      <c r="E6" s="5">
        <v>25357</v>
      </c>
      <c r="F6" s="5">
        <v>23747</v>
      </c>
      <c r="G6" s="5">
        <f t="shared" si="0"/>
        <v>1610</v>
      </c>
    </row>
    <row r="7" spans="1:7" x14ac:dyDescent="0.3">
      <c r="A7" s="1" t="s">
        <v>5</v>
      </c>
      <c r="B7" s="2" t="s">
        <v>60</v>
      </c>
      <c r="C7" s="2" t="s">
        <v>17</v>
      </c>
      <c r="D7" s="2" t="s">
        <v>18</v>
      </c>
      <c r="E7" s="5">
        <v>62591</v>
      </c>
      <c r="F7" s="5">
        <v>60125</v>
      </c>
      <c r="G7" s="5">
        <f t="shared" si="0"/>
        <v>2466</v>
      </c>
    </row>
    <row r="8" spans="1:7" x14ac:dyDescent="0.3">
      <c r="A8" s="1" t="s">
        <v>5</v>
      </c>
      <c r="B8" s="2" t="s">
        <v>60</v>
      </c>
      <c r="C8" s="2" t="s">
        <v>19</v>
      </c>
      <c r="D8" s="2" t="s">
        <v>20</v>
      </c>
      <c r="E8" s="5">
        <v>167172</v>
      </c>
      <c r="F8" s="5">
        <v>156917</v>
      </c>
      <c r="G8" s="5">
        <f t="shared" si="0"/>
        <v>10255</v>
      </c>
    </row>
    <row r="9" spans="1:7" x14ac:dyDescent="0.3">
      <c r="A9" s="1" t="s">
        <v>5</v>
      </c>
      <c r="B9" s="2" t="s">
        <v>60</v>
      </c>
      <c r="C9" s="2" t="s">
        <v>21</v>
      </c>
      <c r="D9" s="2" t="s">
        <v>22</v>
      </c>
      <c r="E9" s="5">
        <v>22626</v>
      </c>
      <c r="F9" s="5">
        <v>21156</v>
      </c>
      <c r="G9" s="5">
        <f t="shared" si="0"/>
        <v>1470</v>
      </c>
    </row>
    <row r="10" spans="1:7" x14ac:dyDescent="0.3">
      <c r="A10" s="1" t="s">
        <v>5</v>
      </c>
      <c r="B10" s="2" t="s">
        <v>60</v>
      </c>
      <c r="C10" s="2" t="s">
        <v>63</v>
      </c>
      <c r="D10" s="2" t="s">
        <v>10</v>
      </c>
      <c r="E10" s="5">
        <v>296325</v>
      </c>
      <c r="F10" s="5">
        <v>285502</v>
      </c>
      <c r="G10" s="5">
        <f t="shared" si="0"/>
        <v>10823</v>
      </c>
    </row>
    <row r="11" spans="1:7" x14ac:dyDescent="0.3">
      <c r="A11" s="1" t="s">
        <v>5</v>
      </c>
      <c r="B11" s="2" t="s">
        <v>60</v>
      </c>
      <c r="C11" s="2" t="s">
        <v>64</v>
      </c>
      <c r="D11" s="2" t="s">
        <v>65</v>
      </c>
      <c r="E11" s="5">
        <v>15000</v>
      </c>
      <c r="F11" s="5">
        <v>15000</v>
      </c>
      <c r="G11" s="5">
        <f t="shared" si="0"/>
        <v>0</v>
      </c>
    </row>
    <row r="12" spans="1:7" x14ac:dyDescent="0.3">
      <c r="A12" s="1" t="s">
        <v>5</v>
      </c>
      <c r="B12" s="2" t="s">
        <v>60</v>
      </c>
      <c r="C12" s="2" t="s">
        <v>66</v>
      </c>
      <c r="D12" s="2" t="s">
        <v>67</v>
      </c>
      <c r="E12" s="5">
        <v>248274</v>
      </c>
      <c r="F12" s="5">
        <v>241279</v>
      </c>
      <c r="G12" s="5">
        <f t="shared" si="0"/>
        <v>6995</v>
      </c>
    </row>
    <row r="13" spans="1:7" x14ac:dyDescent="0.3">
      <c r="A13" s="1" t="s">
        <v>5</v>
      </c>
      <c r="B13" s="2" t="s">
        <v>60</v>
      </c>
      <c r="C13" s="2" t="s">
        <v>68</v>
      </c>
      <c r="D13" s="2" t="s">
        <v>69</v>
      </c>
      <c r="E13" s="5">
        <v>15000</v>
      </c>
      <c r="F13" s="5">
        <v>15000</v>
      </c>
      <c r="G13" s="5">
        <f t="shared" si="0"/>
        <v>0</v>
      </c>
    </row>
    <row r="14" spans="1:7" x14ac:dyDescent="0.3">
      <c r="A14" s="19" t="s">
        <v>102</v>
      </c>
      <c r="B14" s="19"/>
      <c r="C14" s="19"/>
      <c r="D14" s="19"/>
      <c r="E14" s="10">
        <f>SUM(E3:E13)</f>
        <v>971649</v>
      </c>
      <c r="F14" s="10">
        <f t="shared" ref="F14:G14" si="1">SUM(F3:F13)</f>
        <v>933887</v>
      </c>
      <c r="G14" s="10">
        <f t="shared" si="0"/>
        <v>37762</v>
      </c>
    </row>
    <row r="15" spans="1:7" x14ac:dyDescent="0.3">
      <c r="A15" s="1" t="s">
        <v>5</v>
      </c>
      <c r="B15" s="2" t="s">
        <v>60</v>
      </c>
      <c r="C15" s="2" t="s">
        <v>50</v>
      </c>
      <c r="D15" s="2" t="s">
        <v>51</v>
      </c>
      <c r="E15" s="5">
        <v>7500</v>
      </c>
      <c r="F15" s="5">
        <v>7500</v>
      </c>
      <c r="G15" s="5">
        <f t="shared" si="0"/>
        <v>0</v>
      </c>
    </row>
    <row r="16" spans="1:7" x14ac:dyDescent="0.3">
      <c r="A16" s="1" t="s">
        <v>5</v>
      </c>
      <c r="B16" s="2" t="s">
        <v>60</v>
      </c>
      <c r="C16" s="2" t="s">
        <v>52</v>
      </c>
      <c r="D16" s="2" t="s">
        <v>53</v>
      </c>
      <c r="E16" s="5">
        <v>18000</v>
      </c>
      <c r="F16" s="5">
        <v>18000</v>
      </c>
      <c r="G16" s="5">
        <f t="shared" si="0"/>
        <v>0</v>
      </c>
    </row>
    <row r="17" spans="1:7" x14ac:dyDescent="0.3">
      <c r="A17" s="1" t="s">
        <v>5</v>
      </c>
      <c r="B17" s="2" t="s">
        <v>60</v>
      </c>
      <c r="C17" s="2" t="s">
        <v>70</v>
      </c>
      <c r="D17" s="2" t="s">
        <v>71</v>
      </c>
      <c r="E17" s="5">
        <v>7500</v>
      </c>
      <c r="F17" s="5">
        <v>7500</v>
      </c>
      <c r="G17" s="5">
        <f t="shared" si="0"/>
        <v>0</v>
      </c>
    </row>
    <row r="18" spans="1:7" x14ac:dyDescent="0.3">
      <c r="A18" s="1" t="s">
        <v>5</v>
      </c>
      <c r="B18" s="2" t="s">
        <v>60</v>
      </c>
      <c r="C18" s="2" t="s">
        <v>23</v>
      </c>
      <c r="D18" s="2" t="s">
        <v>24</v>
      </c>
      <c r="E18" s="5">
        <v>130000</v>
      </c>
      <c r="F18" s="5">
        <v>130000</v>
      </c>
      <c r="G18" s="5">
        <f t="shared" si="0"/>
        <v>0</v>
      </c>
    </row>
    <row r="19" spans="1:7" x14ac:dyDescent="0.3">
      <c r="A19" s="1" t="s">
        <v>5</v>
      </c>
      <c r="B19" s="2" t="s">
        <v>60</v>
      </c>
      <c r="C19" s="2" t="s">
        <v>72</v>
      </c>
      <c r="D19" s="2" t="s">
        <v>73</v>
      </c>
      <c r="E19" s="5">
        <v>9500</v>
      </c>
      <c r="F19" s="5">
        <v>9500</v>
      </c>
      <c r="G19" s="5">
        <f t="shared" si="0"/>
        <v>0</v>
      </c>
    </row>
    <row r="20" spans="1:7" x14ac:dyDescent="0.3">
      <c r="A20" s="1" t="s">
        <v>5</v>
      </c>
      <c r="B20" s="2" t="s">
        <v>60</v>
      </c>
      <c r="C20" s="2" t="s">
        <v>74</v>
      </c>
      <c r="D20" s="2" t="s">
        <v>75</v>
      </c>
      <c r="E20" s="5">
        <v>17000</v>
      </c>
      <c r="F20" s="5">
        <v>17000</v>
      </c>
      <c r="G20" s="5">
        <f t="shared" si="0"/>
        <v>0</v>
      </c>
    </row>
    <row r="21" spans="1:7" x14ac:dyDescent="0.3">
      <c r="A21" s="1" t="s">
        <v>5</v>
      </c>
      <c r="B21" s="2" t="s">
        <v>60</v>
      </c>
      <c r="C21" s="2" t="s">
        <v>76</v>
      </c>
      <c r="D21" s="2" t="s">
        <v>77</v>
      </c>
      <c r="E21" s="5">
        <v>1500</v>
      </c>
      <c r="F21" s="5">
        <v>1500</v>
      </c>
      <c r="G21" s="5">
        <f t="shared" si="0"/>
        <v>0</v>
      </c>
    </row>
    <row r="22" spans="1:7" x14ac:dyDescent="0.3">
      <c r="A22" s="1" t="s">
        <v>5</v>
      </c>
      <c r="B22" s="2" t="s">
        <v>60</v>
      </c>
      <c r="C22" s="2" t="s">
        <v>78</v>
      </c>
      <c r="D22" s="2" t="s">
        <v>79</v>
      </c>
      <c r="E22" s="5">
        <v>2000</v>
      </c>
      <c r="F22" s="5">
        <v>2000</v>
      </c>
      <c r="G22" s="5">
        <f t="shared" si="0"/>
        <v>0</v>
      </c>
    </row>
    <row r="23" spans="1:7" x14ac:dyDescent="0.3">
      <c r="A23" s="1" t="s">
        <v>5</v>
      </c>
      <c r="B23" s="2" t="s">
        <v>60</v>
      </c>
      <c r="C23" s="2" t="s">
        <v>27</v>
      </c>
      <c r="D23" s="2" t="s">
        <v>28</v>
      </c>
      <c r="E23" s="5">
        <v>2350</v>
      </c>
      <c r="F23" s="5">
        <v>2350</v>
      </c>
      <c r="G23" s="5">
        <f t="shared" si="0"/>
        <v>0</v>
      </c>
    </row>
    <row r="24" spans="1:7" x14ac:dyDescent="0.3">
      <c r="A24" s="1" t="s">
        <v>5</v>
      </c>
      <c r="B24" s="2" t="s">
        <v>60</v>
      </c>
      <c r="C24" s="2" t="s">
        <v>29</v>
      </c>
      <c r="D24" s="2" t="s">
        <v>30</v>
      </c>
      <c r="E24" s="5">
        <v>17000</v>
      </c>
      <c r="F24" s="5">
        <v>17000</v>
      </c>
      <c r="G24" s="5">
        <f t="shared" si="0"/>
        <v>0</v>
      </c>
    </row>
    <row r="25" spans="1:7" x14ac:dyDescent="0.3">
      <c r="A25" s="1" t="s">
        <v>5</v>
      </c>
      <c r="B25" s="2" t="s">
        <v>60</v>
      </c>
      <c r="C25" s="2" t="s">
        <v>80</v>
      </c>
      <c r="D25" s="2" t="s">
        <v>81</v>
      </c>
      <c r="E25" s="5">
        <v>6000</v>
      </c>
      <c r="F25" s="5">
        <v>6000</v>
      </c>
      <c r="G25" s="5">
        <f t="shared" si="0"/>
        <v>0</v>
      </c>
    </row>
    <row r="26" spans="1:7" x14ac:dyDescent="0.3">
      <c r="A26" s="1" t="s">
        <v>5</v>
      </c>
      <c r="B26" s="2" t="s">
        <v>60</v>
      </c>
      <c r="C26" s="2" t="s">
        <v>82</v>
      </c>
      <c r="D26" s="2" t="s">
        <v>83</v>
      </c>
      <c r="E26" s="5">
        <v>1500</v>
      </c>
      <c r="F26" s="5">
        <v>1500</v>
      </c>
      <c r="G26" s="5">
        <f t="shared" si="0"/>
        <v>0</v>
      </c>
    </row>
    <row r="27" spans="1:7" x14ac:dyDescent="0.3">
      <c r="A27" s="1" t="s">
        <v>5</v>
      </c>
      <c r="B27" s="2" t="s">
        <v>60</v>
      </c>
      <c r="C27" s="2" t="s">
        <v>56</v>
      </c>
      <c r="D27" s="2" t="s">
        <v>57</v>
      </c>
      <c r="E27" s="5">
        <v>10500</v>
      </c>
      <c r="F27" s="5">
        <v>10500</v>
      </c>
      <c r="G27" s="5">
        <f t="shared" si="0"/>
        <v>0</v>
      </c>
    </row>
    <row r="28" spans="1:7" x14ac:dyDescent="0.3">
      <c r="A28" s="1" t="s">
        <v>5</v>
      </c>
      <c r="B28" s="2" t="s">
        <v>60</v>
      </c>
      <c r="C28" s="2" t="s">
        <v>58</v>
      </c>
      <c r="D28" s="2" t="s">
        <v>59</v>
      </c>
      <c r="E28" s="5">
        <v>4000</v>
      </c>
      <c r="F28" s="5">
        <v>4000</v>
      </c>
      <c r="G28" s="5">
        <f t="shared" si="0"/>
        <v>0</v>
      </c>
    </row>
    <row r="29" spans="1:7" x14ac:dyDescent="0.3">
      <c r="A29" s="1" t="s">
        <v>5</v>
      </c>
      <c r="B29" s="2" t="s">
        <v>60</v>
      </c>
      <c r="C29" s="2" t="s">
        <v>35</v>
      </c>
      <c r="D29" s="2" t="s">
        <v>36</v>
      </c>
      <c r="E29" s="5">
        <v>1300</v>
      </c>
      <c r="F29" s="5">
        <v>1300</v>
      </c>
      <c r="G29" s="5">
        <f t="shared" si="0"/>
        <v>0</v>
      </c>
    </row>
    <row r="30" spans="1:7" x14ac:dyDescent="0.3">
      <c r="A30" s="1" t="s">
        <v>5</v>
      </c>
      <c r="B30" s="2" t="s">
        <v>60</v>
      </c>
      <c r="C30" s="2" t="s">
        <v>39</v>
      </c>
      <c r="D30" s="2" t="s">
        <v>40</v>
      </c>
      <c r="E30" s="5">
        <v>1300</v>
      </c>
      <c r="F30" s="5">
        <v>1300</v>
      </c>
      <c r="G30" s="5">
        <f t="shared" si="0"/>
        <v>0</v>
      </c>
    </row>
    <row r="31" spans="1:7" x14ac:dyDescent="0.3">
      <c r="A31" s="19" t="s">
        <v>107</v>
      </c>
      <c r="B31" s="19"/>
      <c r="C31" s="19"/>
      <c r="D31" s="19"/>
      <c r="E31" s="10">
        <f>SUM(E15:E30)</f>
        <v>236950</v>
      </c>
      <c r="F31" s="10">
        <f t="shared" ref="F31:G31" si="2">SUM(F15:F30)</f>
        <v>236950</v>
      </c>
      <c r="G31" s="10">
        <f t="shared" si="0"/>
        <v>0</v>
      </c>
    </row>
    <row r="32" spans="1:7" x14ac:dyDescent="0.3">
      <c r="A32" s="18" t="s">
        <v>108</v>
      </c>
      <c r="B32" s="18"/>
      <c r="C32" s="18"/>
      <c r="D32" s="18"/>
      <c r="E32" s="10">
        <f>E14+E31</f>
        <v>1208599</v>
      </c>
      <c r="F32" s="10">
        <f>F14+F31</f>
        <v>1170837</v>
      </c>
      <c r="G32" s="10">
        <f t="shared" si="0"/>
        <v>37762</v>
      </c>
    </row>
    <row r="34" spans="5:7" x14ac:dyDescent="0.3">
      <c r="E34" s="5"/>
      <c r="F34" s="5"/>
      <c r="G34" s="5"/>
    </row>
  </sheetData>
  <mergeCells count="3">
    <mergeCell ref="A31:D31"/>
    <mergeCell ref="A14:D14"/>
    <mergeCell ref="A32:D32"/>
  </mergeCells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A3:C13 A15:C30" numberStoredAsText="1"/>
    <ignoredError sqref="E14:F14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workbookViewId="0">
      <selection activeCell="E21" sqref="E21:G21"/>
    </sheetView>
  </sheetViews>
  <sheetFormatPr baseColWidth="10" defaultRowHeight="14.4" x14ac:dyDescent="0.3"/>
  <cols>
    <col min="1" max="1" width="7.09765625" bestFit="1" customWidth="1"/>
    <col min="2" max="2" width="7.69921875" bestFit="1" customWidth="1"/>
    <col min="3" max="3" width="8.69921875" bestFit="1" customWidth="1"/>
    <col min="4" max="4" width="38.296875" bestFit="1" customWidth="1"/>
    <col min="7" max="7" width="11.19921875" style="11"/>
  </cols>
  <sheetData>
    <row r="2" spans="1:7" x14ac:dyDescent="0.3">
      <c r="A2" s="6" t="s">
        <v>0</v>
      </c>
      <c r="B2" s="6" t="s">
        <v>1</v>
      </c>
      <c r="C2" s="6" t="s">
        <v>2</v>
      </c>
      <c r="D2" s="6" t="s">
        <v>3</v>
      </c>
      <c r="E2" s="7" t="s">
        <v>114</v>
      </c>
      <c r="F2" s="7" t="s">
        <v>113</v>
      </c>
      <c r="G2" s="15" t="s">
        <v>4</v>
      </c>
    </row>
    <row r="3" spans="1:7" x14ac:dyDescent="0.3">
      <c r="A3" s="1" t="s">
        <v>5</v>
      </c>
      <c r="B3" s="2" t="s">
        <v>84</v>
      </c>
      <c r="C3" s="2" t="s">
        <v>61</v>
      </c>
      <c r="D3" s="2" t="s">
        <v>62</v>
      </c>
      <c r="E3" s="5">
        <v>25</v>
      </c>
      <c r="F3" s="5">
        <v>8585</v>
      </c>
      <c r="G3" s="5">
        <f>+E3-F3</f>
        <v>-8560</v>
      </c>
    </row>
    <row r="4" spans="1:7" x14ac:dyDescent="0.3">
      <c r="A4" s="1" t="s">
        <v>5</v>
      </c>
      <c r="B4" s="2" t="s">
        <v>84</v>
      </c>
      <c r="C4" s="2" t="s">
        <v>15</v>
      </c>
      <c r="D4" s="2" t="s">
        <v>16</v>
      </c>
      <c r="E4" s="5">
        <v>0</v>
      </c>
      <c r="F4" s="5">
        <v>3169</v>
      </c>
      <c r="G4" s="5">
        <f t="shared" ref="G4:G19" si="0">+E4-F4</f>
        <v>-3169</v>
      </c>
    </row>
    <row r="5" spans="1:7" x14ac:dyDescent="0.3">
      <c r="A5" s="1" t="s">
        <v>5</v>
      </c>
      <c r="B5" s="2" t="s">
        <v>84</v>
      </c>
      <c r="C5" s="2" t="s">
        <v>17</v>
      </c>
      <c r="D5" s="2" t="s">
        <v>18</v>
      </c>
      <c r="E5" s="5">
        <v>12</v>
      </c>
      <c r="F5" s="5">
        <v>4071</v>
      </c>
      <c r="G5" s="5">
        <f t="shared" si="0"/>
        <v>-4059</v>
      </c>
    </row>
    <row r="6" spans="1:7" x14ac:dyDescent="0.3">
      <c r="A6" s="1" t="s">
        <v>5</v>
      </c>
      <c r="B6" s="2" t="s">
        <v>84</v>
      </c>
      <c r="C6" s="2" t="s">
        <v>19</v>
      </c>
      <c r="D6" s="2" t="s">
        <v>20</v>
      </c>
      <c r="E6" s="5">
        <v>30</v>
      </c>
      <c r="F6" s="5">
        <v>10626</v>
      </c>
      <c r="G6" s="5">
        <f t="shared" si="0"/>
        <v>-10596</v>
      </c>
    </row>
    <row r="7" spans="1:7" x14ac:dyDescent="0.3">
      <c r="A7" s="1" t="s">
        <v>5</v>
      </c>
      <c r="B7" s="2" t="s">
        <v>84</v>
      </c>
      <c r="C7" s="2" t="s">
        <v>21</v>
      </c>
      <c r="D7" s="2" t="s">
        <v>22</v>
      </c>
      <c r="E7" s="5">
        <v>0</v>
      </c>
      <c r="F7" s="5">
        <v>5071</v>
      </c>
      <c r="G7" s="5">
        <f t="shared" si="0"/>
        <v>-5071</v>
      </c>
    </row>
    <row r="8" spans="1:7" x14ac:dyDescent="0.3">
      <c r="A8" s="1" t="s">
        <v>5</v>
      </c>
      <c r="B8" s="2" t="s">
        <v>84</v>
      </c>
      <c r="C8" s="2" t="s">
        <v>63</v>
      </c>
      <c r="D8" s="2" t="s">
        <v>10</v>
      </c>
      <c r="E8" s="5">
        <v>65585</v>
      </c>
      <c r="F8" s="5">
        <v>67239</v>
      </c>
      <c r="G8" s="5">
        <f t="shared" si="0"/>
        <v>-1654</v>
      </c>
    </row>
    <row r="9" spans="1:7" x14ac:dyDescent="0.3">
      <c r="A9" s="1" t="s">
        <v>5</v>
      </c>
      <c r="B9" s="2" t="s">
        <v>84</v>
      </c>
      <c r="C9" s="2" t="s">
        <v>66</v>
      </c>
      <c r="D9" s="2" t="s">
        <v>67</v>
      </c>
      <c r="E9" s="5">
        <v>74570</v>
      </c>
      <c r="F9" s="5">
        <v>72469</v>
      </c>
      <c r="G9" s="5">
        <f t="shared" si="0"/>
        <v>2101</v>
      </c>
    </row>
    <row r="10" spans="1:7" x14ac:dyDescent="0.3">
      <c r="A10" s="19" t="s">
        <v>102</v>
      </c>
      <c r="B10" s="19"/>
      <c r="C10" s="19"/>
      <c r="D10" s="19"/>
      <c r="E10" s="10">
        <f>SUM(E3:E9)</f>
        <v>140222</v>
      </c>
      <c r="F10" s="10">
        <f t="shared" ref="F10:G10" si="1">SUM(F3:F9)</f>
        <v>171230</v>
      </c>
      <c r="G10" s="10">
        <f t="shared" si="0"/>
        <v>-31008</v>
      </c>
    </row>
    <row r="11" spans="1:7" x14ac:dyDescent="0.3">
      <c r="A11" s="1" t="s">
        <v>5</v>
      </c>
      <c r="B11" s="2" t="s">
        <v>84</v>
      </c>
      <c r="C11" s="2" t="s">
        <v>50</v>
      </c>
      <c r="D11" s="2" t="s">
        <v>51</v>
      </c>
      <c r="E11" s="5">
        <v>5000</v>
      </c>
      <c r="F11" s="5">
        <v>4500</v>
      </c>
      <c r="G11" s="5">
        <f t="shared" si="0"/>
        <v>500</v>
      </c>
    </row>
    <row r="12" spans="1:7" x14ac:dyDescent="0.3">
      <c r="A12" s="1" t="s">
        <v>5</v>
      </c>
      <c r="B12" s="2" t="s">
        <v>84</v>
      </c>
      <c r="C12" s="2" t="s">
        <v>52</v>
      </c>
      <c r="D12" s="2" t="s">
        <v>53</v>
      </c>
      <c r="E12" s="5">
        <v>10000</v>
      </c>
      <c r="F12" s="5">
        <v>10000</v>
      </c>
      <c r="G12" s="5">
        <f t="shared" si="0"/>
        <v>0</v>
      </c>
    </row>
    <row r="13" spans="1:7" x14ac:dyDescent="0.3">
      <c r="A13" s="1" t="s">
        <v>5</v>
      </c>
      <c r="B13" s="2" t="s">
        <v>84</v>
      </c>
      <c r="C13" s="2" t="s">
        <v>70</v>
      </c>
      <c r="D13" s="2" t="s">
        <v>71</v>
      </c>
      <c r="E13" s="5">
        <v>800</v>
      </c>
      <c r="F13" s="5">
        <v>800</v>
      </c>
      <c r="G13" s="5">
        <f t="shared" si="0"/>
        <v>0</v>
      </c>
    </row>
    <row r="14" spans="1:7" x14ac:dyDescent="0.3">
      <c r="A14" s="1" t="s">
        <v>5</v>
      </c>
      <c r="B14" s="2" t="s">
        <v>84</v>
      </c>
      <c r="C14" s="2" t="s">
        <v>85</v>
      </c>
      <c r="D14" s="2" t="s">
        <v>86</v>
      </c>
      <c r="E14" s="5">
        <v>7000</v>
      </c>
      <c r="F14" s="5">
        <v>7000</v>
      </c>
      <c r="G14" s="5">
        <f t="shared" si="0"/>
        <v>0</v>
      </c>
    </row>
    <row r="15" spans="1:7" x14ac:dyDescent="0.3">
      <c r="A15" s="1" t="s">
        <v>5</v>
      </c>
      <c r="B15" s="2" t="s">
        <v>84</v>
      </c>
      <c r="C15" s="2" t="s">
        <v>74</v>
      </c>
      <c r="D15" s="2" t="s">
        <v>75</v>
      </c>
      <c r="E15" s="5">
        <v>3000</v>
      </c>
      <c r="F15" s="5">
        <v>3000</v>
      </c>
      <c r="G15" s="5">
        <f t="shared" si="0"/>
        <v>0</v>
      </c>
    </row>
    <row r="16" spans="1:7" x14ac:dyDescent="0.3">
      <c r="A16" s="1" t="s">
        <v>5</v>
      </c>
      <c r="B16" s="2" t="s">
        <v>84</v>
      </c>
      <c r="C16" s="2" t="s">
        <v>78</v>
      </c>
      <c r="D16" s="2" t="s">
        <v>79</v>
      </c>
      <c r="E16" s="5">
        <v>140000</v>
      </c>
      <c r="F16" s="5">
        <v>140000</v>
      </c>
      <c r="G16" s="5">
        <f t="shared" si="0"/>
        <v>0</v>
      </c>
    </row>
    <row r="17" spans="1:7" x14ac:dyDescent="0.3">
      <c r="A17" s="1" t="s">
        <v>5</v>
      </c>
      <c r="B17" s="2" t="s">
        <v>84</v>
      </c>
      <c r="C17" s="2" t="s">
        <v>56</v>
      </c>
      <c r="D17" s="2" t="s">
        <v>57</v>
      </c>
      <c r="E17" s="5">
        <v>3500</v>
      </c>
      <c r="F17" s="5">
        <v>3500</v>
      </c>
      <c r="G17" s="5">
        <f t="shared" si="0"/>
        <v>0</v>
      </c>
    </row>
    <row r="18" spans="1:7" x14ac:dyDescent="0.3">
      <c r="A18" s="19" t="s">
        <v>107</v>
      </c>
      <c r="B18" s="19"/>
      <c r="C18" s="19"/>
      <c r="D18" s="19"/>
      <c r="E18" s="10">
        <f>SUM(E11:E17)</f>
        <v>169300</v>
      </c>
      <c r="F18" s="10">
        <f t="shared" ref="F18:G18" si="2">SUM(F11:F17)</f>
        <v>168800</v>
      </c>
      <c r="G18" s="10">
        <f t="shared" si="0"/>
        <v>500</v>
      </c>
    </row>
    <row r="19" spans="1:7" x14ac:dyDescent="0.3">
      <c r="A19" s="18" t="s">
        <v>109</v>
      </c>
      <c r="B19" s="18"/>
      <c r="C19" s="18"/>
      <c r="D19" s="18"/>
      <c r="E19" s="10">
        <f>E10+E18</f>
        <v>309522</v>
      </c>
      <c r="F19" s="10">
        <f t="shared" ref="F19:G19" si="3">F10+F18</f>
        <v>340030</v>
      </c>
      <c r="G19" s="10">
        <f t="shared" si="0"/>
        <v>-30508</v>
      </c>
    </row>
    <row r="21" spans="1:7" x14ac:dyDescent="0.3">
      <c r="E21" s="5"/>
      <c r="F21" s="5"/>
      <c r="G21" s="5"/>
    </row>
  </sheetData>
  <mergeCells count="3">
    <mergeCell ref="A10:D10"/>
    <mergeCell ref="A18:D18"/>
    <mergeCell ref="A19:D19"/>
  </mergeCells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E10:F10" formulaRange="1"/>
    <ignoredError sqref="A3:D17 B18:D18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7"/>
  <sheetViews>
    <sheetView topLeftCell="A16" zoomScaleNormal="100" workbookViewId="0">
      <selection activeCell="E27" sqref="E27:G27"/>
    </sheetView>
  </sheetViews>
  <sheetFormatPr baseColWidth="10" defaultRowHeight="14.4" x14ac:dyDescent="0.3"/>
  <cols>
    <col min="1" max="1" width="7.09765625" bestFit="1" customWidth="1"/>
    <col min="2" max="2" width="7.69921875" bestFit="1" customWidth="1"/>
    <col min="3" max="3" width="8.69921875" bestFit="1" customWidth="1"/>
    <col min="4" max="4" width="38.296875" bestFit="1" customWidth="1"/>
    <col min="7" max="7" width="11.19921875" style="11"/>
  </cols>
  <sheetData>
    <row r="2" spans="1:8" x14ac:dyDescent="0.3">
      <c r="A2" s="6" t="s">
        <v>0</v>
      </c>
      <c r="B2" s="6" t="s">
        <v>1</v>
      </c>
      <c r="C2" s="6" t="s">
        <v>2</v>
      </c>
      <c r="D2" s="6" t="s">
        <v>3</v>
      </c>
      <c r="E2" s="7" t="s">
        <v>114</v>
      </c>
      <c r="F2" s="7" t="s">
        <v>113</v>
      </c>
      <c r="G2" s="15" t="s">
        <v>4</v>
      </c>
    </row>
    <row r="3" spans="1:8" x14ac:dyDescent="0.3">
      <c r="A3" s="8" t="s">
        <v>5</v>
      </c>
      <c r="B3" s="9" t="s">
        <v>87</v>
      </c>
      <c r="C3" s="9" t="s">
        <v>44</v>
      </c>
      <c r="D3" s="2" t="s">
        <v>45</v>
      </c>
      <c r="E3" s="5">
        <v>16885</v>
      </c>
      <c r="F3" s="5">
        <v>16409</v>
      </c>
      <c r="G3" s="5">
        <f>+E3-F3</f>
        <v>476</v>
      </c>
    </row>
    <row r="4" spans="1:8" x14ac:dyDescent="0.3">
      <c r="A4" s="8" t="s">
        <v>5</v>
      </c>
      <c r="B4" s="9" t="s">
        <v>87</v>
      </c>
      <c r="C4" s="9" t="s">
        <v>46</v>
      </c>
      <c r="D4" s="2" t="s">
        <v>47</v>
      </c>
      <c r="E4" s="5">
        <v>74279</v>
      </c>
      <c r="F4" s="5">
        <v>86575</v>
      </c>
      <c r="G4" s="5">
        <f t="shared" ref="G4:G25" si="0">+E4-F4</f>
        <v>-12296</v>
      </c>
    </row>
    <row r="5" spans="1:8" x14ac:dyDescent="0.3">
      <c r="A5" s="8" t="s">
        <v>5</v>
      </c>
      <c r="B5" s="9" t="s">
        <v>87</v>
      </c>
      <c r="C5" s="9" t="s">
        <v>48</v>
      </c>
      <c r="D5" s="2" t="s">
        <v>49</v>
      </c>
      <c r="E5" s="5">
        <v>9639</v>
      </c>
      <c r="F5" s="5">
        <v>9367</v>
      </c>
      <c r="G5" s="5">
        <f t="shared" si="0"/>
        <v>272</v>
      </c>
    </row>
    <row r="6" spans="1:8" x14ac:dyDescent="0.3">
      <c r="A6" s="8" t="s">
        <v>5</v>
      </c>
      <c r="B6" s="9" t="s">
        <v>87</v>
      </c>
      <c r="C6" s="9" t="s">
        <v>15</v>
      </c>
      <c r="D6" s="2" t="s">
        <v>16</v>
      </c>
      <c r="E6" s="5">
        <v>25072</v>
      </c>
      <c r="F6" s="5">
        <v>23563</v>
      </c>
      <c r="G6" s="5">
        <f t="shared" si="0"/>
        <v>1509</v>
      </c>
    </row>
    <row r="7" spans="1:8" x14ac:dyDescent="0.3">
      <c r="A7" s="8" t="s">
        <v>5</v>
      </c>
      <c r="B7" s="9" t="s">
        <v>87</v>
      </c>
      <c r="C7" s="9" t="s">
        <v>17</v>
      </c>
      <c r="D7" s="2" t="s">
        <v>18</v>
      </c>
      <c r="E7" s="5">
        <v>54337</v>
      </c>
      <c r="F7" s="5">
        <v>60195</v>
      </c>
      <c r="G7" s="5">
        <f t="shared" si="0"/>
        <v>-5858</v>
      </c>
    </row>
    <row r="8" spans="1:8" x14ac:dyDescent="0.3">
      <c r="A8" s="8" t="s">
        <v>5</v>
      </c>
      <c r="B8" s="9" t="s">
        <v>87</v>
      </c>
      <c r="C8" s="9" t="s">
        <v>19</v>
      </c>
      <c r="D8" s="2" t="s">
        <v>20</v>
      </c>
      <c r="E8" s="5">
        <v>129749</v>
      </c>
      <c r="F8" s="5">
        <v>142865</v>
      </c>
      <c r="G8" s="5">
        <f t="shared" si="0"/>
        <v>-13116</v>
      </c>
    </row>
    <row r="9" spans="1:8" x14ac:dyDescent="0.3">
      <c r="A9" s="8" t="s">
        <v>5</v>
      </c>
      <c r="B9" s="9" t="s">
        <v>87</v>
      </c>
      <c r="C9" s="9" t="s">
        <v>21</v>
      </c>
      <c r="D9" s="2" t="s">
        <v>22</v>
      </c>
      <c r="E9" s="5">
        <v>9825</v>
      </c>
      <c r="F9" s="5">
        <v>9017</v>
      </c>
      <c r="G9" s="5">
        <f t="shared" si="0"/>
        <v>808</v>
      </c>
    </row>
    <row r="10" spans="1:8" x14ac:dyDescent="0.3">
      <c r="A10" s="8" t="s">
        <v>5</v>
      </c>
      <c r="B10" s="9" t="s">
        <v>87</v>
      </c>
      <c r="C10" s="9" t="s">
        <v>63</v>
      </c>
      <c r="D10" s="2" t="s">
        <v>10</v>
      </c>
      <c r="E10" s="5">
        <v>14955</v>
      </c>
      <c r="F10" s="5">
        <v>14533</v>
      </c>
      <c r="G10" s="5">
        <f t="shared" si="0"/>
        <v>422</v>
      </c>
    </row>
    <row r="11" spans="1:8" x14ac:dyDescent="0.3">
      <c r="A11" s="8" t="s">
        <v>5</v>
      </c>
      <c r="B11" s="9" t="s">
        <v>87</v>
      </c>
      <c r="C11" s="9" t="s">
        <v>66</v>
      </c>
      <c r="D11" s="2" t="s">
        <v>67</v>
      </c>
      <c r="E11" s="5">
        <v>14715</v>
      </c>
      <c r="F11" s="5">
        <v>14300</v>
      </c>
      <c r="G11" s="5">
        <f t="shared" si="0"/>
        <v>415</v>
      </c>
    </row>
    <row r="12" spans="1:8" x14ac:dyDescent="0.3">
      <c r="A12" s="8" t="s">
        <v>5</v>
      </c>
      <c r="B12" s="9" t="s">
        <v>87</v>
      </c>
      <c r="C12" s="9" t="s">
        <v>88</v>
      </c>
      <c r="D12" s="2" t="s">
        <v>89</v>
      </c>
      <c r="E12" s="5">
        <v>10000</v>
      </c>
      <c r="F12" s="5">
        <v>35811</v>
      </c>
      <c r="G12" s="5">
        <f t="shared" si="0"/>
        <v>-25811</v>
      </c>
    </row>
    <row r="13" spans="1:8" x14ac:dyDescent="0.3">
      <c r="A13" s="19" t="s">
        <v>102</v>
      </c>
      <c r="B13" s="19"/>
      <c r="C13" s="19"/>
      <c r="D13" s="19"/>
      <c r="E13" s="10">
        <f>SUM(E3:E12)</f>
        <v>359456</v>
      </c>
      <c r="F13" s="10">
        <f t="shared" ref="F13:G13" si="1">SUM(F3:F12)</f>
        <v>412635</v>
      </c>
      <c r="G13" s="10">
        <f t="shared" si="0"/>
        <v>-53179</v>
      </c>
      <c r="H13" s="11"/>
    </row>
    <row r="14" spans="1:8" x14ac:dyDescent="0.3">
      <c r="A14" s="8" t="s">
        <v>5</v>
      </c>
      <c r="B14" s="9" t="s">
        <v>87</v>
      </c>
      <c r="C14" s="9" t="s">
        <v>50</v>
      </c>
      <c r="D14" s="2" t="s">
        <v>51</v>
      </c>
      <c r="E14" s="5">
        <v>1600</v>
      </c>
      <c r="F14" s="5">
        <v>1600</v>
      </c>
      <c r="G14" s="5">
        <f t="shared" si="0"/>
        <v>0</v>
      </c>
    </row>
    <row r="15" spans="1:8" x14ac:dyDescent="0.3">
      <c r="A15" s="8" t="s">
        <v>5</v>
      </c>
      <c r="B15" s="9" t="s">
        <v>87</v>
      </c>
      <c r="C15" s="9" t="s">
        <v>52</v>
      </c>
      <c r="D15" s="2" t="s">
        <v>53</v>
      </c>
      <c r="E15" s="5">
        <v>1000</v>
      </c>
      <c r="F15" s="5">
        <v>1000</v>
      </c>
      <c r="G15" s="5">
        <f t="shared" si="0"/>
        <v>0</v>
      </c>
    </row>
    <row r="16" spans="1:8" x14ac:dyDescent="0.3">
      <c r="A16" s="8" t="s">
        <v>5</v>
      </c>
      <c r="B16" s="9" t="s">
        <v>87</v>
      </c>
      <c r="C16" s="9" t="s">
        <v>23</v>
      </c>
      <c r="D16" s="2" t="s">
        <v>24</v>
      </c>
      <c r="E16" s="5">
        <v>2000</v>
      </c>
      <c r="F16" s="5">
        <v>2000</v>
      </c>
      <c r="G16" s="5">
        <f t="shared" si="0"/>
        <v>0</v>
      </c>
    </row>
    <row r="17" spans="1:8" x14ac:dyDescent="0.3">
      <c r="A17" s="8" t="s">
        <v>5</v>
      </c>
      <c r="B17" s="9" t="s">
        <v>87</v>
      </c>
      <c r="C17" s="9" t="s">
        <v>25</v>
      </c>
      <c r="D17" s="2" t="s">
        <v>26</v>
      </c>
      <c r="E17" s="5">
        <v>61000</v>
      </c>
      <c r="F17" s="5">
        <v>61000</v>
      </c>
      <c r="G17" s="5">
        <f t="shared" si="0"/>
        <v>0</v>
      </c>
    </row>
    <row r="18" spans="1:8" x14ac:dyDescent="0.3">
      <c r="A18" s="8" t="s">
        <v>5</v>
      </c>
      <c r="B18" s="9" t="s">
        <v>87</v>
      </c>
      <c r="C18" s="9" t="s">
        <v>78</v>
      </c>
      <c r="D18" s="2" t="s">
        <v>79</v>
      </c>
      <c r="E18" s="5">
        <v>5000</v>
      </c>
      <c r="F18" s="5">
        <v>5000</v>
      </c>
      <c r="G18" s="5">
        <f t="shared" si="0"/>
        <v>0</v>
      </c>
    </row>
    <row r="19" spans="1:8" x14ac:dyDescent="0.3">
      <c r="A19" s="8" t="s">
        <v>5</v>
      </c>
      <c r="B19" s="9" t="s">
        <v>87</v>
      </c>
      <c r="C19" s="9" t="s">
        <v>90</v>
      </c>
      <c r="D19" s="2" t="s">
        <v>91</v>
      </c>
      <c r="E19" s="5">
        <v>1000</v>
      </c>
      <c r="F19" s="5">
        <v>1000</v>
      </c>
      <c r="G19" s="5">
        <f t="shared" si="0"/>
        <v>0</v>
      </c>
    </row>
    <row r="20" spans="1:8" x14ac:dyDescent="0.3">
      <c r="A20" s="8" t="s">
        <v>5</v>
      </c>
      <c r="B20" s="9" t="s">
        <v>87</v>
      </c>
      <c r="C20" s="9" t="s">
        <v>80</v>
      </c>
      <c r="D20" s="2" t="s">
        <v>81</v>
      </c>
      <c r="E20" s="5">
        <v>7500</v>
      </c>
      <c r="F20" s="5">
        <v>7500</v>
      </c>
      <c r="G20" s="5">
        <f t="shared" si="0"/>
        <v>0</v>
      </c>
    </row>
    <row r="21" spans="1:8" x14ac:dyDescent="0.3">
      <c r="A21" s="8" t="s">
        <v>5</v>
      </c>
      <c r="B21" s="9" t="s">
        <v>87</v>
      </c>
      <c r="C21" s="9" t="s">
        <v>82</v>
      </c>
      <c r="D21" s="2" t="s">
        <v>83</v>
      </c>
      <c r="E21" s="5">
        <v>17000</v>
      </c>
      <c r="F21" s="5">
        <v>17000</v>
      </c>
      <c r="G21" s="5">
        <f t="shared" si="0"/>
        <v>0</v>
      </c>
    </row>
    <row r="22" spans="1:8" x14ac:dyDescent="0.3">
      <c r="A22" s="8" t="s">
        <v>5</v>
      </c>
      <c r="B22" s="9" t="s">
        <v>87</v>
      </c>
      <c r="C22" s="9" t="s">
        <v>92</v>
      </c>
      <c r="D22" s="2" t="s">
        <v>93</v>
      </c>
      <c r="E22" s="5">
        <v>80500</v>
      </c>
      <c r="F22" s="5">
        <v>80500</v>
      </c>
      <c r="G22" s="5">
        <f t="shared" si="0"/>
        <v>0</v>
      </c>
    </row>
    <row r="23" spans="1:8" x14ac:dyDescent="0.3">
      <c r="A23" s="8" t="s">
        <v>5</v>
      </c>
      <c r="B23" s="9" t="s">
        <v>87</v>
      </c>
      <c r="C23" s="9" t="s">
        <v>58</v>
      </c>
      <c r="D23" s="2" t="s">
        <v>59</v>
      </c>
      <c r="E23" s="5">
        <v>70000</v>
      </c>
      <c r="F23" s="5">
        <v>70000</v>
      </c>
      <c r="G23" s="5">
        <f>+E23-F23</f>
        <v>0</v>
      </c>
    </row>
    <row r="24" spans="1:8" x14ac:dyDescent="0.3">
      <c r="A24" s="19" t="s">
        <v>107</v>
      </c>
      <c r="B24" s="19"/>
      <c r="C24" s="19"/>
      <c r="D24" s="19"/>
      <c r="E24" s="10">
        <f>SUM(E14:E23)</f>
        <v>246600</v>
      </c>
      <c r="F24" s="10">
        <f>SUM(F14:F23)</f>
        <v>246600</v>
      </c>
      <c r="G24" s="10">
        <f t="shared" si="0"/>
        <v>0</v>
      </c>
      <c r="H24" s="11"/>
    </row>
    <row r="25" spans="1:8" x14ac:dyDescent="0.3">
      <c r="A25" s="18" t="s">
        <v>110</v>
      </c>
      <c r="B25" s="18"/>
      <c r="C25" s="18"/>
      <c r="D25" s="18"/>
      <c r="E25" s="10">
        <f>E13+E24</f>
        <v>606056</v>
      </c>
      <c r="F25" s="10">
        <f>F13+F24</f>
        <v>659235</v>
      </c>
      <c r="G25" s="10">
        <f t="shared" si="0"/>
        <v>-53179</v>
      </c>
    </row>
    <row r="27" spans="1:8" x14ac:dyDescent="0.3">
      <c r="E27" s="5"/>
      <c r="F27" s="5"/>
      <c r="G27" s="5"/>
    </row>
  </sheetData>
  <mergeCells count="3">
    <mergeCell ref="A24:D24"/>
    <mergeCell ref="A13:D13"/>
    <mergeCell ref="A25:D25"/>
  </mergeCells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A3:C12 A14:C18 A19:C23" numberStoredAsText="1"/>
    <ignoredError sqref="E13:F13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"/>
  <sheetViews>
    <sheetView workbookViewId="0">
      <selection activeCell="E22" sqref="E22:G22"/>
    </sheetView>
  </sheetViews>
  <sheetFormatPr baseColWidth="10" defaultRowHeight="14.4" x14ac:dyDescent="0.3"/>
  <cols>
    <col min="1" max="1" width="4.19921875" customWidth="1"/>
    <col min="2" max="2" width="5.8984375" customWidth="1"/>
    <col min="3" max="3" width="10" customWidth="1"/>
    <col min="4" max="4" width="32.19921875" customWidth="1"/>
    <col min="7" max="7" width="11.19921875" style="11"/>
  </cols>
  <sheetData>
    <row r="2" spans="1:7" x14ac:dyDescent="0.3">
      <c r="A2" s="6" t="s">
        <v>0</v>
      </c>
      <c r="B2" s="6" t="s">
        <v>1</v>
      </c>
      <c r="C2" s="6" t="s">
        <v>2</v>
      </c>
      <c r="D2" s="6" t="s">
        <v>3</v>
      </c>
      <c r="E2" s="7" t="s">
        <v>114</v>
      </c>
      <c r="F2" s="7" t="s">
        <v>113</v>
      </c>
      <c r="G2" s="15" t="s">
        <v>4</v>
      </c>
    </row>
    <row r="3" spans="1:7" x14ac:dyDescent="0.3">
      <c r="A3" s="8" t="s">
        <v>5</v>
      </c>
      <c r="B3" s="9" t="s">
        <v>94</v>
      </c>
      <c r="C3" s="9" t="s">
        <v>44</v>
      </c>
      <c r="D3" s="2" t="s">
        <v>45</v>
      </c>
      <c r="E3" s="5">
        <v>16885</v>
      </c>
      <c r="F3" s="5">
        <v>16409</v>
      </c>
      <c r="G3" s="5">
        <f>+E3-F3</f>
        <v>476</v>
      </c>
    </row>
    <row r="4" spans="1:7" x14ac:dyDescent="0.3">
      <c r="A4" s="8" t="s">
        <v>5</v>
      </c>
      <c r="B4" s="9" t="s">
        <v>94</v>
      </c>
      <c r="C4" s="9" t="s">
        <v>13</v>
      </c>
      <c r="D4" s="2" t="s">
        <v>14</v>
      </c>
      <c r="E4" s="5">
        <v>22743</v>
      </c>
      <c r="F4" s="5">
        <v>22102</v>
      </c>
      <c r="G4" s="5">
        <f t="shared" ref="G4:G20" si="0">+E4-F4</f>
        <v>641</v>
      </c>
    </row>
    <row r="5" spans="1:7" x14ac:dyDescent="0.3">
      <c r="A5" s="8" t="s">
        <v>5</v>
      </c>
      <c r="B5" s="9" t="s">
        <v>94</v>
      </c>
      <c r="C5" s="9" t="s">
        <v>15</v>
      </c>
      <c r="D5" s="2" t="s">
        <v>16</v>
      </c>
      <c r="E5" s="5">
        <v>16952</v>
      </c>
      <c r="F5" s="5">
        <v>15843</v>
      </c>
      <c r="G5" s="5">
        <f t="shared" si="0"/>
        <v>1109</v>
      </c>
    </row>
    <row r="6" spans="1:7" x14ac:dyDescent="0.3">
      <c r="A6" s="8" t="s">
        <v>5</v>
      </c>
      <c r="B6" s="9" t="s">
        <v>94</v>
      </c>
      <c r="C6" s="9" t="s">
        <v>17</v>
      </c>
      <c r="D6" s="2" t="s">
        <v>18</v>
      </c>
      <c r="E6" s="5">
        <v>27570</v>
      </c>
      <c r="F6" s="5">
        <v>26793</v>
      </c>
      <c r="G6" s="5">
        <f t="shared" si="0"/>
        <v>777</v>
      </c>
    </row>
    <row r="7" spans="1:7" x14ac:dyDescent="0.3">
      <c r="A7" s="8" t="s">
        <v>5</v>
      </c>
      <c r="B7" s="9" t="s">
        <v>94</v>
      </c>
      <c r="C7" s="9" t="s">
        <v>19</v>
      </c>
      <c r="D7" s="2" t="s">
        <v>20</v>
      </c>
      <c r="E7" s="5">
        <v>61031</v>
      </c>
      <c r="F7" s="5">
        <v>59312</v>
      </c>
      <c r="G7" s="5">
        <f t="shared" si="0"/>
        <v>1719</v>
      </c>
    </row>
    <row r="8" spans="1:7" x14ac:dyDescent="0.3">
      <c r="A8" s="8" t="s">
        <v>5</v>
      </c>
      <c r="B8" s="9" t="s">
        <v>94</v>
      </c>
      <c r="C8" s="9" t="s">
        <v>21</v>
      </c>
      <c r="D8" s="2" t="s">
        <v>22</v>
      </c>
      <c r="E8" s="5">
        <v>8342</v>
      </c>
      <c r="F8" s="5">
        <v>7780</v>
      </c>
      <c r="G8" s="5">
        <f t="shared" si="0"/>
        <v>562</v>
      </c>
    </row>
    <row r="9" spans="1:7" x14ac:dyDescent="0.3">
      <c r="A9" s="20" t="s">
        <v>102</v>
      </c>
      <c r="B9" s="20"/>
      <c r="C9" s="20"/>
      <c r="D9" s="20"/>
      <c r="E9" s="10">
        <f>SUM(E3:E8)</f>
        <v>153523</v>
      </c>
      <c r="F9" s="10">
        <f t="shared" ref="F9:G9" si="1">SUM(F3:F8)</f>
        <v>148239</v>
      </c>
      <c r="G9" s="10">
        <f t="shared" si="0"/>
        <v>5284</v>
      </c>
    </row>
    <row r="10" spans="1:7" x14ac:dyDescent="0.3">
      <c r="A10" s="8" t="s">
        <v>5</v>
      </c>
      <c r="B10" s="9" t="s">
        <v>94</v>
      </c>
      <c r="C10" s="9" t="s">
        <v>50</v>
      </c>
      <c r="D10" s="2" t="s">
        <v>51</v>
      </c>
      <c r="E10" s="5">
        <v>4500</v>
      </c>
      <c r="F10" s="5">
        <v>4500</v>
      </c>
      <c r="G10" s="5">
        <f t="shared" si="0"/>
        <v>0</v>
      </c>
    </row>
    <row r="11" spans="1:7" x14ac:dyDescent="0.3">
      <c r="A11" s="8" t="s">
        <v>5</v>
      </c>
      <c r="B11" s="9" t="s">
        <v>94</v>
      </c>
      <c r="C11" s="9" t="s">
        <v>52</v>
      </c>
      <c r="D11" s="2" t="s">
        <v>53</v>
      </c>
      <c r="E11" s="5">
        <v>6100</v>
      </c>
      <c r="F11" s="5">
        <v>6100</v>
      </c>
      <c r="G11" s="5">
        <f t="shared" si="0"/>
        <v>0</v>
      </c>
    </row>
    <row r="12" spans="1:7" x14ac:dyDescent="0.3">
      <c r="A12" s="8" t="s">
        <v>5</v>
      </c>
      <c r="B12" s="9" t="s">
        <v>94</v>
      </c>
      <c r="C12" s="9" t="s">
        <v>25</v>
      </c>
      <c r="D12" s="2" t="s">
        <v>26</v>
      </c>
      <c r="E12" s="5">
        <v>48000</v>
      </c>
      <c r="F12" s="5">
        <v>48000</v>
      </c>
      <c r="G12" s="5">
        <f t="shared" si="0"/>
        <v>0</v>
      </c>
    </row>
    <row r="13" spans="1:7" x14ac:dyDescent="0.3">
      <c r="A13" s="8" t="s">
        <v>5</v>
      </c>
      <c r="B13" s="9" t="s">
        <v>94</v>
      </c>
      <c r="C13" s="9" t="s">
        <v>80</v>
      </c>
      <c r="D13" s="2" t="s">
        <v>81</v>
      </c>
      <c r="E13" s="5">
        <v>70000</v>
      </c>
      <c r="F13" s="5">
        <v>70000</v>
      </c>
      <c r="G13" s="5">
        <f t="shared" si="0"/>
        <v>0</v>
      </c>
    </row>
    <row r="14" spans="1:7" x14ac:dyDescent="0.3">
      <c r="A14" s="8" t="s">
        <v>5</v>
      </c>
      <c r="B14" s="9" t="s">
        <v>94</v>
      </c>
      <c r="C14" s="9" t="s">
        <v>56</v>
      </c>
      <c r="D14" s="2" t="s">
        <v>57</v>
      </c>
      <c r="E14" s="5">
        <v>40000</v>
      </c>
      <c r="F14" s="5">
        <v>40000</v>
      </c>
      <c r="G14" s="5">
        <f t="shared" si="0"/>
        <v>0</v>
      </c>
    </row>
    <row r="15" spans="1:7" x14ac:dyDescent="0.3">
      <c r="A15" s="8" t="s">
        <v>5</v>
      </c>
      <c r="B15" s="9" t="s">
        <v>94</v>
      </c>
      <c r="C15" s="9" t="s">
        <v>95</v>
      </c>
      <c r="D15" s="2" t="s">
        <v>96</v>
      </c>
      <c r="E15" s="5">
        <v>18000</v>
      </c>
      <c r="F15" s="5">
        <v>18000</v>
      </c>
      <c r="G15" s="5">
        <f t="shared" si="0"/>
        <v>0</v>
      </c>
    </row>
    <row r="16" spans="1:7" x14ac:dyDescent="0.3">
      <c r="A16" s="20" t="s">
        <v>107</v>
      </c>
      <c r="B16" s="20"/>
      <c r="C16" s="20"/>
      <c r="D16" s="20"/>
      <c r="E16" s="10">
        <f>SUM(E10:E15)</f>
        <v>186600</v>
      </c>
      <c r="F16" s="10">
        <f>SUM(F10:F15)</f>
        <v>186600</v>
      </c>
      <c r="G16" s="10">
        <f t="shared" si="0"/>
        <v>0</v>
      </c>
    </row>
    <row r="17" spans="1:7" x14ac:dyDescent="0.3">
      <c r="A17" s="8" t="s">
        <v>5</v>
      </c>
      <c r="B17" s="9" t="s">
        <v>94</v>
      </c>
      <c r="C17" s="9" t="s">
        <v>97</v>
      </c>
      <c r="D17" s="2" t="s">
        <v>98</v>
      </c>
      <c r="E17" s="5">
        <v>3100</v>
      </c>
      <c r="F17" s="5">
        <v>3005</v>
      </c>
      <c r="G17" s="5">
        <f t="shared" si="0"/>
        <v>95</v>
      </c>
    </row>
    <row r="18" spans="1:7" x14ac:dyDescent="0.3">
      <c r="A18" s="8" t="s">
        <v>5</v>
      </c>
      <c r="B18" s="9" t="s">
        <v>94</v>
      </c>
      <c r="C18" s="9" t="s">
        <v>99</v>
      </c>
      <c r="D18" s="2" t="s">
        <v>100</v>
      </c>
      <c r="E18" s="5">
        <v>46000</v>
      </c>
      <c r="F18" s="5">
        <v>45535</v>
      </c>
      <c r="G18" s="5">
        <f t="shared" si="0"/>
        <v>465</v>
      </c>
    </row>
    <row r="19" spans="1:7" x14ac:dyDescent="0.3">
      <c r="A19" s="20" t="s">
        <v>103</v>
      </c>
      <c r="B19" s="20"/>
      <c r="C19" s="20"/>
      <c r="D19" s="20"/>
      <c r="E19" s="10">
        <f>SUM(E17:E18)</f>
        <v>49100</v>
      </c>
      <c r="F19" s="10">
        <f t="shared" ref="F19:G19" si="2">SUM(F17:F18)</f>
        <v>48540</v>
      </c>
      <c r="G19" s="10">
        <f t="shared" si="0"/>
        <v>560</v>
      </c>
    </row>
    <row r="20" spans="1:7" x14ac:dyDescent="0.3">
      <c r="A20" s="21" t="s">
        <v>111</v>
      </c>
      <c r="B20" s="21"/>
      <c r="C20" s="21"/>
      <c r="D20" s="21"/>
      <c r="E20" s="10">
        <f>E9+E16+E19</f>
        <v>389223</v>
      </c>
      <c r="F20" s="10">
        <f>F9+F16+F19</f>
        <v>383379</v>
      </c>
      <c r="G20" s="10">
        <f t="shared" si="0"/>
        <v>5844</v>
      </c>
    </row>
    <row r="22" spans="1:7" x14ac:dyDescent="0.3">
      <c r="E22" s="5"/>
      <c r="F22" s="5"/>
      <c r="G22" s="5"/>
    </row>
  </sheetData>
  <mergeCells count="4">
    <mergeCell ref="A9:D9"/>
    <mergeCell ref="A16:D16"/>
    <mergeCell ref="A19:D19"/>
    <mergeCell ref="A20:D20"/>
  </mergeCells>
  <pageMargins left="0.7" right="0.7" top="0.75" bottom="0.75" header="0.3" footer="0.3"/>
  <pageSetup paperSize="9" orientation="portrait" r:id="rId1"/>
  <ignoredErrors>
    <ignoredError sqref="A17:C18 A3:C8 A10:C14 A15:C15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4"/>
  <sheetViews>
    <sheetView workbookViewId="0">
      <selection activeCell="G27" sqref="G27"/>
    </sheetView>
  </sheetViews>
  <sheetFormatPr baseColWidth="10" defaultRowHeight="14.4" x14ac:dyDescent="0.3"/>
  <cols>
    <col min="1" max="1" width="7.09765625" bestFit="1" customWidth="1"/>
    <col min="2" max="2" width="7.69921875" bestFit="1" customWidth="1"/>
    <col min="3" max="3" width="8.69921875" bestFit="1" customWidth="1"/>
    <col min="4" max="4" width="38.296875" bestFit="1" customWidth="1"/>
    <col min="5" max="5" width="11.296875" bestFit="1" customWidth="1"/>
    <col min="7" max="7" width="11.19921875" style="11"/>
  </cols>
  <sheetData>
    <row r="2" spans="1:7" x14ac:dyDescent="0.3">
      <c r="A2" s="6" t="s">
        <v>0</v>
      </c>
      <c r="B2" s="6" t="s">
        <v>1</v>
      </c>
      <c r="C2" s="6" t="s">
        <v>2</v>
      </c>
      <c r="D2" s="6" t="s">
        <v>3</v>
      </c>
      <c r="E2" s="7" t="s">
        <v>114</v>
      </c>
      <c r="F2" s="7" t="s">
        <v>113</v>
      </c>
      <c r="G2" s="15" t="s">
        <v>4</v>
      </c>
    </row>
    <row r="3" spans="1:7" x14ac:dyDescent="0.3">
      <c r="A3" s="8" t="s">
        <v>5</v>
      </c>
      <c r="B3" s="9" t="s">
        <v>101</v>
      </c>
      <c r="C3" s="9" t="s">
        <v>44</v>
      </c>
      <c r="D3" s="2" t="s">
        <v>45</v>
      </c>
      <c r="E3" s="5">
        <v>109750</v>
      </c>
      <c r="F3" s="5">
        <v>114862</v>
      </c>
      <c r="G3" s="5">
        <f>+E3-F3</f>
        <v>-5112</v>
      </c>
    </row>
    <row r="4" spans="1:7" x14ac:dyDescent="0.3">
      <c r="A4" s="8" t="s">
        <v>5</v>
      </c>
      <c r="B4" s="9" t="s">
        <v>101</v>
      </c>
      <c r="C4" s="9" t="s">
        <v>46</v>
      </c>
      <c r="D4" s="2" t="s">
        <v>47</v>
      </c>
      <c r="E4" s="5">
        <v>44542</v>
      </c>
      <c r="F4" s="5">
        <v>43287</v>
      </c>
      <c r="G4" s="5">
        <f t="shared" ref="G4:G22" si="0">+E4-F4</f>
        <v>1255</v>
      </c>
    </row>
    <row r="5" spans="1:7" x14ac:dyDescent="0.3">
      <c r="A5" s="8" t="s">
        <v>5</v>
      </c>
      <c r="B5" s="9" t="s">
        <v>101</v>
      </c>
      <c r="C5" s="9" t="s">
        <v>13</v>
      </c>
      <c r="D5" s="2" t="s">
        <v>14</v>
      </c>
      <c r="E5" s="5">
        <v>147832</v>
      </c>
      <c r="F5" s="5">
        <v>132646</v>
      </c>
      <c r="G5" s="5">
        <f t="shared" si="0"/>
        <v>15186</v>
      </c>
    </row>
    <row r="6" spans="1:7" x14ac:dyDescent="0.3">
      <c r="A6" s="8" t="s">
        <v>5</v>
      </c>
      <c r="B6" s="9" t="s">
        <v>101</v>
      </c>
      <c r="C6" s="9" t="s">
        <v>48</v>
      </c>
      <c r="D6" s="2" t="s">
        <v>49</v>
      </c>
      <c r="E6" s="5">
        <v>28916</v>
      </c>
      <c r="F6" s="5">
        <v>28102</v>
      </c>
      <c r="G6" s="5">
        <f t="shared" si="0"/>
        <v>814</v>
      </c>
    </row>
    <row r="7" spans="1:7" x14ac:dyDescent="0.3">
      <c r="A7" s="8" t="s">
        <v>5</v>
      </c>
      <c r="B7" s="9" t="s">
        <v>101</v>
      </c>
      <c r="C7" s="9" t="s">
        <v>15</v>
      </c>
      <c r="D7" s="2" t="s">
        <v>16</v>
      </c>
      <c r="E7" s="5">
        <v>92853</v>
      </c>
      <c r="F7" s="5">
        <v>96875</v>
      </c>
      <c r="G7" s="5">
        <f t="shared" si="0"/>
        <v>-4022</v>
      </c>
    </row>
    <row r="8" spans="1:7" x14ac:dyDescent="0.3">
      <c r="A8" s="8" t="s">
        <v>5</v>
      </c>
      <c r="B8" s="9" t="s">
        <v>101</v>
      </c>
      <c r="C8" s="9" t="s">
        <v>17</v>
      </c>
      <c r="D8" s="2" t="s">
        <v>18</v>
      </c>
      <c r="E8" s="5">
        <v>217535</v>
      </c>
      <c r="F8" s="5">
        <v>211040</v>
      </c>
      <c r="G8" s="5">
        <f t="shared" si="0"/>
        <v>6495</v>
      </c>
    </row>
    <row r="9" spans="1:7" x14ac:dyDescent="0.3">
      <c r="A9" s="8" t="s">
        <v>5</v>
      </c>
      <c r="B9" s="9" t="s">
        <v>101</v>
      </c>
      <c r="C9" s="9" t="s">
        <v>19</v>
      </c>
      <c r="D9" s="2" t="s">
        <v>20</v>
      </c>
      <c r="E9" s="5">
        <v>554309</v>
      </c>
      <c r="F9" s="5">
        <v>536925</v>
      </c>
      <c r="G9" s="5">
        <f t="shared" si="0"/>
        <v>17384</v>
      </c>
    </row>
    <row r="10" spans="1:7" x14ac:dyDescent="0.3">
      <c r="A10" s="8" t="s">
        <v>5</v>
      </c>
      <c r="B10" s="9" t="s">
        <v>101</v>
      </c>
      <c r="C10" s="9" t="s">
        <v>21</v>
      </c>
      <c r="D10" s="2" t="s">
        <v>22</v>
      </c>
      <c r="E10" s="5">
        <v>44233</v>
      </c>
      <c r="F10" s="5">
        <v>45795</v>
      </c>
      <c r="G10" s="5">
        <f t="shared" si="0"/>
        <v>-1562</v>
      </c>
    </row>
    <row r="11" spans="1:7" x14ac:dyDescent="0.3">
      <c r="A11" s="8" t="s">
        <v>5</v>
      </c>
      <c r="B11" s="9" t="s">
        <v>101</v>
      </c>
      <c r="C11" s="9" t="s">
        <v>68</v>
      </c>
      <c r="D11" s="2" t="s">
        <v>69</v>
      </c>
      <c r="E11" s="5">
        <v>30000</v>
      </c>
      <c r="F11" s="5">
        <v>0</v>
      </c>
      <c r="G11" s="5">
        <f t="shared" si="0"/>
        <v>30000</v>
      </c>
    </row>
    <row r="12" spans="1:7" x14ac:dyDescent="0.3">
      <c r="A12" s="20" t="s">
        <v>102</v>
      </c>
      <c r="B12" s="20"/>
      <c r="C12" s="20"/>
      <c r="D12" s="20"/>
      <c r="E12" s="10">
        <f>SUM(E3:E11)</f>
        <v>1269970</v>
      </c>
      <c r="F12" s="10">
        <f t="shared" ref="F12:G12" si="1">SUM(F3:F11)</f>
        <v>1209532</v>
      </c>
      <c r="G12" s="10">
        <f t="shared" si="0"/>
        <v>60438</v>
      </c>
    </row>
    <row r="13" spans="1:7" x14ac:dyDescent="0.3">
      <c r="A13" s="8" t="s">
        <v>5</v>
      </c>
      <c r="B13" s="9" t="s">
        <v>101</v>
      </c>
      <c r="C13" s="9" t="s">
        <v>50</v>
      </c>
      <c r="D13" s="2" t="s">
        <v>51</v>
      </c>
      <c r="E13" s="5">
        <v>2000</v>
      </c>
      <c r="F13" s="5">
        <v>2000</v>
      </c>
      <c r="G13" s="5">
        <f t="shared" si="0"/>
        <v>0</v>
      </c>
    </row>
    <row r="14" spans="1:7" x14ac:dyDescent="0.3">
      <c r="A14" s="8" t="s">
        <v>5</v>
      </c>
      <c r="B14" s="9" t="s">
        <v>101</v>
      </c>
      <c r="C14" s="9" t="s">
        <v>52</v>
      </c>
      <c r="D14" s="2" t="s">
        <v>53</v>
      </c>
      <c r="E14" s="5">
        <v>1000</v>
      </c>
      <c r="F14" s="5">
        <v>1000</v>
      </c>
      <c r="G14" s="5">
        <f t="shared" si="0"/>
        <v>0</v>
      </c>
    </row>
    <row r="15" spans="1:7" x14ac:dyDescent="0.3">
      <c r="A15" s="8" t="s">
        <v>5</v>
      </c>
      <c r="B15" s="9" t="s">
        <v>101</v>
      </c>
      <c r="C15" s="9" t="s">
        <v>80</v>
      </c>
      <c r="D15" s="2" t="s">
        <v>81</v>
      </c>
      <c r="E15" s="5">
        <v>100</v>
      </c>
      <c r="F15" s="5">
        <v>100</v>
      </c>
      <c r="G15" s="5">
        <f t="shared" si="0"/>
        <v>0</v>
      </c>
    </row>
    <row r="16" spans="1:7" x14ac:dyDescent="0.3">
      <c r="A16" s="8" t="s">
        <v>5</v>
      </c>
      <c r="B16" s="9" t="s">
        <v>101</v>
      </c>
      <c r="C16" s="9" t="s">
        <v>56</v>
      </c>
      <c r="D16" s="2" t="s">
        <v>57</v>
      </c>
      <c r="E16" s="5">
        <v>1000</v>
      </c>
      <c r="F16" s="5">
        <v>1000</v>
      </c>
      <c r="G16" s="5">
        <f t="shared" si="0"/>
        <v>0</v>
      </c>
    </row>
    <row r="17" spans="1:7" x14ac:dyDescent="0.3">
      <c r="A17" s="8" t="s">
        <v>5</v>
      </c>
      <c r="B17" s="9" t="s">
        <v>101</v>
      </c>
      <c r="C17" s="9" t="s">
        <v>92</v>
      </c>
      <c r="D17" s="2" t="s">
        <v>93</v>
      </c>
      <c r="E17" s="5">
        <v>75000</v>
      </c>
      <c r="F17" s="5">
        <v>75000</v>
      </c>
      <c r="G17" s="5">
        <f t="shared" si="0"/>
        <v>0</v>
      </c>
    </row>
    <row r="18" spans="1:7" x14ac:dyDescent="0.3">
      <c r="A18" s="8" t="s">
        <v>5</v>
      </c>
      <c r="B18" s="9" t="s">
        <v>101</v>
      </c>
      <c r="C18" s="9" t="s">
        <v>35</v>
      </c>
      <c r="D18" s="2" t="s">
        <v>36</v>
      </c>
      <c r="E18" s="5">
        <v>1000</v>
      </c>
      <c r="F18" s="5">
        <v>1000</v>
      </c>
      <c r="G18" s="5">
        <f t="shared" si="0"/>
        <v>0</v>
      </c>
    </row>
    <row r="19" spans="1:7" x14ac:dyDescent="0.3">
      <c r="A19" s="8" t="s">
        <v>5</v>
      </c>
      <c r="B19" s="9" t="s">
        <v>101</v>
      </c>
      <c r="C19" s="9" t="s">
        <v>39</v>
      </c>
      <c r="D19" s="2" t="s">
        <v>40</v>
      </c>
      <c r="E19" s="5">
        <v>1000</v>
      </c>
      <c r="F19" s="5">
        <v>1000</v>
      </c>
      <c r="G19" s="5">
        <f t="shared" si="0"/>
        <v>0</v>
      </c>
    </row>
    <row r="20" spans="1:7" x14ac:dyDescent="0.3">
      <c r="A20" s="8" t="s">
        <v>5</v>
      </c>
      <c r="B20" s="9" t="s">
        <v>101</v>
      </c>
      <c r="C20" s="9" t="s">
        <v>95</v>
      </c>
      <c r="D20" s="2" t="s">
        <v>96</v>
      </c>
      <c r="E20" s="5">
        <v>500</v>
      </c>
      <c r="F20" s="5">
        <v>500</v>
      </c>
      <c r="G20" s="5">
        <f t="shared" si="0"/>
        <v>0</v>
      </c>
    </row>
    <row r="21" spans="1:7" x14ac:dyDescent="0.3">
      <c r="A21" s="20" t="s">
        <v>107</v>
      </c>
      <c r="B21" s="20"/>
      <c r="C21" s="20"/>
      <c r="D21" s="20"/>
      <c r="E21" s="10">
        <f>SUM(E13:E20)</f>
        <v>81600</v>
      </c>
      <c r="F21" s="10">
        <f>SUM(F13:F20)</f>
        <v>81600</v>
      </c>
      <c r="G21" s="10">
        <f t="shared" si="0"/>
        <v>0</v>
      </c>
    </row>
    <row r="22" spans="1:7" x14ac:dyDescent="0.3">
      <c r="A22" s="21" t="s">
        <v>112</v>
      </c>
      <c r="B22" s="21"/>
      <c r="C22" s="21"/>
      <c r="D22" s="21"/>
      <c r="E22" s="10">
        <f>E12+E21</f>
        <v>1351570</v>
      </c>
      <c r="F22" s="10">
        <f>F12+F21</f>
        <v>1291132</v>
      </c>
      <c r="G22" s="10">
        <f t="shared" si="0"/>
        <v>60438</v>
      </c>
    </row>
    <row r="24" spans="1:7" x14ac:dyDescent="0.3">
      <c r="E24" s="5"/>
      <c r="F24" s="5"/>
      <c r="G24" s="5"/>
    </row>
  </sheetData>
  <mergeCells count="3">
    <mergeCell ref="A12:D12"/>
    <mergeCell ref="A21:D21"/>
    <mergeCell ref="A22:D22"/>
  </mergeCells>
  <pageMargins left="0.31496062992125984" right="0.31496062992125984" top="0.74803149606299213" bottom="0.74803149606299213" header="0.31496062992125984" footer="0.31496062992125984"/>
  <pageSetup paperSize="9" orientation="portrait" r:id="rId1"/>
  <ignoredErrors>
    <ignoredError sqref="A13:C14 A3:C10 A15:C17 A18:C20 A11:D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9121</vt:lpstr>
      <vt:lpstr>9201</vt:lpstr>
      <vt:lpstr>9203</vt:lpstr>
      <vt:lpstr>9205</vt:lpstr>
      <vt:lpstr>9206</vt:lpstr>
      <vt:lpstr>9207</vt:lpstr>
      <vt:lpstr>9312</vt:lpstr>
    </vt:vector>
  </TitlesOfParts>
  <Company>Ayuntamiento de Valladolid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sgay</dc:creator>
  <cp:lastModifiedBy>cgalonso</cp:lastModifiedBy>
  <cp:lastPrinted>2021-11-18T07:28:39Z</cp:lastPrinted>
  <dcterms:created xsi:type="dcterms:W3CDTF">2021-11-08T11:23:28Z</dcterms:created>
  <dcterms:modified xsi:type="dcterms:W3CDTF">2022-11-16T12:26:02Z</dcterms:modified>
</cp:coreProperties>
</file>