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Nueva carpeta\"/>
    </mc:Choice>
  </mc:AlternateContent>
  <bookViews>
    <workbookView xWindow="0" yWindow="0" windowWidth="5273" windowHeight="6746"/>
  </bookViews>
  <sheets>
    <sheet name="3411" sheetId="1" r:id="rId1"/>
    <sheet name="9200" sheetId="2" r:id="rId2"/>
    <sheet name="9241" sheetId="3" r:id="rId3"/>
  </sheets>
  <definedNames>
    <definedName name="_xlnm._FilterDatabase" localSheetId="2" hidden="1">'9241'!$A$2:$G$44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3" l="1"/>
  <c r="G42" i="3"/>
  <c r="G36" i="3"/>
  <c r="G37" i="3"/>
  <c r="G38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4" i="3"/>
  <c r="G5" i="3"/>
  <c r="G6" i="3"/>
  <c r="G7" i="3"/>
  <c r="G8" i="3"/>
  <c r="G9" i="3"/>
  <c r="G10" i="3"/>
  <c r="G11" i="3"/>
  <c r="G12" i="3"/>
  <c r="G13" i="3"/>
  <c r="G13" i="2"/>
  <c r="G14" i="2"/>
  <c r="G15" i="2"/>
  <c r="G4" i="2"/>
  <c r="G5" i="2"/>
  <c r="G6" i="2"/>
  <c r="G7" i="2"/>
  <c r="G8" i="2"/>
  <c r="G9" i="2"/>
  <c r="G10" i="2"/>
  <c r="G2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3" i="2"/>
  <c r="G12" i="2"/>
  <c r="G15" i="3"/>
  <c r="G40" i="3"/>
  <c r="G3" i="1"/>
  <c r="G3" i="3"/>
  <c r="G17" i="2"/>
  <c r="G35" i="3"/>
  <c r="F29" i="1"/>
  <c r="E29" i="1"/>
  <c r="G29" i="1" s="1"/>
  <c r="F26" i="1"/>
  <c r="E26" i="1"/>
  <c r="G26" i="1" s="1"/>
  <c r="F30" i="1" l="1"/>
  <c r="E30" i="1"/>
  <c r="F43" i="3"/>
  <c r="E43" i="3"/>
  <c r="G43" i="3" s="1"/>
  <c r="F39" i="3"/>
  <c r="E39" i="3"/>
  <c r="G39" i="3" s="1"/>
  <c r="F34" i="3"/>
  <c r="E34" i="3"/>
  <c r="G34" i="3" s="1"/>
  <c r="F14" i="3"/>
  <c r="E14" i="3"/>
  <c r="G14" i="3" s="1"/>
  <c r="F18" i="2"/>
  <c r="E18" i="2"/>
  <c r="G18" i="2" s="1"/>
  <c r="F16" i="2"/>
  <c r="E16" i="2"/>
  <c r="G16" i="2" s="1"/>
  <c r="F11" i="2"/>
  <c r="E11" i="2"/>
  <c r="G11" i="2" s="1"/>
  <c r="G30" i="1" l="1"/>
  <c r="E44" i="3"/>
  <c r="F44" i="3"/>
  <c r="E19" i="2"/>
  <c r="F19" i="2"/>
  <c r="G19" i="2" l="1"/>
  <c r="G44" i="3"/>
</calcChain>
</file>

<file path=xl/sharedStrings.xml><?xml version="1.0" encoding="utf-8"?>
<sst xmlns="http://schemas.openxmlformats.org/spreadsheetml/2006/main" count="321" uniqueCount="141">
  <si>
    <t>03</t>
  </si>
  <si>
    <t>3411</t>
  </si>
  <si>
    <t>412</t>
  </si>
  <si>
    <t>Transf. corriente a la F.M. Deportes</t>
  </si>
  <si>
    <t>473</t>
  </si>
  <si>
    <t>Transferencias a Sociedades Anónimas Deportivas</t>
  </si>
  <si>
    <t>Otras transf. a Familias e Instituciones sin fines de lucro.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</si>
  <si>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</si>
  <si>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</si>
  <si>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</si>
  <si>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</si>
  <si>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</si>
  <si>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</si>
  <si>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</si>
  <si>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</si>
  <si>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</si>
  <si>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</si>
  <si>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</si>
  <si>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</si>
  <si>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</si>
  <si>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</si>
  <si>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</si>
  <si>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 xml:space="preserve">Transf. Club Deportivo Universidad Voley Femenino </t>
  </si>
  <si>
    <t>48912</t>
  </si>
  <si>
    <t xml:space="preserve">Transf. Club Deportivo Valladolid Club de Esgrima </t>
  </si>
  <si>
    <t>48913</t>
  </si>
  <si>
    <t xml:space="preserve">Transf. Club Deportivo Baloncesto en silla de ruedas </t>
  </si>
  <si>
    <t>48914</t>
  </si>
  <si>
    <t>48915</t>
  </si>
  <si>
    <t xml:space="preserve">Transf. Club Deportivo Boxeo Valladolid </t>
  </si>
  <si>
    <t>48916</t>
  </si>
  <si>
    <t xml:space="preserve">Transf. Club Deportivo El Salvador Rugby </t>
  </si>
  <si>
    <t>48917</t>
  </si>
  <si>
    <t xml:space="preserve">Transf. Club Deportivo Cisne Piragüismo </t>
  </si>
  <si>
    <t>48918</t>
  </si>
  <si>
    <t xml:space="preserve">Transf. Club Deportivo Hand Vall </t>
  </si>
  <si>
    <t>48919</t>
  </si>
  <si>
    <t xml:space="preserve">Transf. Club Deportivo Rolling Lemons </t>
  </si>
  <si>
    <t>48920</t>
  </si>
  <si>
    <t>Transf. Club Deportivo Real Sociedad Hípica  (pádel)</t>
  </si>
  <si>
    <t>48999</t>
  </si>
  <si>
    <t>712</t>
  </si>
  <si>
    <t>Aportación capital F.M. Deportes</t>
  </si>
  <si>
    <t>9200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</si>
  <si>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</si>
  <si>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</si>
  <si>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</si>
  <si>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</si>
  <si>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</si>
  <si>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</si>
  <si>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</si>
  <si>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</si>
  <si>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</si>
  <si>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</si>
  <si>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</si>
  <si>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</si>
  <si>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</si>
  <si>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</si>
  <si>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</si>
  <si>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</si>
  <si>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22602</t>
  </si>
  <si>
    <t>Publicidad y propaganda.</t>
  </si>
  <si>
    <t>22699</t>
  </si>
  <si>
    <t>Otros gastos diversos</t>
  </si>
  <si>
    <t>22706</t>
  </si>
  <si>
    <t>Estudios y trabajos técnicos.</t>
  </si>
  <si>
    <t>23020</t>
  </si>
  <si>
    <t>Dietas del personal no directivo</t>
  </si>
  <si>
    <t>83000</t>
  </si>
  <si>
    <t>Anuncios por cuenta de particulares</t>
  </si>
  <si>
    <t>9241</t>
  </si>
  <si>
    <t>12005</t>
  </si>
  <si>
    <t>Sueldos del Grupo E.</t>
  </si>
  <si>
    <t>13000</t>
  </si>
  <si>
    <t>Retribuciones básicas.</t>
  </si>
  <si>
    <t>13002</t>
  </si>
  <si>
    <t>Otras remuneraciones.</t>
  </si>
  <si>
    <t>202</t>
  </si>
  <si>
    <t>Arrendamientos de edificios y otras construcciones.</t>
  </si>
  <si>
    <t>203</t>
  </si>
  <si>
    <t>Arrendamientos de maquinaria, instalaciones y utillaje.</t>
  </si>
  <si>
    <t>212</t>
  </si>
  <si>
    <t>Reparación de edificios y otras construcciones.</t>
  </si>
  <si>
    <t>213</t>
  </si>
  <si>
    <t>Reparación de maquinaria, instalaciones técnicas y utillaje.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</si>
  <si>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</si>
  <si>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</si>
  <si>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</si>
  <si>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</si>
  <si>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</si>
  <si>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</si>
  <si>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</si>
  <si>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</si>
  <si>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22104</t>
  </si>
  <si>
    <t>Vestuario.</t>
  </si>
  <si>
    <t>22199</t>
  </si>
  <si>
    <t>Otros suministros.</t>
  </si>
  <si>
    <t>22200</t>
  </si>
  <si>
    <t>Servicios de Telecomunicaciones.</t>
  </si>
  <si>
    <t>223</t>
  </si>
  <si>
    <t>Transportes.</t>
  </si>
  <si>
    <t>22609</t>
  </si>
  <si>
    <t>Actividades culturales y deportivas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</si>
  <si>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</si>
  <si>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</si>
  <si>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</si>
  <si>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</si>
  <si>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</si>
  <si>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</si>
  <si>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481</t>
  </si>
  <si>
    <t>Premios, becas, etc.</t>
  </si>
  <si>
    <t>48921</t>
  </si>
  <si>
    <t xml:space="preserve">Transf. Federación Asociaciones de Vecinos Antonio Machado </t>
  </si>
  <si>
    <t>48922</t>
  </si>
  <si>
    <t xml:space="preserve">Transf. Asociación Pajarillos Educa </t>
  </si>
  <si>
    <t>Mobiliario.</t>
  </si>
  <si>
    <t>632</t>
  </si>
  <si>
    <t>Edificios y otras construcciones.</t>
  </si>
  <si>
    <t>633</t>
  </si>
  <si>
    <t>Maquinaria, instalaciones técnicas y utillaje.</t>
  </si>
  <si>
    <t>635</t>
  </si>
  <si>
    <t>Orgánica</t>
  </si>
  <si>
    <t>Programa</t>
  </si>
  <si>
    <t>Económica</t>
  </si>
  <si>
    <t>Descripción</t>
  </si>
  <si>
    <t>DIFERENCIA</t>
  </si>
  <si>
    <t>CAPITULO IV. TRANSFERENCIAS CORRIENTES</t>
  </si>
  <si>
    <t>CAPITULO I. GASTOS DE PERSONAL</t>
  </si>
  <si>
    <t>CAPITULO II. GASTOS EN BIENES CORRIENTES Y SERVICIOS</t>
  </si>
  <si>
    <t>CAPITULO VIII. ACTIVOS FINANCIEROS</t>
  </si>
  <si>
    <t>TOTAL PROGRAMA DIRECCION DEL AREA DE PARTICIPACION CIUDADANA</t>
  </si>
  <si>
    <t>CAPITULO VI. INVERSIONES REALES</t>
  </si>
  <si>
    <t>TOTAL PROGRAMA PARTICIPACION CIUDADANA</t>
  </si>
  <si>
    <t>Transf. Club Deportivo ESTRIVALL</t>
  </si>
  <si>
    <t>Transf. Club Deportivo Ajedrez Promesas</t>
  </si>
  <si>
    <t>Transf. Club Deportivo Billar Valladolid</t>
  </si>
  <si>
    <t>CAPITULO VII. TRANSFERENCIAS DE CAPITAL</t>
  </si>
  <si>
    <t>TOTAL PROGRAMAPROMOCION Y FOMENTO DEL DEPORTE</t>
  </si>
  <si>
    <t xml:space="preserve">Transf. Club Deportivo Balonmano Atlético Valladolid </t>
  </si>
  <si>
    <t>750</t>
  </si>
  <si>
    <t>A la Administración General de las Comunidades Autónomas.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</si>
</sst>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/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workbookViewId="0">
      <selection activeCell="I31" sqref="I31"/>
    </sheetView>
  </sheetViews>
  <sheetFormatPr baseColWidth="10" defaultRowHeight="14.4" x14ac:dyDescent="0.3"/>
  <cols>
    <col min="1" max="1" width="7.796875" bestFit="1" customWidth="1"/>
    <col min="2" max="2" width="8.796875" bestFit="1" customWidth="1"/>
    <col min="3" max="3" width="9.3984375" bestFit="1" customWidth="1"/>
    <col min="4" max="4" width="38.796875" bestFit="1" customWidth="1"/>
    <col min="5" max="5" width="12.796875" bestFit="1" customWidth="1"/>
  </cols>
  <sheetData>
    <row r="2" spans="1:7" x14ac:dyDescent="0.3">
      <c r="A2" s="4" t="s">
        <v>121</v>
      </c>
      <c r="B2" s="4" t="s">
        <v>122</v>
      </c>
      <c r="C2" s="4" t="s">
        <v>123</v>
      </c>
      <c r="D2" s="4" t="s">
        <v>124</v>
      </c>
      <c r="E2" s="7">
        <v>2023</v>
      </c>
      <c r="F2" s="7">
        <v>2022</v>
      </c>
      <c r="G2" s="4" t="s">
        <v>125</v>
      </c>
    </row>
    <row r="3" spans="1:7" x14ac:dyDescent="0.3">
      <c r="A3" s="2" t="s">
        <v>0</v>
      </c>
      <c r="B3" s="2" t="s">
        <v>1</v>
      </c>
      <c r="C3" s="2" t="s">
        <v>2</v>
      </c>
      <c r="D3" s="2" t="s">
        <v>3</v>
      </c>
      <c r="E3" s="3">
        <v>9155765</v>
      </c>
      <c r="F3" s="3">
        <v>9000000</v>
      </c>
      <c r="G3" s="3">
        <f>+E3-F3</f>
        <v>155765</v>
      </c>
    </row>
    <row r="4" spans="1:7" x14ac:dyDescent="0.3">
      <c r="A4" s="2" t="s">
        <v>0</v>
      </c>
      <c r="B4" s="2" t="s">
        <v>1</v>
      </c>
      <c r="C4" s="2" t="s">
        <v>4</v>
      </c>
      <c r="D4" s="2" t="s">
        <v>5</v>
      </c>
      <c r="E4" s="3">
        <v>86000</v>
      </c>
      <c r="F4" s="3">
        <v>86000</v>
      </c>
      <c r="G4" s="3">
        <f t="shared" ref="G4:G30" si="0">+E4-F4</f>
        <v>0</v>
      </c>
    </row>
    <row r="5" spans="1:7" x14ac:dyDescent="0.3">
      <c r="A5" s="2" t="s">
        <v>0</v>
      </c>
      <c r="B5" s="2" t="s">
        <v>1</v>
      </c>
      <c r="C5" s="2" t="s">
        <v>7</v>
      </c>
      <c r="D5" s="2" t="s">
        <v>8</v>
      </c>
      <c r="E5" s="3">
        <v>23000</v>
      </c>
      <c r="F5" s="3">
        <v>22000</v>
      </c>
      <c r="G5" s="3">
        <f t="shared" si="0"/>
        <v>1000</v>
      </c>
    </row>
    <row r="6" spans="1:7" x14ac:dyDescent="0.3">
      <c r="A6" s="2" t="s">
        <v>0</v>
      </c>
      <c r="B6" s="2" t="s">
        <v>1</v>
      </c>
      <c r="C6" s="2" t="s">
        <v>9</v>
      </c>
      <c r="D6" s="2" t="s">
        <v>10</v>
      </c>
      <c r="E6" s="3">
        <v>16800</v>
      </c>
      <c r="F6" s="3">
        <v>16800</v>
      </c>
      <c r="G6" s="3">
        <f t="shared" si="0"/>
        <v>0</v>
      </c>
    </row>
    <row r="7" spans="1:7" x14ac:dyDescent="0.3">
      <c r="A7" s="2" t="s">
        <v>0</v>
      </c>
      <c r="B7" s="2" t="s">
        <v>1</v>
      </c>
      <c r="C7" s="2" t="s">
        <v>11</v>
      </c>
      <c r="D7" s="2" t="s">
        <v>12</v>
      </c>
      <c r="E7" s="3">
        <v>170450</v>
      </c>
      <c r="F7" s="3">
        <v>156450</v>
      </c>
      <c r="G7" s="3">
        <f t="shared" si="0"/>
        <v>14000</v>
      </c>
    </row>
    <row r="8" spans="1:7" x14ac:dyDescent="0.3">
      <c r="A8" s="2" t="s">
        <v>0</v>
      </c>
      <c r="B8" s="2" t="s">
        <v>1</v>
      </c>
      <c r="C8" s="2" t="s">
        <v>13</v>
      </c>
      <c r="D8" s="2" t="s">
        <v>14</v>
      </c>
      <c r="E8" s="3">
        <v>101350</v>
      </c>
      <c r="F8" s="3">
        <v>91350</v>
      </c>
      <c r="G8" s="3">
        <f t="shared" si="0"/>
        <v>10000</v>
      </c>
    </row>
    <row r="9" spans="1:7" x14ac:dyDescent="0.3">
      <c r="A9" s="2" t="s">
        <v>0</v>
      </c>
      <c r="B9" s="2" t="s">
        <v>1</v>
      </c>
      <c r="C9" s="2" t="s">
        <v>15</v>
      </c>
      <c r="D9" s="2" t="s">
        <v>16</v>
      </c>
      <c r="E9" s="3">
        <v>50050</v>
      </c>
      <c r="F9" s="3">
        <v>43050</v>
      </c>
      <c r="G9" s="3">
        <f t="shared" si="0"/>
        <v>7000</v>
      </c>
    </row>
    <row r="10" spans="1:7" x14ac:dyDescent="0.3">
      <c r="A10" s="2" t="s">
        <v>0</v>
      </c>
      <c r="B10" s="2" t="s">
        <v>1</v>
      </c>
      <c r="C10" s="2" t="s">
        <v>17</v>
      </c>
      <c r="D10" s="2" t="s">
        <v>18</v>
      </c>
      <c r="E10" s="3">
        <v>100300</v>
      </c>
      <c r="F10" s="3">
        <v>90300</v>
      </c>
      <c r="G10" s="3">
        <f t="shared" si="0"/>
        <v>10000</v>
      </c>
    </row>
    <row r="11" spans="1:7" x14ac:dyDescent="0.3">
      <c r="A11" s="2" t="s">
        <v>0</v>
      </c>
      <c r="B11" s="2" t="s">
        <v>1</v>
      </c>
      <c r="C11" s="2" t="s">
        <v>19</v>
      </c>
      <c r="D11" s="2" t="s">
        <v>20</v>
      </c>
      <c r="E11" s="3">
        <v>0</v>
      </c>
      <c r="F11" s="3">
        <v>11250</v>
      </c>
      <c r="G11" s="3">
        <f t="shared" si="0"/>
        <v>-11250</v>
      </c>
    </row>
    <row r="12" spans="1:7" x14ac:dyDescent="0.3">
      <c r="A12" s="2" t="s">
        <v>0</v>
      </c>
      <c r="B12" s="2" t="s">
        <v>1</v>
      </c>
      <c r="C12" s="2" t="s">
        <v>21</v>
      </c>
      <c r="D12" s="2" t="s">
        <v>22</v>
      </c>
      <c r="E12" s="3">
        <v>6512</v>
      </c>
      <c r="F12" s="3">
        <v>5512</v>
      </c>
      <c r="G12" s="3">
        <f t="shared" si="0"/>
        <v>1000</v>
      </c>
    </row>
    <row r="13" spans="1:7" x14ac:dyDescent="0.3">
      <c r="A13" s="2" t="s">
        <v>0</v>
      </c>
      <c r="B13" s="2" t="s">
        <v>1</v>
      </c>
      <c r="C13" s="2" t="s">
        <v>23</v>
      </c>
      <c r="D13" s="2" t="s">
        <v>24</v>
      </c>
      <c r="E13" s="3">
        <v>20450</v>
      </c>
      <c r="F13" s="3">
        <v>19950</v>
      </c>
      <c r="G13" s="3">
        <f t="shared" si="0"/>
        <v>500</v>
      </c>
    </row>
    <row r="14" spans="1:7" x14ac:dyDescent="0.3">
      <c r="A14" s="2" t="s">
        <v>0</v>
      </c>
      <c r="B14" s="2" t="s">
        <v>1</v>
      </c>
      <c r="C14" s="2" t="s">
        <v>25</v>
      </c>
      <c r="D14" s="2" t="s">
        <v>26</v>
      </c>
      <c r="E14" s="3">
        <v>30775</v>
      </c>
      <c r="F14" s="3">
        <v>26775</v>
      </c>
      <c r="G14" s="3">
        <f t="shared" si="0"/>
        <v>4000</v>
      </c>
    </row>
    <row r="15" spans="1:7" x14ac:dyDescent="0.3">
      <c r="A15" s="2" t="s">
        <v>0</v>
      </c>
      <c r="B15" s="2" t="s">
        <v>1</v>
      </c>
      <c r="C15" s="2" t="s">
        <v>27</v>
      </c>
      <c r="D15" s="2" t="s">
        <v>138</v>
      </c>
      <c r="E15" s="3">
        <v>170450</v>
      </c>
      <c r="F15" s="3">
        <v>156450</v>
      </c>
      <c r="G15" s="3">
        <f t="shared" si="0"/>
        <v>14000</v>
      </c>
    </row>
    <row r="16" spans="1:7" x14ac:dyDescent="0.3">
      <c r="A16" s="2" t="s">
        <v>0</v>
      </c>
      <c r="B16" s="2" t="s">
        <v>1</v>
      </c>
      <c r="C16" s="2" t="s">
        <v>28</v>
      </c>
      <c r="D16" s="2" t="s">
        <v>29</v>
      </c>
      <c r="E16" s="3">
        <v>6000</v>
      </c>
      <c r="F16" s="3">
        <v>6000</v>
      </c>
      <c r="G16" s="3">
        <f t="shared" si="0"/>
        <v>0</v>
      </c>
    </row>
    <row r="17" spans="1:7" x14ac:dyDescent="0.3">
      <c r="A17" s="2" t="s">
        <v>0</v>
      </c>
      <c r="B17" s="2" t="s">
        <v>1</v>
      </c>
      <c r="C17" s="2" t="s">
        <v>30</v>
      </c>
      <c r="D17" s="2" t="s">
        <v>31</v>
      </c>
      <c r="E17" s="3">
        <v>111350</v>
      </c>
      <c r="F17" s="3">
        <v>91350</v>
      </c>
      <c r="G17" s="3">
        <f t="shared" si="0"/>
        <v>20000</v>
      </c>
    </row>
    <row r="18" spans="1:7" x14ac:dyDescent="0.3">
      <c r="A18" s="2" t="s">
        <v>0</v>
      </c>
      <c r="B18" s="2" t="s">
        <v>1</v>
      </c>
      <c r="C18" s="2" t="s">
        <v>32</v>
      </c>
      <c r="D18" s="2" t="s">
        <v>33</v>
      </c>
      <c r="E18" s="3">
        <v>6775</v>
      </c>
      <c r="F18" s="3">
        <v>5775</v>
      </c>
      <c r="G18" s="3">
        <f t="shared" si="0"/>
        <v>1000</v>
      </c>
    </row>
    <row r="19" spans="1:7" x14ac:dyDescent="0.3">
      <c r="A19" s="2" t="s">
        <v>0</v>
      </c>
      <c r="B19" s="2" t="s">
        <v>1</v>
      </c>
      <c r="C19" s="2" t="s">
        <v>34</v>
      </c>
      <c r="D19" s="2" t="s">
        <v>35</v>
      </c>
      <c r="E19" s="3">
        <v>14650</v>
      </c>
      <c r="F19" s="3">
        <v>13650</v>
      </c>
      <c r="G19" s="3">
        <f t="shared" si="0"/>
        <v>1000</v>
      </c>
    </row>
    <row r="20" spans="1:7" x14ac:dyDescent="0.3">
      <c r="A20" s="2" t="s">
        <v>0</v>
      </c>
      <c r="B20" s="2" t="s">
        <v>1</v>
      </c>
      <c r="C20" s="2" t="s">
        <v>36</v>
      </c>
      <c r="D20" s="2" t="s">
        <v>37</v>
      </c>
      <c r="E20" s="3">
        <v>6775</v>
      </c>
      <c r="F20" s="3">
        <v>5775</v>
      </c>
      <c r="G20" s="3">
        <f t="shared" si="0"/>
        <v>1000</v>
      </c>
    </row>
    <row r="21" spans="1:7" x14ac:dyDescent="0.3">
      <c r="A21" s="2" t="s">
        <v>0</v>
      </c>
      <c r="B21" s="2" t="s">
        <v>1</v>
      </c>
      <c r="C21" s="2" t="s">
        <v>38</v>
      </c>
      <c r="D21" s="2" t="s">
        <v>39</v>
      </c>
      <c r="E21" s="3">
        <v>3387</v>
      </c>
      <c r="F21" s="3">
        <v>2887</v>
      </c>
      <c r="G21" s="3">
        <f t="shared" si="0"/>
        <v>500</v>
      </c>
    </row>
    <row r="22" spans="1:7" x14ac:dyDescent="0.3">
      <c r="A22" s="2" t="s">
        <v>0</v>
      </c>
      <c r="B22" s="8">
        <v>3411</v>
      </c>
      <c r="C22" s="8">
        <v>48993</v>
      </c>
      <c r="D22" s="2" t="s">
        <v>133</v>
      </c>
      <c r="E22" s="3">
        <v>6100</v>
      </c>
      <c r="F22" s="3">
        <v>4100</v>
      </c>
      <c r="G22" s="3">
        <f t="shared" si="0"/>
        <v>2000</v>
      </c>
    </row>
    <row r="23" spans="1:7" x14ac:dyDescent="0.3">
      <c r="A23" s="2" t="s">
        <v>0</v>
      </c>
      <c r="B23" s="8">
        <v>3411</v>
      </c>
      <c r="C23" s="8">
        <v>48994</v>
      </c>
      <c r="D23" s="2" t="s">
        <v>134</v>
      </c>
      <c r="E23" s="3">
        <v>3387</v>
      </c>
      <c r="F23" s="3">
        <v>2887</v>
      </c>
      <c r="G23" s="3">
        <f t="shared" si="0"/>
        <v>500</v>
      </c>
    </row>
    <row r="24" spans="1:7" x14ac:dyDescent="0.3">
      <c r="A24" s="2" t="s">
        <v>0</v>
      </c>
      <c r="B24" s="8">
        <v>3411</v>
      </c>
      <c r="C24" s="8">
        <v>48995</v>
      </c>
      <c r="D24" s="2" t="s">
        <v>135</v>
      </c>
      <c r="E24" s="3">
        <v>3387</v>
      </c>
      <c r="F24" s="3">
        <v>2887</v>
      </c>
      <c r="G24" s="3">
        <f t="shared" si="0"/>
        <v>500</v>
      </c>
    </row>
    <row r="25" spans="1:7" x14ac:dyDescent="0.3">
      <c r="A25" s="2" t="s">
        <v>0</v>
      </c>
      <c r="B25" s="2" t="s">
        <v>1</v>
      </c>
      <c r="C25" s="2" t="s">
        <v>40</v>
      </c>
      <c r="D25" s="2" t="s">
        <v>6</v>
      </c>
      <c r="E25" s="3">
        <v>43650</v>
      </c>
      <c r="F25" s="3">
        <v>38981</v>
      </c>
      <c r="G25" s="3">
        <f t="shared" si="0"/>
        <v>4669</v>
      </c>
    </row>
    <row r="26" spans="1:7" x14ac:dyDescent="0.3">
      <c r="A26" s="10" t="s">
        <v>126</v>
      </c>
      <c r="B26" s="10"/>
      <c r="C26" s="10"/>
      <c r="D26" s="10"/>
      <c r="E26" s="5">
        <f>SUM(E3:E25)</f>
        <v>10137363</v>
      </c>
      <c r="F26" s="5">
        <f>SUM(F3:F25)</f>
        <v>9900179</v>
      </c>
      <c r="G26" s="5">
        <f t="shared" si="0"/>
        <v>237184</v>
      </c>
    </row>
    <row r="27" spans="1:7" x14ac:dyDescent="0.3">
      <c r="A27" s="2" t="s">
        <v>0</v>
      </c>
      <c r="B27" s="2" t="s">
        <v>1</v>
      </c>
      <c r="C27" s="2" t="s">
        <v>41</v>
      </c>
      <c r="D27" s="2" t="s">
        <v>42</v>
      </c>
      <c r="E27" s="3">
        <v>136405</v>
      </c>
      <c r="F27" s="3">
        <v>2158000</v>
      </c>
      <c r="G27" s="3">
        <f t="shared" si="0"/>
        <v>-2021595</v>
      </c>
    </row>
    <row r="28" spans="1:7" x14ac:dyDescent="0.3">
      <c r="A28" s="2" t="s">
        <v>0</v>
      </c>
      <c r="B28" s="2" t="s">
        <v>1</v>
      </c>
      <c r="C28" s="2" t="s">
        <v>139</v>
      </c>
      <c r="D28" s="2" t="s">
        <v>140</v>
      </c>
      <c r="E28" s="3">
        <v>1000000</v>
      </c>
      <c r="F28" s="3">
        <v>0</v>
      </c>
      <c r="G28" s="3">
        <f t="shared" si="0"/>
        <v>1000000</v>
      </c>
    </row>
    <row r="29" spans="1:7" x14ac:dyDescent="0.3">
      <c r="A29" s="10" t="s">
        <v>136</v>
      </c>
      <c r="B29" s="10"/>
      <c r="C29" s="10"/>
      <c r="D29" s="10"/>
      <c r="E29" s="5">
        <f>SUM(E27:E28)</f>
        <v>1136405</v>
      </c>
      <c r="F29" s="5">
        <f>SUM(F27:F28)</f>
        <v>2158000</v>
      </c>
      <c r="G29" s="5">
        <f t="shared" si="0"/>
        <v>-1021595</v>
      </c>
    </row>
    <row r="30" spans="1:7" x14ac:dyDescent="0.3">
      <c r="A30" s="11" t="s">
        <v>137</v>
      </c>
      <c r="B30" s="11"/>
      <c r="C30" s="11"/>
      <c r="D30" s="11"/>
      <c r="E30" s="5">
        <f>E26+E29</f>
        <v>11273768</v>
      </c>
      <c r="F30" s="5">
        <f>F26+F29</f>
        <v>12058179</v>
      </c>
      <c r="G30" s="5">
        <f t="shared" si="0"/>
        <v>-784411</v>
      </c>
    </row>
    <row r="32" spans="1:7" x14ac:dyDescent="0.3">
      <c r="E32" s="6"/>
      <c r="F32" s="6"/>
      <c r="G32" s="6"/>
    </row>
  </sheetData>
  <mergeCells count="3">
    <mergeCell ref="A26:D26"/>
    <mergeCell ref="A29:D29"/>
    <mergeCell ref="A30:D30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27:D27 A3:D14 B25:D25 A15:C15 A16:D21 A28:C28" numberStoredAsText="1"/>
    <ignoredError sqref="E26:F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E21" sqref="E21:G21"/>
    </sheetView>
  </sheetViews>
  <sheetFormatPr baseColWidth="10" defaultRowHeight="14.4" x14ac:dyDescent="0.3"/>
  <cols>
    <col min="1" max="1" width="7.19921875" bestFit="1" customWidth="1"/>
    <col min="2" max="2" width="7.59765625" bestFit="1" customWidth="1"/>
    <col min="3" max="3" width="8.59765625" bestFit="1" customWidth="1"/>
    <col min="4" max="4" width="31.19921875" customWidth="1"/>
  </cols>
  <sheetData>
    <row r="2" spans="1:7" x14ac:dyDescent="0.3">
      <c r="A2" s="4" t="s">
        <v>121</v>
      </c>
      <c r="B2" s="4" t="s">
        <v>122</v>
      </c>
      <c r="C2" s="4" t="s">
        <v>123</v>
      </c>
      <c r="D2" s="4" t="s">
        <v>124</v>
      </c>
      <c r="E2" s="7">
        <v>2023</v>
      </c>
      <c r="F2" s="7">
        <v>2022</v>
      </c>
      <c r="G2" s="4" t="s">
        <v>125</v>
      </c>
    </row>
    <row r="3" spans="1:7" x14ac:dyDescent="0.3">
      <c r="A3" s="1" t="s">
        <v>0</v>
      </c>
      <c r="B3" s="2" t="s">
        <v>43</v>
      </c>
      <c r="C3" s="2" t="s">
        <v>44</v>
      </c>
      <c r="D3" s="2" t="s">
        <v>45</v>
      </c>
      <c r="E3" s="3">
        <v>50654</v>
      </c>
      <c r="F3" s="3">
        <v>49227</v>
      </c>
      <c r="G3" s="3">
        <f>+E3-F3</f>
        <v>1427</v>
      </c>
    </row>
    <row r="4" spans="1:7" x14ac:dyDescent="0.3">
      <c r="A4" s="1" t="s">
        <v>0</v>
      </c>
      <c r="B4" s="2" t="s">
        <v>43</v>
      </c>
      <c r="C4" s="2" t="s">
        <v>46</v>
      </c>
      <c r="D4" s="2" t="s">
        <v>47</v>
      </c>
      <c r="E4" s="3">
        <v>14847</v>
      </c>
      <c r="F4" s="3">
        <v>14429</v>
      </c>
      <c r="G4" s="3">
        <f t="shared" ref="G4:G19" si="0">+E4-F4</f>
        <v>418</v>
      </c>
    </row>
    <row r="5" spans="1:7" x14ac:dyDescent="0.3">
      <c r="A5" s="1" t="s">
        <v>0</v>
      </c>
      <c r="B5" s="2" t="s">
        <v>43</v>
      </c>
      <c r="C5" s="2" t="s">
        <v>48</v>
      </c>
      <c r="D5" s="2" t="s">
        <v>49</v>
      </c>
      <c r="E5" s="3">
        <v>11372</v>
      </c>
      <c r="F5" s="3">
        <v>11051</v>
      </c>
      <c r="G5" s="3">
        <f t="shared" si="0"/>
        <v>321</v>
      </c>
    </row>
    <row r="6" spans="1:7" x14ac:dyDescent="0.3">
      <c r="A6" s="1" t="s">
        <v>0</v>
      </c>
      <c r="B6" s="2" t="s">
        <v>43</v>
      </c>
      <c r="C6" s="2" t="s">
        <v>50</v>
      </c>
      <c r="D6" s="2" t="s">
        <v>51</v>
      </c>
      <c r="E6" s="3">
        <v>19278</v>
      </c>
      <c r="F6" s="3">
        <v>18734</v>
      </c>
      <c r="G6" s="3">
        <f t="shared" si="0"/>
        <v>544</v>
      </c>
    </row>
    <row r="7" spans="1:7" x14ac:dyDescent="0.3">
      <c r="A7" s="1" t="s">
        <v>0</v>
      </c>
      <c r="B7" s="2" t="s">
        <v>43</v>
      </c>
      <c r="C7" s="2" t="s">
        <v>52</v>
      </c>
      <c r="D7" s="2" t="s">
        <v>53</v>
      </c>
      <c r="E7" s="3">
        <v>27467</v>
      </c>
      <c r="F7" s="3">
        <v>19933</v>
      </c>
      <c r="G7" s="3">
        <f t="shared" si="0"/>
        <v>7534</v>
      </c>
    </row>
    <row r="8" spans="1:7" x14ac:dyDescent="0.3">
      <c r="A8" s="1" t="s">
        <v>0</v>
      </c>
      <c r="B8" s="2" t="s">
        <v>43</v>
      </c>
      <c r="C8" s="2" t="s">
        <v>54</v>
      </c>
      <c r="D8" s="2" t="s">
        <v>55</v>
      </c>
      <c r="E8" s="3">
        <v>72353</v>
      </c>
      <c r="F8" s="3">
        <v>70314</v>
      </c>
      <c r="G8" s="3">
        <f t="shared" si="0"/>
        <v>2039</v>
      </c>
    </row>
    <row r="9" spans="1:7" x14ac:dyDescent="0.3">
      <c r="A9" s="1" t="s">
        <v>0</v>
      </c>
      <c r="B9" s="2" t="s">
        <v>43</v>
      </c>
      <c r="C9" s="2" t="s">
        <v>56</v>
      </c>
      <c r="D9" s="2" t="s">
        <v>57</v>
      </c>
      <c r="E9" s="3">
        <v>163959</v>
      </c>
      <c r="F9" s="3">
        <v>159340</v>
      </c>
      <c r="G9" s="3">
        <f t="shared" si="0"/>
        <v>4619</v>
      </c>
    </row>
    <row r="10" spans="1:7" x14ac:dyDescent="0.3">
      <c r="A10" s="1" t="s">
        <v>0</v>
      </c>
      <c r="B10" s="2" t="s">
        <v>43</v>
      </c>
      <c r="C10" s="2" t="s">
        <v>58</v>
      </c>
      <c r="D10" s="2" t="s">
        <v>59</v>
      </c>
      <c r="E10" s="3">
        <v>12647</v>
      </c>
      <c r="F10" s="3">
        <v>11773</v>
      </c>
      <c r="G10" s="3">
        <f t="shared" si="0"/>
        <v>874</v>
      </c>
    </row>
    <row r="11" spans="1:7" x14ac:dyDescent="0.3">
      <c r="A11" s="10" t="s">
        <v>127</v>
      </c>
      <c r="B11" s="10"/>
      <c r="C11" s="10"/>
      <c r="D11" s="10"/>
      <c r="E11" s="5">
        <f>SUM(E3:E10)</f>
        <v>372577</v>
      </c>
      <c r="F11" s="5">
        <f t="shared" ref="F11" si="1">SUM(F3:F10)</f>
        <v>354801</v>
      </c>
      <c r="G11" s="5">
        <f t="shared" si="0"/>
        <v>17776</v>
      </c>
    </row>
    <row r="12" spans="1:7" x14ac:dyDescent="0.3">
      <c r="A12" s="1" t="s">
        <v>0</v>
      </c>
      <c r="B12" s="2" t="s">
        <v>43</v>
      </c>
      <c r="C12" s="2" t="s">
        <v>60</v>
      </c>
      <c r="D12" s="2" t="s">
        <v>61</v>
      </c>
      <c r="E12" s="3">
        <v>3000</v>
      </c>
      <c r="F12" s="3">
        <v>3000</v>
      </c>
      <c r="G12" s="3">
        <f t="shared" si="0"/>
        <v>0</v>
      </c>
    </row>
    <row r="13" spans="1:7" x14ac:dyDescent="0.3">
      <c r="A13" s="1" t="s">
        <v>0</v>
      </c>
      <c r="B13" s="2" t="s">
        <v>43</v>
      </c>
      <c r="C13" s="2" t="s">
        <v>62</v>
      </c>
      <c r="D13" s="2" t="s">
        <v>63</v>
      </c>
      <c r="E13" s="3">
        <v>2000</v>
      </c>
      <c r="F13" s="3">
        <v>2000</v>
      </c>
      <c r="G13" s="3">
        <f t="shared" si="0"/>
        <v>0</v>
      </c>
    </row>
    <row r="14" spans="1:7" x14ac:dyDescent="0.3">
      <c r="A14" s="1" t="s">
        <v>0</v>
      </c>
      <c r="B14" s="2" t="s">
        <v>43</v>
      </c>
      <c r="C14" s="2" t="s">
        <v>64</v>
      </c>
      <c r="D14" s="2" t="s">
        <v>65</v>
      </c>
      <c r="E14" s="3">
        <v>15000</v>
      </c>
      <c r="F14" s="3">
        <v>15000</v>
      </c>
      <c r="G14" s="3">
        <f t="shared" si="0"/>
        <v>0</v>
      </c>
    </row>
    <row r="15" spans="1:7" x14ac:dyDescent="0.3">
      <c r="A15" s="1" t="s">
        <v>0</v>
      </c>
      <c r="B15" s="2" t="s">
        <v>43</v>
      </c>
      <c r="C15" s="2" t="s">
        <v>66</v>
      </c>
      <c r="D15" s="2" t="s">
        <v>67</v>
      </c>
      <c r="E15" s="3">
        <v>400</v>
      </c>
      <c r="F15" s="3">
        <v>400</v>
      </c>
      <c r="G15" s="3">
        <f t="shared" si="0"/>
        <v>0</v>
      </c>
    </row>
    <row r="16" spans="1:7" x14ac:dyDescent="0.3">
      <c r="A16" s="10" t="s">
        <v>128</v>
      </c>
      <c r="B16" s="10"/>
      <c r="C16" s="10"/>
      <c r="D16" s="10"/>
      <c r="E16" s="5">
        <f>SUM(E12:E15)</f>
        <v>20400</v>
      </c>
      <c r="F16" s="5">
        <f t="shared" ref="F16" si="2">SUM(F12:F15)</f>
        <v>20400</v>
      </c>
      <c r="G16" s="5">
        <f t="shared" si="0"/>
        <v>0</v>
      </c>
    </row>
    <row r="17" spans="1:7" x14ac:dyDescent="0.3">
      <c r="A17" s="1" t="s">
        <v>0</v>
      </c>
      <c r="B17" s="2" t="s">
        <v>43</v>
      </c>
      <c r="C17" s="2" t="s">
        <v>68</v>
      </c>
      <c r="D17" s="2" t="s">
        <v>69</v>
      </c>
      <c r="E17" s="3">
        <v>1000</v>
      </c>
      <c r="F17" s="3">
        <v>10000</v>
      </c>
      <c r="G17" s="3">
        <f t="shared" si="0"/>
        <v>-9000</v>
      </c>
    </row>
    <row r="18" spans="1:7" x14ac:dyDescent="0.3">
      <c r="A18" s="10" t="s">
        <v>129</v>
      </c>
      <c r="B18" s="10"/>
      <c r="C18" s="10"/>
      <c r="D18" s="10"/>
      <c r="E18" s="5">
        <f>SUM(E17)</f>
        <v>1000</v>
      </c>
      <c r="F18" s="5">
        <f t="shared" ref="F18" si="3">SUM(F17)</f>
        <v>10000</v>
      </c>
      <c r="G18" s="5">
        <f t="shared" si="0"/>
        <v>-9000</v>
      </c>
    </row>
    <row r="19" spans="1:7" x14ac:dyDescent="0.3">
      <c r="A19" s="11" t="s">
        <v>130</v>
      </c>
      <c r="B19" s="11"/>
      <c r="C19" s="11"/>
      <c r="D19" s="11"/>
      <c r="E19" s="5">
        <f>E11+E16+E18</f>
        <v>393977</v>
      </c>
      <c r="F19" s="5">
        <f t="shared" ref="F19" si="4">F11+F16+F18</f>
        <v>385201</v>
      </c>
      <c r="G19" s="5">
        <f t="shared" si="0"/>
        <v>8776</v>
      </c>
    </row>
    <row r="21" spans="1:7" x14ac:dyDescent="0.3">
      <c r="E21" s="6"/>
      <c r="F21" s="6"/>
      <c r="G21" s="6"/>
    </row>
  </sheetData>
  <mergeCells count="4">
    <mergeCell ref="A11:D11"/>
    <mergeCell ref="A16:D16"/>
    <mergeCell ref="A18:D18"/>
    <mergeCell ref="A19:D19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17:C17 A3:C10 A12:C15" numberStoredAsText="1"/>
    <ignoredError sqref="E11:F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opLeftCell="A32" workbookViewId="0">
      <selection activeCell="E46" sqref="E46:G46"/>
    </sheetView>
  </sheetViews>
  <sheetFormatPr baseColWidth="10" defaultRowHeight="14.4" x14ac:dyDescent="0.3"/>
  <cols>
    <col min="1" max="1" width="7.19921875" bestFit="1" customWidth="1"/>
    <col min="2" max="2" width="7.59765625" bestFit="1" customWidth="1"/>
    <col min="3" max="3" width="8.59765625" bestFit="1" customWidth="1"/>
    <col min="4" max="4" width="39.3984375" customWidth="1"/>
    <col min="5" max="5" width="11.3984375" bestFit="1" customWidth="1"/>
    <col min="6" max="6" width="10" bestFit="1" customWidth="1"/>
  </cols>
  <sheetData>
    <row r="2" spans="1:7" x14ac:dyDescent="0.3">
      <c r="A2" s="4" t="s">
        <v>121</v>
      </c>
      <c r="B2" s="4" t="s">
        <v>122</v>
      </c>
      <c r="C2" s="4" t="s">
        <v>123</v>
      </c>
      <c r="D2" s="4" t="s">
        <v>124</v>
      </c>
      <c r="E2" s="7">
        <v>2023</v>
      </c>
      <c r="F2" s="7">
        <v>2022</v>
      </c>
      <c r="G2" s="4" t="s">
        <v>125</v>
      </c>
    </row>
    <row r="3" spans="1:7" x14ac:dyDescent="0.3">
      <c r="A3" s="1" t="s">
        <v>0</v>
      </c>
      <c r="B3" s="2" t="s">
        <v>70</v>
      </c>
      <c r="C3" s="2" t="s">
        <v>44</v>
      </c>
      <c r="D3" s="2" t="s">
        <v>45</v>
      </c>
      <c r="E3" s="3">
        <v>16885</v>
      </c>
      <c r="F3" s="3">
        <v>16409</v>
      </c>
      <c r="G3" s="3">
        <f>+E3-F3</f>
        <v>476</v>
      </c>
    </row>
    <row r="4" spans="1:7" x14ac:dyDescent="0.3">
      <c r="A4" s="1" t="s">
        <v>0</v>
      </c>
      <c r="B4" s="2" t="s">
        <v>70</v>
      </c>
      <c r="C4" s="2" t="s">
        <v>46</v>
      </c>
      <c r="D4" s="2" t="s">
        <v>47</v>
      </c>
      <c r="E4" s="3">
        <v>234466</v>
      </c>
      <c r="F4" s="3">
        <v>227860</v>
      </c>
      <c r="G4" s="3">
        <f t="shared" ref="G4:G44" si="0">+E4-F4</f>
        <v>6606</v>
      </c>
    </row>
    <row r="5" spans="1:7" x14ac:dyDescent="0.3">
      <c r="A5" s="1" t="s">
        <v>0</v>
      </c>
      <c r="B5" s="2" t="s">
        <v>70</v>
      </c>
      <c r="C5" s="2" t="s">
        <v>48</v>
      </c>
      <c r="D5" s="2" t="s">
        <v>49</v>
      </c>
      <c r="E5" s="3">
        <v>11372</v>
      </c>
      <c r="F5" s="3">
        <v>11051</v>
      </c>
      <c r="G5" s="3">
        <f t="shared" si="0"/>
        <v>321</v>
      </c>
    </row>
    <row r="6" spans="1:7" x14ac:dyDescent="0.3">
      <c r="A6" s="1" t="s">
        <v>0</v>
      </c>
      <c r="B6" s="2" t="s">
        <v>70</v>
      </c>
      <c r="C6" s="2" t="s">
        <v>50</v>
      </c>
      <c r="D6" s="2" t="s">
        <v>51</v>
      </c>
      <c r="E6" s="3">
        <v>9639</v>
      </c>
      <c r="F6" s="3">
        <v>9367</v>
      </c>
      <c r="G6" s="3">
        <f t="shared" si="0"/>
        <v>272</v>
      </c>
    </row>
    <row r="7" spans="1:7" x14ac:dyDescent="0.3">
      <c r="A7" s="1" t="s">
        <v>0</v>
      </c>
      <c r="B7" s="2" t="s">
        <v>70</v>
      </c>
      <c r="C7" s="2" t="s">
        <v>71</v>
      </c>
      <c r="D7" s="2" t="s">
        <v>72</v>
      </c>
      <c r="E7" s="3">
        <v>8834</v>
      </c>
      <c r="F7" s="3">
        <v>8585</v>
      </c>
      <c r="G7" s="3">
        <f t="shared" si="0"/>
        <v>249</v>
      </c>
    </row>
    <row r="8" spans="1:7" x14ac:dyDescent="0.3">
      <c r="A8" s="1" t="s">
        <v>0</v>
      </c>
      <c r="B8" s="2" t="s">
        <v>70</v>
      </c>
      <c r="C8" s="2" t="s">
        <v>52</v>
      </c>
      <c r="D8" s="2" t="s">
        <v>53</v>
      </c>
      <c r="E8" s="3">
        <v>88141</v>
      </c>
      <c r="F8" s="3">
        <v>88409</v>
      </c>
      <c r="G8" s="3">
        <f t="shared" si="0"/>
        <v>-268</v>
      </c>
    </row>
    <row r="9" spans="1:7" x14ac:dyDescent="0.3">
      <c r="A9" s="1" t="s">
        <v>0</v>
      </c>
      <c r="B9" s="2" t="s">
        <v>70</v>
      </c>
      <c r="C9" s="2" t="s">
        <v>54</v>
      </c>
      <c r="D9" s="2" t="s">
        <v>55</v>
      </c>
      <c r="E9" s="3">
        <v>143729</v>
      </c>
      <c r="F9" s="3">
        <v>139680</v>
      </c>
      <c r="G9" s="3">
        <f t="shared" si="0"/>
        <v>4049</v>
      </c>
    </row>
    <row r="10" spans="1:7" x14ac:dyDescent="0.3">
      <c r="A10" s="1" t="s">
        <v>0</v>
      </c>
      <c r="B10" s="2" t="s">
        <v>70</v>
      </c>
      <c r="C10" s="2" t="s">
        <v>56</v>
      </c>
      <c r="D10" s="2" t="s">
        <v>57</v>
      </c>
      <c r="E10" s="3">
        <v>366999</v>
      </c>
      <c r="F10" s="3">
        <v>356659</v>
      </c>
      <c r="G10" s="3">
        <f t="shared" si="0"/>
        <v>10340</v>
      </c>
    </row>
    <row r="11" spans="1:7" x14ac:dyDescent="0.3">
      <c r="A11" s="1" t="s">
        <v>0</v>
      </c>
      <c r="B11" s="2" t="s">
        <v>70</v>
      </c>
      <c r="C11" s="2" t="s">
        <v>58</v>
      </c>
      <c r="D11" s="2" t="s">
        <v>59</v>
      </c>
      <c r="E11" s="3">
        <v>42361</v>
      </c>
      <c r="F11" s="3">
        <v>41417</v>
      </c>
      <c r="G11" s="3">
        <f t="shared" si="0"/>
        <v>944</v>
      </c>
    </row>
    <row r="12" spans="1:7" x14ac:dyDescent="0.3">
      <c r="A12" s="1" t="s">
        <v>0</v>
      </c>
      <c r="B12" s="2" t="s">
        <v>70</v>
      </c>
      <c r="C12" s="2" t="s">
        <v>73</v>
      </c>
      <c r="D12" s="2" t="s">
        <v>74</v>
      </c>
      <c r="E12" s="3">
        <v>471749</v>
      </c>
      <c r="F12" s="3">
        <v>489353</v>
      </c>
      <c r="G12" s="3">
        <f t="shared" si="0"/>
        <v>-17604</v>
      </c>
    </row>
    <row r="13" spans="1:7" x14ac:dyDescent="0.3">
      <c r="A13" s="1" t="s">
        <v>0</v>
      </c>
      <c r="B13" s="2" t="s">
        <v>70</v>
      </c>
      <c r="C13" s="2" t="s">
        <v>75</v>
      </c>
      <c r="D13" s="2" t="s">
        <v>76</v>
      </c>
      <c r="E13" s="3">
        <v>392380</v>
      </c>
      <c r="F13" s="3">
        <v>407613</v>
      </c>
      <c r="G13" s="3">
        <f t="shared" si="0"/>
        <v>-15233</v>
      </c>
    </row>
    <row r="14" spans="1:7" x14ac:dyDescent="0.3">
      <c r="A14" s="10" t="s">
        <v>127</v>
      </c>
      <c r="B14" s="10"/>
      <c r="C14" s="10"/>
      <c r="D14" s="10"/>
      <c r="E14" s="5">
        <f>SUM(E3:E13)</f>
        <v>1786555</v>
      </c>
      <c r="F14" s="5">
        <f t="shared" ref="F14" si="1">SUM(F3:F13)</f>
        <v>1796403</v>
      </c>
      <c r="G14" s="5">
        <f t="shared" si="0"/>
        <v>-9848</v>
      </c>
    </row>
    <row r="15" spans="1:7" x14ac:dyDescent="0.3">
      <c r="A15" s="1" t="s">
        <v>0</v>
      </c>
      <c r="B15" s="2" t="s">
        <v>70</v>
      </c>
      <c r="C15" s="2" t="s">
        <v>77</v>
      </c>
      <c r="D15" s="2" t="s">
        <v>78</v>
      </c>
      <c r="E15" s="3">
        <v>5000</v>
      </c>
      <c r="F15" s="3">
        <v>5000</v>
      </c>
      <c r="G15" s="3">
        <f t="shared" si="0"/>
        <v>0</v>
      </c>
    </row>
    <row r="16" spans="1:7" x14ac:dyDescent="0.3">
      <c r="A16" s="1" t="s">
        <v>0</v>
      </c>
      <c r="B16" s="2" t="s">
        <v>70</v>
      </c>
      <c r="C16" s="2" t="s">
        <v>79</v>
      </c>
      <c r="D16" s="2" t="s">
        <v>80</v>
      </c>
      <c r="E16" s="3">
        <v>19500</v>
      </c>
      <c r="F16" s="3">
        <v>15000</v>
      </c>
      <c r="G16" s="3">
        <f t="shared" si="0"/>
        <v>4500</v>
      </c>
    </row>
    <row r="17" spans="1:7" x14ac:dyDescent="0.3">
      <c r="A17" s="1" t="s">
        <v>0</v>
      </c>
      <c r="B17" s="2" t="s">
        <v>70</v>
      </c>
      <c r="C17" s="2" t="s">
        <v>81</v>
      </c>
      <c r="D17" s="2" t="s">
        <v>82</v>
      </c>
      <c r="E17" s="3">
        <v>94235</v>
      </c>
      <c r="F17" s="3">
        <v>94236</v>
      </c>
      <c r="G17" s="3">
        <f t="shared" si="0"/>
        <v>-1</v>
      </c>
    </row>
    <row r="18" spans="1:7" x14ac:dyDescent="0.3">
      <c r="A18" s="1" t="s">
        <v>0</v>
      </c>
      <c r="B18" s="2" t="s">
        <v>70</v>
      </c>
      <c r="C18" s="2" t="s">
        <v>83</v>
      </c>
      <c r="D18" s="2" t="s">
        <v>84</v>
      </c>
      <c r="E18" s="3">
        <v>168500</v>
      </c>
      <c r="F18" s="3">
        <v>168470</v>
      </c>
      <c r="G18" s="3">
        <f t="shared" si="0"/>
        <v>30</v>
      </c>
    </row>
    <row r="19" spans="1:7" x14ac:dyDescent="0.3">
      <c r="A19" s="1" t="s">
        <v>0</v>
      </c>
      <c r="B19" s="2" t="s">
        <v>70</v>
      </c>
      <c r="C19" s="2" t="s">
        <v>85</v>
      </c>
      <c r="D19" s="2" t="s">
        <v>86</v>
      </c>
      <c r="E19" s="3">
        <v>463505</v>
      </c>
      <c r="F19" s="3">
        <v>520000</v>
      </c>
      <c r="G19" s="3">
        <f t="shared" si="0"/>
        <v>-56495</v>
      </c>
    </row>
    <row r="20" spans="1:7" x14ac:dyDescent="0.3">
      <c r="A20" s="1" t="s">
        <v>0</v>
      </c>
      <c r="B20" s="2" t="s">
        <v>70</v>
      </c>
      <c r="C20" s="2" t="s">
        <v>87</v>
      </c>
      <c r="D20" s="2" t="s">
        <v>88</v>
      </c>
      <c r="E20" s="3">
        <v>5000</v>
      </c>
      <c r="F20" s="3">
        <v>5000</v>
      </c>
      <c r="G20" s="3">
        <f t="shared" si="0"/>
        <v>0</v>
      </c>
    </row>
    <row r="21" spans="1:7" x14ac:dyDescent="0.3">
      <c r="A21" s="1" t="s">
        <v>0</v>
      </c>
      <c r="B21" s="2" t="s">
        <v>70</v>
      </c>
      <c r="C21" s="2" t="s">
        <v>89</v>
      </c>
      <c r="D21" s="2" t="s">
        <v>90</v>
      </c>
      <c r="E21" s="3">
        <v>430000</v>
      </c>
      <c r="F21" s="3">
        <v>430000</v>
      </c>
      <c r="G21" s="3">
        <f t="shared" si="0"/>
        <v>0</v>
      </c>
    </row>
    <row r="22" spans="1:7" x14ac:dyDescent="0.3">
      <c r="A22" s="1" t="s">
        <v>0</v>
      </c>
      <c r="B22" s="2" t="s">
        <v>70</v>
      </c>
      <c r="C22" s="2" t="s">
        <v>91</v>
      </c>
      <c r="D22" s="2" t="s">
        <v>92</v>
      </c>
      <c r="E22" s="3">
        <v>8000</v>
      </c>
      <c r="F22" s="3">
        <v>8000</v>
      </c>
      <c r="G22" s="3">
        <f t="shared" si="0"/>
        <v>0</v>
      </c>
    </row>
    <row r="23" spans="1:7" x14ac:dyDescent="0.3">
      <c r="A23" s="1" t="s">
        <v>0</v>
      </c>
      <c r="B23" s="2" t="s">
        <v>70</v>
      </c>
      <c r="C23" s="2" t="s">
        <v>93</v>
      </c>
      <c r="D23" s="2" t="s">
        <v>94</v>
      </c>
      <c r="E23" s="3">
        <v>16000</v>
      </c>
      <c r="F23" s="3">
        <v>16000</v>
      </c>
      <c r="G23" s="3">
        <f t="shared" si="0"/>
        <v>0</v>
      </c>
    </row>
    <row r="24" spans="1:7" x14ac:dyDescent="0.3">
      <c r="A24" s="1" t="s">
        <v>0</v>
      </c>
      <c r="B24" s="2" t="s">
        <v>70</v>
      </c>
      <c r="C24" s="2" t="s">
        <v>95</v>
      </c>
      <c r="D24" s="2" t="s">
        <v>96</v>
      </c>
      <c r="E24" s="3">
        <v>5000</v>
      </c>
      <c r="F24" s="3">
        <v>5000</v>
      </c>
      <c r="G24" s="3">
        <f t="shared" si="0"/>
        <v>0</v>
      </c>
    </row>
    <row r="25" spans="1:7" x14ac:dyDescent="0.3">
      <c r="A25" s="1" t="s">
        <v>0</v>
      </c>
      <c r="B25" s="2" t="s">
        <v>70</v>
      </c>
      <c r="C25" s="2" t="s">
        <v>97</v>
      </c>
      <c r="D25" s="2" t="s">
        <v>98</v>
      </c>
      <c r="E25" s="3">
        <v>55000</v>
      </c>
      <c r="F25" s="3">
        <v>55000</v>
      </c>
      <c r="G25" s="3">
        <f t="shared" si="0"/>
        <v>0</v>
      </c>
    </row>
    <row r="26" spans="1:7" x14ac:dyDescent="0.3">
      <c r="A26" s="1" t="s">
        <v>0</v>
      </c>
      <c r="B26" s="2" t="s">
        <v>70</v>
      </c>
      <c r="C26" s="2" t="s">
        <v>99</v>
      </c>
      <c r="D26" s="2" t="s">
        <v>100</v>
      </c>
      <c r="E26" s="3">
        <v>18500</v>
      </c>
      <c r="F26" s="3">
        <v>10000</v>
      </c>
      <c r="G26" s="3">
        <f t="shared" si="0"/>
        <v>8500</v>
      </c>
    </row>
    <row r="27" spans="1:7" x14ac:dyDescent="0.3">
      <c r="A27" s="1" t="s">
        <v>0</v>
      </c>
      <c r="B27" s="2" t="s">
        <v>70</v>
      </c>
      <c r="C27" s="2" t="s">
        <v>60</v>
      </c>
      <c r="D27" s="2" t="s">
        <v>61</v>
      </c>
      <c r="E27" s="3">
        <v>50000</v>
      </c>
      <c r="F27" s="3">
        <v>50000</v>
      </c>
      <c r="G27" s="3">
        <f t="shared" si="0"/>
        <v>0</v>
      </c>
    </row>
    <row r="28" spans="1:7" x14ac:dyDescent="0.3">
      <c r="A28" s="1" t="s">
        <v>0</v>
      </c>
      <c r="B28" s="2" t="s">
        <v>70</v>
      </c>
      <c r="C28" s="2" t="s">
        <v>101</v>
      </c>
      <c r="D28" s="2" t="s">
        <v>102</v>
      </c>
      <c r="E28" s="3">
        <v>170000</v>
      </c>
      <c r="F28" s="3">
        <v>170000</v>
      </c>
      <c r="G28" s="3">
        <f t="shared" si="0"/>
        <v>0</v>
      </c>
    </row>
    <row r="29" spans="1:7" x14ac:dyDescent="0.3">
      <c r="A29" s="1" t="s">
        <v>0</v>
      </c>
      <c r="B29" s="2" t="s">
        <v>70</v>
      </c>
      <c r="C29" s="2" t="s">
        <v>62</v>
      </c>
      <c r="D29" s="2" t="s">
        <v>63</v>
      </c>
      <c r="E29" s="3">
        <v>70000</v>
      </c>
      <c r="F29" s="3">
        <v>70000</v>
      </c>
      <c r="G29" s="3">
        <f t="shared" si="0"/>
        <v>0</v>
      </c>
    </row>
    <row r="30" spans="1:7" x14ac:dyDescent="0.3">
      <c r="A30" s="1" t="s">
        <v>0</v>
      </c>
      <c r="B30" s="2" t="s">
        <v>70</v>
      </c>
      <c r="C30" s="2" t="s">
        <v>103</v>
      </c>
      <c r="D30" s="2" t="s">
        <v>104</v>
      </c>
      <c r="E30" s="3">
        <v>525000</v>
      </c>
      <c r="F30" s="3">
        <v>525000</v>
      </c>
      <c r="G30" s="3">
        <f t="shared" si="0"/>
        <v>0</v>
      </c>
    </row>
    <row r="31" spans="1:7" x14ac:dyDescent="0.3">
      <c r="A31" s="1" t="s">
        <v>0</v>
      </c>
      <c r="B31" s="2" t="s">
        <v>70</v>
      </c>
      <c r="C31" s="2" t="s">
        <v>105</v>
      </c>
      <c r="D31" s="2" t="s">
        <v>106</v>
      </c>
      <c r="E31" s="3">
        <v>422818</v>
      </c>
      <c r="F31" s="3">
        <v>422818</v>
      </c>
      <c r="G31" s="3">
        <f t="shared" si="0"/>
        <v>0</v>
      </c>
    </row>
    <row r="32" spans="1:7" x14ac:dyDescent="0.3">
      <c r="A32" s="1" t="s">
        <v>0</v>
      </c>
      <c r="B32" s="2" t="s">
        <v>70</v>
      </c>
      <c r="C32" s="2" t="s">
        <v>64</v>
      </c>
      <c r="D32" s="2" t="s">
        <v>65</v>
      </c>
      <c r="E32" s="3">
        <v>40000</v>
      </c>
      <c r="F32" s="3">
        <v>40000</v>
      </c>
      <c r="G32" s="3">
        <f t="shared" si="0"/>
        <v>0</v>
      </c>
    </row>
    <row r="33" spans="1:7" x14ac:dyDescent="0.3">
      <c r="A33" s="1" t="s">
        <v>0</v>
      </c>
      <c r="B33" s="2" t="s">
        <v>70</v>
      </c>
      <c r="C33" s="2" t="s">
        <v>107</v>
      </c>
      <c r="D33" s="2" t="s">
        <v>108</v>
      </c>
      <c r="E33" s="3">
        <v>500000</v>
      </c>
      <c r="F33" s="3">
        <v>456536</v>
      </c>
      <c r="G33" s="3">
        <f t="shared" si="0"/>
        <v>43464</v>
      </c>
    </row>
    <row r="34" spans="1:7" x14ac:dyDescent="0.3">
      <c r="A34" s="10" t="s">
        <v>128</v>
      </c>
      <c r="B34" s="10"/>
      <c r="C34" s="10"/>
      <c r="D34" s="10"/>
      <c r="E34" s="5">
        <f>SUM(E15:E33)</f>
        <v>3066058</v>
      </c>
      <c r="F34" s="5">
        <f>SUM(F15:F33)</f>
        <v>3066060</v>
      </c>
      <c r="G34" s="5">
        <f t="shared" si="0"/>
        <v>-2</v>
      </c>
    </row>
    <row r="35" spans="1:7" x14ac:dyDescent="0.3">
      <c r="A35" s="1" t="s">
        <v>0</v>
      </c>
      <c r="B35" s="2" t="s">
        <v>70</v>
      </c>
      <c r="C35" s="2" t="s">
        <v>109</v>
      </c>
      <c r="D35" s="2" t="s">
        <v>110</v>
      </c>
      <c r="E35" s="3">
        <v>50000</v>
      </c>
      <c r="F35" s="3">
        <v>42000</v>
      </c>
      <c r="G35" s="3">
        <f t="shared" si="0"/>
        <v>8000</v>
      </c>
    </row>
    <row r="36" spans="1:7" x14ac:dyDescent="0.3">
      <c r="A36" s="1" t="s">
        <v>0</v>
      </c>
      <c r="B36" s="2" t="s">
        <v>70</v>
      </c>
      <c r="C36" s="2" t="s">
        <v>111</v>
      </c>
      <c r="D36" s="2" t="s">
        <v>112</v>
      </c>
      <c r="E36" s="3">
        <v>20000</v>
      </c>
      <c r="F36" s="3">
        <v>15750</v>
      </c>
      <c r="G36" s="3">
        <f t="shared" si="0"/>
        <v>4250</v>
      </c>
    </row>
    <row r="37" spans="1:7" x14ac:dyDescent="0.3">
      <c r="A37" s="1" t="s">
        <v>0</v>
      </c>
      <c r="B37" s="2" t="s">
        <v>70</v>
      </c>
      <c r="C37" s="2" t="s">
        <v>113</v>
      </c>
      <c r="D37" s="2" t="s">
        <v>114</v>
      </c>
      <c r="E37" s="3">
        <v>39250</v>
      </c>
      <c r="F37" s="3">
        <v>39250</v>
      </c>
      <c r="G37" s="3">
        <f t="shared" si="0"/>
        <v>0</v>
      </c>
    </row>
    <row r="38" spans="1:7" x14ac:dyDescent="0.3">
      <c r="A38" s="1" t="s">
        <v>0</v>
      </c>
      <c r="B38" s="9" t="s">
        <v>70</v>
      </c>
      <c r="C38" s="9" t="s">
        <v>40</v>
      </c>
      <c r="D38" s="9" t="s">
        <v>6</v>
      </c>
      <c r="E38" s="3">
        <v>495130</v>
      </c>
      <c r="F38" s="3">
        <v>437821</v>
      </c>
      <c r="G38" s="3">
        <f t="shared" si="0"/>
        <v>57309</v>
      </c>
    </row>
    <row r="39" spans="1:7" x14ac:dyDescent="0.3">
      <c r="A39" s="10" t="s">
        <v>126</v>
      </c>
      <c r="B39" s="10"/>
      <c r="C39" s="10"/>
      <c r="D39" s="10"/>
      <c r="E39" s="5">
        <f>SUM(E35:E38)</f>
        <v>604380</v>
      </c>
      <c r="F39" s="5">
        <f t="shared" ref="F39" si="2">SUM(F35:F38)</f>
        <v>534821</v>
      </c>
      <c r="G39" s="5">
        <f t="shared" si="0"/>
        <v>69559</v>
      </c>
    </row>
    <row r="40" spans="1:7" x14ac:dyDescent="0.3">
      <c r="A40" s="1" t="s">
        <v>0</v>
      </c>
      <c r="B40" s="2" t="s">
        <v>70</v>
      </c>
      <c r="C40" s="2" t="s">
        <v>116</v>
      </c>
      <c r="D40" s="2" t="s">
        <v>117</v>
      </c>
      <c r="E40" s="3">
        <v>891627</v>
      </c>
      <c r="F40" s="3">
        <v>1010782</v>
      </c>
      <c r="G40" s="3">
        <f t="shared" si="0"/>
        <v>-119155</v>
      </c>
    </row>
    <row r="41" spans="1:7" x14ac:dyDescent="0.3">
      <c r="A41" s="1" t="s">
        <v>0</v>
      </c>
      <c r="B41" s="2" t="s">
        <v>70</v>
      </c>
      <c r="C41" s="2" t="s">
        <v>118</v>
      </c>
      <c r="D41" s="2" t="s">
        <v>119</v>
      </c>
      <c r="E41" s="3">
        <v>0</v>
      </c>
      <c r="F41" s="3">
        <v>39944</v>
      </c>
      <c r="G41" s="3">
        <f t="shared" si="0"/>
        <v>-39944</v>
      </c>
    </row>
    <row r="42" spans="1:7" x14ac:dyDescent="0.3">
      <c r="A42" s="1" t="s">
        <v>0</v>
      </c>
      <c r="B42" s="2" t="s">
        <v>70</v>
      </c>
      <c r="C42" s="2" t="s">
        <v>120</v>
      </c>
      <c r="D42" s="2" t="s">
        <v>115</v>
      </c>
      <c r="E42" s="3">
        <v>0</v>
      </c>
      <c r="F42" s="3">
        <v>50000</v>
      </c>
      <c r="G42" s="3">
        <f t="shared" si="0"/>
        <v>-50000</v>
      </c>
    </row>
    <row r="43" spans="1:7" x14ac:dyDescent="0.3">
      <c r="A43" s="10" t="s">
        <v>131</v>
      </c>
      <c r="B43" s="10"/>
      <c r="C43" s="10"/>
      <c r="D43" s="10"/>
      <c r="E43" s="5">
        <f>SUM(E40:E42)</f>
        <v>891627</v>
      </c>
      <c r="F43" s="5">
        <f>SUM(F40:F42)</f>
        <v>1100726</v>
      </c>
      <c r="G43" s="5">
        <f t="shared" si="0"/>
        <v>-209099</v>
      </c>
    </row>
    <row r="44" spans="1:7" x14ac:dyDescent="0.3">
      <c r="A44" s="10" t="s">
        <v>132</v>
      </c>
      <c r="B44" s="10"/>
      <c r="C44" s="10"/>
      <c r="D44" s="10"/>
      <c r="E44" s="5">
        <f>E14+E34+E39+E43</f>
        <v>6348620</v>
      </c>
      <c r="F44" s="5">
        <f>F14+F34+F39+F43</f>
        <v>6498010</v>
      </c>
      <c r="G44" s="5">
        <f t="shared" si="0"/>
        <v>-149390</v>
      </c>
    </row>
    <row r="46" spans="1:7" x14ac:dyDescent="0.3">
      <c r="E46" s="6"/>
      <c r="F46" s="6"/>
      <c r="G46" s="6"/>
    </row>
  </sheetData>
  <mergeCells count="5">
    <mergeCell ref="A14:D14"/>
    <mergeCell ref="A34:D34"/>
    <mergeCell ref="A39:D39"/>
    <mergeCell ref="A43:D43"/>
    <mergeCell ref="A44:D44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40:C42 A3:C13 A15:C23 A35:C38 A24:C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3411</vt:lpstr>
      <vt:lpstr>9200</vt:lpstr>
      <vt:lpstr>9241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cgalonso</cp:lastModifiedBy>
  <cp:lastPrinted>2021-11-18T07:30:12Z</cp:lastPrinted>
  <dcterms:created xsi:type="dcterms:W3CDTF">2021-11-08T13:00:19Z</dcterms:created>
  <dcterms:modified xsi:type="dcterms:W3CDTF">2022-11-16T12:36:48Z</dcterms:modified>
</cp:coreProperties>
</file>