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3\Listados de trabajo EXTERIOR\Presupuesto gastos - copia\Nueva carpeta\"/>
    </mc:Choice>
  </mc:AlternateContent>
  <bookViews>
    <workbookView xWindow="0" yWindow="0" windowWidth="19200" windowHeight="6770"/>
  </bookViews>
  <sheets>
    <sheet name="0111" sheetId="1" r:id="rId1"/>
    <sheet name="3121" sheetId="2" r:id="rId2"/>
    <sheet name="9202" sheetId="3" r:id="rId3"/>
    <sheet name="9204" sheetId="4" r:id="rId4"/>
    <sheet name="9209" sheetId="5" r:id="rId5"/>
    <sheet name="9231" sheetId="6" r:id="rId6"/>
    <sheet name="9291" sheetId="8" r:id="rId7"/>
    <sheet name="9311" sheetId="7" r:id="rId8"/>
    <sheet name="9321" sheetId="9" r:id="rId9"/>
    <sheet name="9341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1" l="1"/>
  <c r="G6" i="11"/>
  <c r="G7" i="11"/>
  <c r="G8" i="11"/>
  <c r="G9" i="11"/>
  <c r="G10" i="11"/>
  <c r="G11" i="11"/>
  <c r="G12" i="11"/>
  <c r="G15" i="11"/>
  <c r="G16" i="11"/>
  <c r="G17" i="11"/>
  <c r="G18" i="11"/>
  <c r="G19" i="11"/>
  <c r="G20" i="11"/>
  <c r="G16" i="9"/>
  <c r="G17" i="9"/>
  <c r="G18" i="9"/>
  <c r="G19" i="9"/>
  <c r="G20" i="9"/>
  <c r="G4" i="9"/>
  <c r="G5" i="9"/>
  <c r="G6" i="9"/>
  <c r="G7" i="9"/>
  <c r="G8" i="9"/>
  <c r="G9" i="9"/>
  <c r="G10" i="9"/>
  <c r="G11" i="9"/>
  <c r="G12" i="9"/>
  <c r="G13" i="9"/>
  <c r="G11" i="7"/>
  <c r="G12" i="7"/>
  <c r="G13" i="7"/>
  <c r="G14" i="7"/>
  <c r="G5" i="7"/>
  <c r="G7" i="7"/>
  <c r="G16" i="6"/>
  <c r="G18" i="6"/>
  <c r="G20" i="6"/>
  <c r="G22" i="6"/>
  <c r="G4" i="6"/>
  <c r="G6" i="6"/>
  <c r="G8" i="6"/>
  <c r="G10" i="6"/>
  <c r="G12" i="6"/>
  <c r="F28" i="6"/>
  <c r="G14" i="6"/>
  <c r="G13" i="5"/>
  <c r="G15" i="5"/>
  <c r="G5" i="5"/>
  <c r="G7" i="5"/>
  <c r="G9" i="5"/>
  <c r="G17" i="5"/>
  <c r="G30" i="4"/>
  <c r="G17" i="4"/>
  <c r="G19" i="4"/>
  <c r="G21" i="4"/>
  <c r="G23" i="4"/>
  <c r="G25" i="4"/>
  <c r="G4" i="4"/>
  <c r="G6" i="4"/>
  <c r="G8" i="4"/>
  <c r="G10" i="4"/>
  <c r="G12" i="4"/>
  <c r="G15" i="4"/>
  <c r="G34" i="3"/>
  <c r="G23" i="3"/>
  <c r="G25" i="3"/>
  <c r="G27" i="3"/>
  <c r="G29" i="3"/>
  <c r="G5" i="3"/>
  <c r="G7" i="3"/>
  <c r="G9" i="3"/>
  <c r="G11" i="3"/>
  <c r="G13" i="3"/>
  <c r="G15" i="3"/>
  <c r="G17" i="3"/>
  <c r="G19" i="3"/>
  <c r="G33" i="3"/>
  <c r="G21" i="3"/>
  <c r="G14" i="2"/>
  <c r="G16" i="2"/>
  <c r="G18" i="2"/>
  <c r="G4" i="2"/>
  <c r="G6" i="2"/>
  <c r="G8" i="2"/>
  <c r="G10" i="2"/>
  <c r="G13" i="2"/>
  <c r="G3" i="4"/>
  <c r="G3" i="6"/>
  <c r="G3" i="7"/>
  <c r="G3" i="11"/>
  <c r="G6" i="1"/>
  <c r="G4" i="1"/>
  <c r="G3" i="1"/>
  <c r="G3" i="2" l="1"/>
  <c r="G3" i="9"/>
  <c r="G3" i="8"/>
  <c r="G3" i="5"/>
  <c r="G3" i="3"/>
  <c r="G21" i="2"/>
  <c r="G31" i="3"/>
  <c r="G28" i="4"/>
  <c r="G12" i="5"/>
  <c r="G19" i="5"/>
  <c r="G25" i="6"/>
  <c r="G10" i="7"/>
  <c r="G22" i="9"/>
  <c r="G14" i="11"/>
  <c r="G15" i="7"/>
  <c r="G5" i="11"/>
  <c r="E28" i="6"/>
  <c r="G28" i="6" s="1"/>
  <c r="G27" i="6"/>
  <c r="G15" i="9"/>
  <c r="G11" i="2"/>
  <c r="G9" i="2"/>
  <c r="G7" i="2"/>
  <c r="G5" i="2"/>
  <c r="G19" i="2"/>
  <c r="G17" i="2"/>
  <c r="G15" i="2"/>
  <c r="G18" i="3"/>
  <c r="G16" i="3"/>
  <c r="G14" i="3"/>
  <c r="G12" i="3"/>
  <c r="G10" i="3"/>
  <c r="G8" i="3"/>
  <c r="G6" i="3"/>
  <c r="G4" i="3"/>
  <c r="G28" i="3"/>
  <c r="G26" i="3"/>
  <c r="G24" i="3"/>
  <c r="G22" i="3"/>
  <c r="G13" i="4"/>
  <c r="G11" i="4"/>
  <c r="G9" i="4"/>
  <c r="G7" i="4"/>
  <c r="G5" i="4"/>
  <c r="G26" i="4"/>
  <c r="G24" i="4"/>
  <c r="G22" i="4"/>
  <c r="G20" i="4"/>
  <c r="G18" i="4"/>
  <c r="G16" i="4"/>
  <c r="G29" i="4"/>
  <c r="G10" i="5"/>
  <c r="G8" i="5"/>
  <c r="G6" i="5"/>
  <c r="G4" i="5"/>
  <c r="G14" i="5"/>
  <c r="G11" i="6"/>
  <c r="G9" i="6"/>
  <c r="G7" i="6"/>
  <c r="G5" i="6"/>
  <c r="G23" i="6"/>
  <c r="G21" i="6"/>
  <c r="G19" i="6"/>
  <c r="G17" i="6"/>
  <c r="G15" i="6"/>
  <c r="G8" i="7"/>
  <c r="G6" i="7"/>
  <c r="G4" i="7"/>
  <c r="F24" i="6"/>
  <c r="E31" i="4" l="1"/>
  <c r="F31" i="4"/>
  <c r="F35" i="3"/>
  <c r="E35" i="3"/>
  <c r="E24" i="6"/>
  <c r="G24" i="6" s="1"/>
  <c r="E13" i="6"/>
  <c r="G31" i="4" l="1"/>
  <c r="G35" i="3"/>
  <c r="F21" i="11"/>
  <c r="E21" i="11"/>
  <c r="G21" i="11" s="1"/>
  <c r="F13" i="11"/>
  <c r="E13" i="11"/>
  <c r="G13" i="11" s="1"/>
  <c r="F23" i="9"/>
  <c r="E23" i="9"/>
  <c r="G23" i="9" s="1"/>
  <c r="F21" i="9"/>
  <c r="E21" i="9"/>
  <c r="G21" i="9" s="1"/>
  <c r="F14" i="9"/>
  <c r="E14" i="9"/>
  <c r="G14" i="9" s="1"/>
  <c r="F16" i="7"/>
  <c r="E16" i="7"/>
  <c r="G16" i="7" s="1"/>
  <c r="F9" i="7"/>
  <c r="E9" i="7"/>
  <c r="G9" i="7" s="1"/>
  <c r="F4" i="8"/>
  <c r="F5" i="8" s="1"/>
  <c r="E4" i="8"/>
  <c r="F26" i="6"/>
  <c r="E26" i="6"/>
  <c r="G26" i="6" s="1"/>
  <c r="F13" i="6"/>
  <c r="G13" i="6" s="1"/>
  <c r="F20" i="5"/>
  <c r="E20" i="5"/>
  <c r="G20" i="5" s="1"/>
  <c r="F18" i="5"/>
  <c r="E18" i="5"/>
  <c r="G18" i="5" s="1"/>
  <c r="F16" i="5"/>
  <c r="E16" i="5"/>
  <c r="G16" i="5" s="1"/>
  <c r="F11" i="5"/>
  <c r="E11" i="5"/>
  <c r="G11" i="5" s="1"/>
  <c r="F27" i="4"/>
  <c r="E27" i="4"/>
  <c r="G27" i="4" s="1"/>
  <c r="F14" i="4"/>
  <c r="E14" i="4"/>
  <c r="G14" i="4" s="1"/>
  <c r="E5" i="8" l="1"/>
  <c r="G4" i="8"/>
  <c r="E24" i="9"/>
  <c r="E22" i="11"/>
  <c r="F22" i="11"/>
  <c r="F24" i="9"/>
  <c r="E17" i="7"/>
  <c r="F17" i="7"/>
  <c r="E29" i="6"/>
  <c r="F29" i="6"/>
  <c r="E21" i="5"/>
  <c r="F21" i="5"/>
  <c r="F32" i="4"/>
  <c r="E32" i="4"/>
  <c r="F32" i="3"/>
  <c r="E32" i="3"/>
  <c r="G32" i="3" s="1"/>
  <c r="F30" i="3"/>
  <c r="E30" i="3"/>
  <c r="F20" i="3"/>
  <c r="E20" i="3"/>
  <c r="G20" i="3" s="1"/>
  <c r="F22" i="2"/>
  <c r="E22" i="2"/>
  <c r="F20" i="2"/>
  <c r="E20" i="2"/>
  <c r="G20" i="2" s="1"/>
  <c r="F12" i="2"/>
  <c r="E12" i="2"/>
  <c r="F7" i="1"/>
  <c r="E7" i="1"/>
  <c r="G7" i="1" s="1"/>
  <c r="F5" i="1"/>
  <c r="E5" i="1"/>
  <c r="G5" i="1" l="1"/>
  <c r="G12" i="2"/>
  <c r="G22" i="2"/>
  <c r="G30" i="3"/>
  <c r="G21" i="5"/>
  <c r="G32" i="4"/>
  <c r="G24" i="9"/>
  <c r="G17" i="7"/>
  <c r="G29" i="6"/>
  <c r="G22" i="11"/>
  <c r="G5" i="8"/>
  <c r="F8" i="1"/>
  <c r="F36" i="3"/>
  <c r="E36" i="3"/>
  <c r="F23" i="2"/>
  <c r="E23" i="2"/>
  <c r="E8" i="1"/>
  <c r="G23" i="2" l="1"/>
  <c r="G8" i="1"/>
  <c r="G36" i="3"/>
</calcChain>
</file>

<file path=xl/sharedStrings.xml><?xml version="1.0" encoding="utf-8"?>
<sst xmlns="http://schemas.openxmlformats.org/spreadsheetml/2006/main" count="724" uniqueCount="150">
  <si>
    <t>04</t>
  </si>
  <si>
    <t>0111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</si>
  <si>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</si>
  <si>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</si>
  <si>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</si>
  <si>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</si>
  <si>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</si>
  <si>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</si>
  <si>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3121</t>
  </si>
  <si>
    <t>12000</t>
  </si>
  <si>
    <t>Sueldos del Grupo A1.</t>
  </si>
  <si>
    <t>12001</t>
  </si>
  <si>
    <t>Sueldos del Grupo A2.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</si>
  <si>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</si>
  <si>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</si>
  <si>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</si>
  <si>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</si>
  <si>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</si>
  <si>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</si>
  <si>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</si>
  <si>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</si>
  <si>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</si>
  <si>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</si>
  <si>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</si>
  <si>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</si>
  <si>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</si>
  <si>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</si>
  <si>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213</t>
  </si>
  <si>
    <t>Reparación de maquinaria, instalaciones técnicas y utillaje.</t>
  </si>
  <si>
    <t>22000</t>
  </si>
  <si>
    <t>Ordinario no inventariable.</t>
  </si>
  <si>
    <t>22002</t>
  </si>
  <si>
    <t>Material informático no inventariable.</t>
  </si>
  <si>
    <t>22104</t>
  </si>
  <si>
    <t>Vestuario.</t>
  </si>
  <si>
    <t>22106</t>
  </si>
  <si>
    <t>Productos farmacéuticos y material sanitario.</t>
  </si>
  <si>
    <t>22199</t>
  </si>
  <si>
    <t>Otros suministros.</t>
  </si>
  <si>
    <t>225</t>
  </si>
  <si>
    <t>Tributos.</t>
  </si>
  <si>
    <t>22706</t>
  </si>
  <si>
    <t>Estudios y trabajos técnicos.</t>
  </si>
  <si>
    <t>22799</t>
  </si>
  <si>
    <t>Otros trabajos realizados por otras empresas y profes.</t>
  </si>
  <si>
    <t>623</t>
  </si>
  <si>
    <t>Maquinaria, instalaciones técnicas y utillaje.</t>
  </si>
  <si>
    <t>9202</t>
  </si>
  <si>
    <t>12003</t>
  </si>
  <si>
    <t>Sueldos del Grupo C1.</t>
  </si>
  <si>
    <t>143</t>
  </si>
  <si>
    <t>Otro personal.</t>
  </si>
  <si>
    <t>150</t>
  </si>
  <si>
    <t>Productividad.</t>
  </si>
  <si>
    <t>151</t>
  </si>
  <si>
    <t>Gratificaciones.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</si>
  <si>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</si>
  <si>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</si>
  <si>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</si>
  <si>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</si>
  <si>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</si>
  <si>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</si>
  <si>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</si>
  <si>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</si>
  <si>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</si>
  <si>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</si>
  <si>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</si>
  <si>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</si>
  <si>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203</t>
  </si>
  <si>
    <t>Arrendamientos de maquinaria, instalaciones y utillaje.</t>
  </si>
  <si>
    <t>22602</t>
  </si>
  <si>
    <t>Publicidad y propaganda.</t>
  </si>
  <si>
    <t>22604</t>
  </si>
  <si>
    <t>Jurídicos, contenciosos.</t>
  </si>
  <si>
    <t>22607</t>
  </si>
  <si>
    <t>Oposiciones y pruebas selectivas</t>
  </si>
  <si>
    <t>22699</t>
  </si>
  <si>
    <t>Otros gastos diversos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</si>
  <si>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</si>
  <si>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</si>
  <si>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</si>
  <si>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</si>
  <si>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</si>
  <si>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</si>
  <si>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641</t>
  </si>
  <si>
    <t>Gastos en aplicaciones informáticas.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</si>
  <si>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</si>
  <si>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</si>
  <si>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</si>
  <si>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</si>
  <si>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</si>
  <si>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</si>
  <si>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</si>
  <si>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22100</t>
  </si>
  <si>
    <t>Energía eléctrica.</t>
  </si>
  <si>
    <t>22103</t>
  </si>
  <si>
    <t>Combustibles y carburantes.</t>
  </si>
  <si>
    <t>22200</t>
  </si>
  <si>
    <t>Servicios de Telecomunicaciones.</t>
  </si>
  <si>
    <t>22700</t>
  </si>
  <si>
    <t>Limpieza y aseo.</t>
  </si>
  <si>
    <t>22701</t>
  </si>
  <si>
    <t>Seguridad.</t>
  </si>
  <si>
    <t>625</t>
  </si>
  <si>
    <t>Mobiliario.</t>
  </si>
  <si>
    <t>626</t>
  </si>
  <si>
    <t>636</t>
  </si>
  <si>
    <t>9209</t>
  </si>
  <si>
    <t>23010</t>
  </si>
  <si>
    <t>Del personal directivo.</t>
  </si>
  <si>
    <t>481</t>
  </si>
  <si>
    <t>Premios, becas, etc.</t>
  </si>
  <si>
    <t>9231</t>
  </si>
  <si>
    <t>22201</t>
  </si>
  <si>
    <t>Postales.</t>
  </si>
  <si>
    <t>22203</t>
  </si>
  <si>
    <t>Informáticas.</t>
  </si>
  <si>
    <t>22705</t>
  </si>
  <si>
    <t>Procesos electorales.</t>
  </si>
  <si>
    <t>466</t>
  </si>
  <si>
    <t>A otras Entidades que agrupen municipios.</t>
  </si>
  <si>
    <t>9291</t>
  </si>
  <si>
    <t>500</t>
  </si>
  <si>
    <t>Fondo de Contingencia</t>
  </si>
  <si>
    <t>9311</t>
  </si>
  <si>
    <t>9321</t>
  </si>
  <si>
    <t>9341</t>
  </si>
  <si>
    <t>Orgánica</t>
  </si>
  <si>
    <t>Programa</t>
  </si>
  <si>
    <t>Económica</t>
  </si>
  <si>
    <t>Descripción</t>
  </si>
  <si>
    <t>DIFERENCIA</t>
  </si>
  <si>
    <t>TOTAL PROGRAMA DEUDA PUBLICA</t>
  </si>
  <si>
    <t>CAPITULO III. GASTOS FINANCIEROS</t>
  </si>
  <si>
    <t>CAPITULO IX. PASIVOS FINANCIEROS</t>
  </si>
  <si>
    <t>CAPITULO I. GASTOS DE PERSONAL</t>
  </si>
  <si>
    <t>CAPITULO II. GASTOS EN BIENES CORRIENTES Y SERVICIOS</t>
  </si>
  <si>
    <t>CAPITULO VI. INVERSIONES REALES</t>
  </si>
  <si>
    <t>TOTAL PROGRAMA PREVENCION Y SALUD LABORAL</t>
  </si>
  <si>
    <t>TOTAL PROGRAMA GESTION DE RECURSOS HUMANOS</t>
  </si>
  <si>
    <t>CAPITULO VIII. ACTIVOS FINANCIEROS</t>
  </si>
  <si>
    <t>TOTAL PROGRAMA TECNOLOGIAS DE LA INFORMACIÓN Y COMUNICACIÓN</t>
  </si>
  <si>
    <t>TOTAL PROGRAMA DIRECCION DEL AREA DE PLANIFICACION Y RECURSOS</t>
  </si>
  <si>
    <t>CAPITULO IV. TRANSFERENCIAS CORRIENTES</t>
  </si>
  <si>
    <t>CAPITULO V. FONDO DE CONTINGENCIA</t>
  </si>
  <si>
    <t>TOTAL PROGRAMA TESORERIA Y RECAUDACION</t>
  </si>
  <si>
    <t>TOTAL PROGRAMA GESTION DE INGRESOS E INSPECCIÓN</t>
  </si>
  <si>
    <t>TOTAL PROGRAMA PLANIFICACIÓN ECONOMICA FINANCIERA</t>
  </si>
  <si>
    <t>TOTAL PROGRAMA INFORMACION, REGISTRO Y GESTIÓN DEL PADRÓN</t>
  </si>
  <si>
    <t>TOTAL PROGRAMA IMPREVISTOS Y CONTINGENCIAS DE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</si>
</sst>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E10" sqref="E10:G10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41" bestFit="1" customWidth="1"/>
    <col min="5" max="5" width="12.81640625" bestFit="1" customWidth="1"/>
    <col min="7" max="7" width="10.36328125" bestFit="1" customWidth="1"/>
  </cols>
  <sheetData>
    <row r="2" spans="1:7" x14ac:dyDescent="0.35">
      <c r="A2" s="4" t="s">
        <v>127</v>
      </c>
      <c r="B2" s="4" t="s">
        <v>128</v>
      </c>
      <c r="C2" s="4" t="s">
        <v>129</v>
      </c>
      <c r="D2" s="4" t="s">
        <v>130</v>
      </c>
      <c r="E2" s="6">
        <v>2023</v>
      </c>
      <c r="F2" s="6">
        <v>2022</v>
      </c>
      <c r="G2" s="4" t="s">
        <v>131</v>
      </c>
    </row>
    <row r="3" spans="1:7" x14ac:dyDescent="0.35">
      <c r="A3" s="1" t="s">
        <v>0</v>
      </c>
      <c r="B3" s="2" t="s">
        <v>1</v>
      </c>
      <c r="C3" s="2" t="s">
        <v>2</v>
      </c>
      <c r="D3" s="2" t="s">
        <v>3</v>
      </c>
      <c r="E3" s="3">
        <v>3400000</v>
      </c>
      <c r="F3" s="3">
        <v>500000</v>
      </c>
      <c r="G3" s="3">
        <f>+E3-F3</f>
        <v>2900000</v>
      </c>
    </row>
    <row r="4" spans="1:7" x14ac:dyDescent="0.35">
      <c r="A4" s="1" t="s">
        <v>0</v>
      </c>
      <c r="B4" s="2" t="s">
        <v>1</v>
      </c>
      <c r="C4" s="2" t="s">
        <v>4</v>
      </c>
      <c r="D4" s="2" t="s">
        <v>5</v>
      </c>
      <c r="E4" s="3">
        <v>0</v>
      </c>
      <c r="F4" s="3">
        <v>200000</v>
      </c>
      <c r="G4" s="3">
        <f t="shared" ref="G4:G8" si="0">+E4-F4</f>
        <v>-200000</v>
      </c>
    </row>
    <row r="5" spans="1:7" x14ac:dyDescent="0.35">
      <c r="A5" s="7" t="s">
        <v>133</v>
      </c>
      <c r="B5" s="7"/>
      <c r="C5" s="7"/>
      <c r="D5" s="7"/>
      <c r="E5" s="5">
        <f>SUM(E3:E4)</f>
        <v>3400000</v>
      </c>
      <c r="F5" s="5">
        <f>SUM(F3:F4)</f>
        <v>700000</v>
      </c>
      <c r="G5" s="5">
        <f t="shared" si="0"/>
        <v>2700000</v>
      </c>
    </row>
    <row r="6" spans="1:7" x14ac:dyDescent="0.35">
      <c r="A6" s="1" t="s">
        <v>0</v>
      </c>
      <c r="B6" s="2" t="s">
        <v>1</v>
      </c>
      <c r="C6" s="2" t="s">
        <v>6</v>
      </c>
      <c r="D6" s="2" t="s">
        <v>7</v>
      </c>
      <c r="E6" s="3">
        <v>15070000</v>
      </c>
      <c r="F6" s="3">
        <v>14280000</v>
      </c>
      <c r="G6" s="3">
        <f t="shared" si="0"/>
        <v>790000</v>
      </c>
    </row>
    <row r="7" spans="1:7" x14ac:dyDescent="0.35">
      <c r="A7" s="7" t="s">
        <v>134</v>
      </c>
      <c r="B7" s="7"/>
      <c r="C7" s="7"/>
      <c r="D7" s="7"/>
      <c r="E7" s="5">
        <f>SUM(E6)</f>
        <v>15070000</v>
      </c>
      <c r="F7" s="5">
        <f t="shared" ref="F7" si="1">SUM(F6)</f>
        <v>14280000</v>
      </c>
      <c r="G7" s="5">
        <f t="shared" si="0"/>
        <v>790000</v>
      </c>
    </row>
    <row r="8" spans="1:7" x14ac:dyDescent="0.35">
      <c r="A8" s="8" t="s">
        <v>132</v>
      </c>
      <c r="B8" s="8"/>
      <c r="C8" s="8"/>
      <c r="D8" s="8"/>
      <c r="E8" s="5">
        <f>E5+E7</f>
        <v>18470000</v>
      </c>
      <c r="F8" s="5">
        <f t="shared" ref="F8" si="2">F5+F7</f>
        <v>14980000</v>
      </c>
      <c r="G8" s="5">
        <f t="shared" si="0"/>
        <v>3490000</v>
      </c>
    </row>
  </sheetData>
  <mergeCells count="3">
    <mergeCell ref="A7:D7"/>
    <mergeCell ref="A5:D5"/>
    <mergeCell ref="A8:D8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6:C6 A3:C3 A4:C4" numberStoredAsText="1"/>
    <ignoredError sqref="E5:F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E24" sqref="E24:G24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32.81640625" customWidth="1"/>
    <col min="5" max="5" width="10" bestFit="1" customWidth="1"/>
  </cols>
  <sheetData>
    <row r="2" spans="1:7" x14ac:dyDescent="0.35">
      <c r="A2" s="4" t="s">
        <v>127</v>
      </c>
      <c r="B2" s="4" t="s">
        <v>128</v>
      </c>
      <c r="C2" s="4" t="s">
        <v>129</v>
      </c>
      <c r="D2" s="4" t="s">
        <v>130</v>
      </c>
      <c r="E2" s="6">
        <v>2023</v>
      </c>
      <c r="F2" s="6">
        <v>2022</v>
      </c>
      <c r="G2" s="4" t="s">
        <v>131</v>
      </c>
    </row>
    <row r="3" spans="1:7" x14ac:dyDescent="0.35">
      <c r="A3" s="1" t="s">
        <v>0</v>
      </c>
      <c r="B3" s="2" t="s">
        <v>126</v>
      </c>
      <c r="C3" s="2" t="s">
        <v>9</v>
      </c>
      <c r="D3" s="2" t="s">
        <v>10</v>
      </c>
      <c r="E3" s="3">
        <v>84423</v>
      </c>
      <c r="F3" s="3">
        <v>65636</v>
      </c>
      <c r="G3" s="3">
        <f>+E3-F3</f>
        <v>18787</v>
      </c>
    </row>
    <row r="4" spans="1:7" x14ac:dyDescent="0.35">
      <c r="A4" s="1" t="s">
        <v>0</v>
      </c>
      <c r="B4" s="2" t="s">
        <v>126</v>
      </c>
      <c r="C4" s="2" t="s">
        <v>11</v>
      </c>
      <c r="D4" s="2" t="s">
        <v>12</v>
      </c>
      <c r="E4" s="3">
        <v>44542</v>
      </c>
      <c r="F4" s="3">
        <v>43287</v>
      </c>
      <c r="G4" s="3">
        <f t="shared" ref="G4:G22" si="0">+E4-F4</f>
        <v>1255</v>
      </c>
    </row>
    <row r="5" spans="1:7" x14ac:dyDescent="0.35">
      <c r="A5" s="1" t="s">
        <v>0</v>
      </c>
      <c r="B5" s="2" t="s">
        <v>126</v>
      </c>
      <c r="C5" s="2" t="s">
        <v>48</v>
      </c>
      <c r="D5" s="2" t="s">
        <v>49</v>
      </c>
      <c r="E5" s="3">
        <v>238805</v>
      </c>
      <c r="F5" s="3">
        <v>221056</v>
      </c>
      <c r="G5" s="3">
        <f t="shared" si="0"/>
        <v>17749</v>
      </c>
    </row>
    <row r="6" spans="1:7" x14ac:dyDescent="0.35">
      <c r="A6" s="1" t="s">
        <v>0</v>
      </c>
      <c r="B6" s="2" t="s">
        <v>126</v>
      </c>
      <c r="C6" s="2" t="s">
        <v>13</v>
      </c>
      <c r="D6" s="2" t="s">
        <v>14</v>
      </c>
      <c r="E6" s="3">
        <v>57859</v>
      </c>
      <c r="F6" s="3">
        <v>65571</v>
      </c>
      <c r="G6" s="3">
        <f t="shared" si="0"/>
        <v>-7712</v>
      </c>
    </row>
    <row r="7" spans="1:7" x14ac:dyDescent="0.35">
      <c r="A7" s="1" t="s">
        <v>0</v>
      </c>
      <c r="B7" s="2" t="s">
        <v>126</v>
      </c>
      <c r="C7" s="2" t="s">
        <v>15</v>
      </c>
      <c r="D7" s="2" t="s">
        <v>16</v>
      </c>
      <c r="E7" s="3">
        <v>119531</v>
      </c>
      <c r="F7" s="3">
        <v>112688</v>
      </c>
      <c r="G7" s="3">
        <f t="shared" si="0"/>
        <v>6843</v>
      </c>
    </row>
    <row r="8" spans="1:7" x14ac:dyDescent="0.35">
      <c r="A8" s="1" t="s">
        <v>0</v>
      </c>
      <c r="B8" s="2" t="s">
        <v>126</v>
      </c>
      <c r="C8" s="2" t="s">
        <v>17</v>
      </c>
      <c r="D8" s="2" t="s">
        <v>18</v>
      </c>
      <c r="E8" s="3">
        <v>256448</v>
      </c>
      <c r="F8" s="3">
        <v>240807</v>
      </c>
      <c r="G8" s="3">
        <f t="shared" si="0"/>
        <v>15641</v>
      </c>
    </row>
    <row r="9" spans="1:7" x14ac:dyDescent="0.35">
      <c r="A9" s="1" t="s">
        <v>0</v>
      </c>
      <c r="B9" s="2" t="s">
        <v>126</v>
      </c>
      <c r="C9" s="2" t="s">
        <v>19</v>
      </c>
      <c r="D9" s="2" t="s">
        <v>20</v>
      </c>
      <c r="E9" s="3">
        <v>603839</v>
      </c>
      <c r="F9" s="3">
        <v>567650</v>
      </c>
      <c r="G9" s="3">
        <f t="shared" si="0"/>
        <v>36189</v>
      </c>
    </row>
    <row r="10" spans="1:7" x14ac:dyDescent="0.35">
      <c r="A10" s="1" t="s">
        <v>0</v>
      </c>
      <c r="B10" s="2" t="s">
        <v>126</v>
      </c>
      <c r="C10" s="2" t="s">
        <v>21</v>
      </c>
      <c r="D10" s="2" t="s">
        <v>22</v>
      </c>
      <c r="E10" s="3">
        <v>61018</v>
      </c>
      <c r="F10" s="3">
        <v>58064</v>
      </c>
      <c r="G10" s="3">
        <f t="shared" si="0"/>
        <v>2954</v>
      </c>
    </row>
    <row r="11" spans="1:7" x14ac:dyDescent="0.35">
      <c r="A11" s="1" t="s">
        <v>0</v>
      </c>
      <c r="B11" s="2" t="s">
        <v>126</v>
      </c>
      <c r="C11" s="2" t="s">
        <v>23</v>
      </c>
      <c r="D11" s="2" t="s">
        <v>24</v>
      </c>
      <c r="E11" s="3">
        <v>57218</v>
      </c>
      <c r="F11" s="3">
        <v>78548</v>
      </c>
      <c r="G11" s="3">
        <f t="shared" si="0"/>
        <v>-21330</v>
      </c>
    </row>
    <row r="12" spans="1:7" x14ac:dyDescent="0.35">
      <c r="A12" s="1" t="s">
        <v>0</v>
      </c>
      <c r="B12" s="2" t="s">
        <v>126</v>
      </c>
      <c r="C12" s="2" t="s">
        <v>25</v>
      </c>
      <c r="D12" s="2" t="s">
        <v>26</v>
      </c>
      <c r="E12" s="3">
        <v>47431</v>
      </c>
      <c r="F12" s="3">
        <v>64699</v>
      </c>
      <c r="G12" s="3">
        <f t="shared" si="0"/>
        <v>-17268</v>
      </c>
    </row>
    <row r="13" spans="1:7" x14ac:dyDescent="0.35">
      <c r="A13" s="7" t="s">
        <v>135</v>
      </c>
      <c r="B13" s="7"/>
      <c r="C13" s="7"/>
      <c r="D13" s="7"/>
      <c r="E13" s="5">
        <f>SUM(E3:E12)</f>
        <v>1571114</v>
      </c>
      <c r="F13" s="5">
        <f>SUM(F3:F12)</f>
        <v>1518006</v>
      </c>
      <c r="G13" s="5">
        <f t="shared" si="0"/>
        <v>53108</v>
      </c>
    </row>
    <row r="14" spans="1:7" x14ac:dyDescent="0.35">
      <c r="A14" s="1" t="s">
        <v>0</v>
      </c>
      <c r="B14" s="2" t="s">
        <v>126</v>
      </c>
      <c r="C14" s="2" t="s">
        <v>27</v>
      </c>
      <c r="D14" s="2" t="s">
        <v>28</v>
      </c>
      <c r="E14" s="3">
        <v>5700</v>
      </c>
      <c r="F14" s="3">
        <v>5700</v>
      </c>
      <c r="G14" s="3">
        <f t="shared" si="0"/>
        <v>0</v>
      </c>
    </row>
    <row r="15" spans="1:7" x14ac:dyDescent="0.35">
      <c r="A15" s="1" t="s">
        <v>0</v>
      </c>
      <c r="B15" s="2" t="s">
        <v>126</v>
      </c>
      <c r="C15" s="2" t="s">
        <v>29</v>
      </c>
      <c r="D15" s="2" t="s">
        <v>30</v>
      </c>
      <c r="E15" s="3">
        <v>1200</v>
      </c>
      <c r="F15" s="3">
        <v>1200</v>
      </c>
      <c r="G15" s="3">
        <f t="shared" si="0"/>
        <v>0</v>
      </c>
    </row>
    <row r="16" spans="1:7" x14ac:dyDescent="0.35">
      <c r="A16" s="1" t="s">
        <v>0</v>
      </c>
      <c r="B16" s="2" t="s">
        <v>126</v>
      </c>
      <c r="C16" s="2" t="s">
        <v>70</v>
      </c>
      <c r="D16" s="2" t="s">
        <v>71</v>
      </c>
      <c r="E16" s="3">
        <v>3100</v>
      </c>
      <c r="F16" s="3">
        <v>3100</v>
      </c>
      <c r="G16" s="3">
        <f t="shared" si="0"/>
        <v>0</v>
      </c>
    </row>
    <row r="17" spans="1:7" x14ac:dyDescent="0.35">
      <c r="A17" s="1" t="s">
        <v>0</v>
      </c>
      <c r="B17" s="2" t="s">
        <v>126</v>
      </c>
      <c r="C17" s="2" t="s">
        <v>76</v>
      </c>
      <c r="D17" s="2" t="s">
        <v>77</v>
      </c>
      <c r="E17" s="3">
        <v>70000</v>
      </c>
      <c r="F17" s="3">
        <v>53545</v>
      </c>
      <c r="G17" s="3">
        <f t="shared" si="0"/>
        <v>16455</v>
      </c>
    </row>
    <row r="18" spans="1:7" x14ac:dyDescent="0.35">
      <c r="A18" s="1" t="s">
        <v>0</v>
      </c>
      <c r="B18" s="2" t="s">
        <v>126</v>
      </c>
      <c r="C18" s="2" t="s">
        <v>78</v>
      </c>
      <c r="D18" s="2" t="s">
        <v>79</v>
      </c>
      <c r="E18" s="3">
        <v>2000</v>
      </c>
      <c r="F18" s="3">
        <v>2000</v>
      </c>
      <c r="G18" s="3">
        <f t="shared" si="0"/>
        <v>0</v>
      </c>
    </row>
    <row r="19" spans="1:7" x14ac:dyDescent="0.35">
      <c r="A19" s="1" t="s">
        <v>0</v>
      </c>
      <c r="B19" s="2" t="s">
        <v>126</v>
      </c>
      <c r="C19" s="2" t="s">
        <v>80</v>
      </c>
      <c r="D19" s="2" t="s">
        <v>81</v>
      </c>
      <c r="E19" s="3">
        <v>900</v>
      </c>
      <c r="F19" s="3">
        <v>900</v>
      </c>
      <c r="G19" s="3">
        <f t="shared" si="0"/>
        <v>0</v>
      </c>
    </row>
    <row r="20" spans="1:7" x14ac:dyDescent="0.35">
      <c r="A20" s="1" t="s">
        <v>0</v>
      </c>
      <c r="B20" s="2" t="s">
        <v>126</v>
      </c>
      <c r="C20" s="2" t="s">
        <v>82</v>
      </c>
      <c r="D20" s="2" t="s">
        <v>83</v>
      </c>
      <c r="E20" s="3">
        <v>2450</v>
      </c>
      <c r="F20" s="3">
        <v>2450</v>
      </c>
      <c r="G20" s="3">
        <f t="shared" si="0"/>
        <v>0</v>
      </c>
    </row>
    <row r="21" spans="1:7" x14ac:dyDescent="0.35">
      <c r="A21" s="7" t="s">
        <v>136</v>
      </c>
      <c r="B21" s="7"/>
      <c r="C21" s="7"/>
      <c r="D21" s="7"/>
      <c r="E21" s="5">
        <f>SUM(E14:E20)</f>
        <v>85350</v>
      </c>
      <c r="F21" s="5">
        <f t="shared" ref="F21" si="1">SUM(F14:F20)</f>
        <v>68895</v>
      </c>
      <c r="G21" s="5">
        <f t="shared" si="0"/>
        <v>16455</v>
      </c>
    </row>
    <row r="22" spans="1:7" x14ac:dyDescent="0.35">
      <c r="A22" s="9" t="s">
        <v>145</v>
      </c>
      <c r="B22" s="9"/>
      <c r="C22" s="9"/>
      <c r="D22" s="9"/>
      <c r="E22" s="5">
        <f>E13+E21</f>
        <v>1656464</v>
      </c>
      <c r="F22" s="5">
        <f t="shared" ref="F22" si="2">F13+F21</f>
        <v>1586901</v>
      </c>
      <c r="G22" s="5">
        <f t="shared" si="0"/>
        <v>69563</v>
      </c>
    </row>
  </sheetData>
  <mergeCells count="3">
    <mergeCell ref="A22:D22"/>
    <mergeCell ref="A13:D13"/>
    <mergeCell ref="A21:D21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12 A13:D22" numberStoredAsText="1"/>
    <ignoredError sqref="E13:F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>
      <selection activeCell="E25" sqref="E25:G25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36.08984375" customWidth="1"/>
    <col min="5" max="5" width="10.1796875" bestFit="1" customWidth="1"/>
    <col min="6" max="6" width="8.81640625" bestFit="1" customWidth="1"/>
  </cols>
  <sheetData>
    <row r="2" spans="1:7" x14ac:dyDescent="0.35">
      <c r="A2" s="4" t="s">
        <v>127</v>
      </c>
      <c r="B2" s="4" t="s">
        <v>128</v>
      </c>
      <c r="C2" s="4" t="s">
        <v>129</v>
      </c>
      <c r="D2" s="4" t="s">
        <v>130</v>
      </c>
      <c r="E2" s="6">
        <v>2023</v>
      </c>
      <c r="F2" s="6">
        <v>2022</v>
      </c>
      <c r="G2" s="4" t="s">
        <v>131</v>
      </c>
    </row>
    <row r="3" spans="1:7" x14ac:dyDescent="0.35">
      <c r="A3" s="1" t="s">
        <v>0</v>
      </c>
      <c r="B3" s="2" t="s">
        <v>8</v>
      </c>
      <c r="C3" s="2" t="s">
        <v>9</v>
      </c>
      <c r="D3" s="2" t="s">
        <v>10</v>
      </c>
      <c r="E3" s="3">
        <v>84423</v>
      </c>
      <c r="F3" s="3">
        <v>82045</v>
      </c>
      <c r="G3" s="3">
        <f>+E3-F3</f>
        <v>2378</v>
      </c>
    </row>
    <row r="4" spans="1:7" x14ac:dyDescent="0.35">
      <c r="A4" s="1" t="s">
        <v>0</v>
      </c>
      <c r="B4" s="2" t="s">
        <v>8</v>
      </c>
      <c r="C4" s="2" t="s">
        <v>11</v>
      </c>
      <c r="D4" s="2" t="s">
        <v>12</v>
      </c>
      <c r="E4" s="3">
        <v>44542</v>
      </c>
      <c r="F4" s="3">
        <v>43287</v>
      </c>
      <c r="G4" s="3">
        <f t="shared" ref="G4:G23" si="0">+E4-F4</f>
        <v>1255</v>
      </c>
    </row>
    <row r="5" spans="1:7" x14ac:dyDescent="0.35">
      <c r="A5" s="1" t="s">
        <v>0</v>
      </c>
      <c r="B5" s="2" t="s">
        <v>8</v>
      </c>
      <c r="C5" s="2" t="s">
        <v>13</v>
      </c>
      <c r="D5" s="2" t="s">
        <v>14</v>
      </c>
      <c r="E5" s="3">
        <v>9639</v>
      </c>
      <c r="F5" s="3">
        <v>9367</v>
      </c>
      <c r="G5" s="3">
        <f t="shared" si="0"/>
        <v>272</v>
      </c>
    </row>
    <row r="6" spans="1:7" x14ac:dyDescent="0.35">
      <c r="A6" s="1" t="s">
        <v>0</v>
      </c>
      <c r="B6" s="2" t="s">
        <v>8</v>
      </c>
      <c r="C6" s="2" t="s">
        <v>15</v>
      </c>
      <c r="D6" s="2" t="s">
        <v>16</v>
      </c>
      <c r="E6" s="3">
        <v>29361</v>
      </c>
      <c r="F6" s="3">
        <v>25264</v>
      </c>
      <c r="G6" s="3">
        <f t="shared" si="0"/>
        <v>4097</v>
      </c>
    </row>
    <row r="7" spans="1:7" x14ac:dyDescent="0.35">
      <c r="A7" s="1" t="s">
        <v>0</v>
      </c>
      <c r="B7" s="2" t="s">
        <v>8</v>
      </c>
      <c r="C7" s="2" t="s">
        <v>17</v>
      </c>
      <c r="D7" s="2" t="s">
        <v>18</v>
      </c>
      <c r="E7" s="3">
        <v>75444</v>
      </c>
      <c r="F7" s="3">
        <v>73318</v>
      </c>
      <c r="G7" s="3">
        <f t="shared" si="0"/>
        <v>2126</v>
      </c>
    </row>
    <row r="8" spans="1:7" x14ac:dyDescent="0.35">
      <c r="A8" s="1" t="s">
        <v>0</v>
      </c>
      <c r="B8" s="2" t="s">
        <v>8</v>
      </c>
      <c r="C8" s="2" t="s">
        <v>19</v>
      </c>
      <c r="D8" s="2" t="s">
        <v>20</v>
      </c>
      <c r="E8" s="3">
        <v>193451</v>
      </c>
      <c r="F8" s="3">
        <v>188000</v>
      </c>
      <c r="G8" s="3">
        <f t="shared" si="0"/>
        <v>5451</v>
      </c>
    </row>
    <row r="9" spans="1:7" x14ac:dyDescent="0.35">
      <c r="A9" s="1" t="s">
        <v>0</v>
      </c>
      <c r="B9" s="2" t="s">
        <v>8</v>
      </c>
      <c r="C9" s="2" t="s">
        <v>21</v>
      </c>
      <c r="D9" s="2" t="s">
        <v>22</v>
      </c>
      <c r="E9" s="3">
        <v>15617</v>
      </c>
      <c r="F9" s="3">
        <v>13663</v>
      </c>
      <c r="G9" s="3">
        <f t="shared" si="0"/>
        <v>1954</v>
      </c>
    </row>
    <row r="10" spans="1:7" x14ac:dyDescent="0.35">
      <c r="A10" s="1" t="s">
        <v>0</v>
      </c>
      <c r="B10" s="2" t="s">
        <v>8</v>
      </c>
      <c r="C10" s="2" t="s">
        <v>23</v>
      </c>
      <c r="D10" s="2" t="s">
        <v>24</v>
      </c>
      <c r="E10" s="3">
        <v>22684</v>
      </c>
      <c r="F10" s="3">
        <v>20044</v>
      </c>
      <c r="G10" s="3">
        <f t="shared" si="0"/>
        <v>2640</v>
      </c>
    </row>
    <row r="11" spans="1:7" x14ac:dyDescent="0.35">
      <c r="A11" s="1" t="s">
        <v>0</v>
      </c>
      <c r="B11" s="2" t="s">
        <v>8</v>
      </c>
      <c r="C11" s="2" t="s">
        <v>25</v>
      </c>
      <c r="D11" s="2" t="s">
        <v>26</v>
      </c>
      <c r="E11" s="3">
        <v>26680</v>
      </c>
      <c r="F11" s="3">
        <v>18299</v>
      </c>
      <c r="G11" s="3">
        <f t="shared" si="0"/>
        <v>8381</v>
      </c>
    </row>
    <row r="12" spans="1:7" x14ac:dyDescent="0.35">
      <c r="A12" s="7" t="s">
        <v>135</v>
      </c>
      <c r="B12" s="7"/>
      <c r="C12" s="7"/>
      <c r="D12" s="7"/>
      <c r="E12" s="5">
        <f>SUM(E3:E11)</f>
        <v>501841</v>
      </c>
      <c r="F12" s="5">
        <f t="shared" ref="F12" si="1">SUM(F3:F11)</f>
        <v>473287</v>
      </c>
      <c r="G12" s="5">
        <f t="shared" si="0"/>
        <v>28554</v>
      </c>
    </row>
    <row r="13" spans="1:7" x14ac:dyDescent="0.35">
      <c r="A13" s="1" t="s">
        <v>0</v>
      </c>
      <c r="B13" s="2" t="s">
        <v>8</v>
      </c>
      <c r="C13" s="2" t="s">
        <v>27</v>
      </c>
      <c r="D13" s="2" t="s">
        <v>28</v>
      </c>
      <c r="E13" s="3">
        <v>2030</v>
      </c>
      <c r="F13" s="3">
        <v>2030</v>
      </c>
      <c r="G13" s="3">
        <f t="shared" si="0"/>
        <v>0</v>
      </c>
    </row>
    <row r="14" spans="1:7" x14ac:dyDescent="0.35">
      <c r="A14" s="1" t="s">
        <v>0</v>
      </c>
      <c r="B14" s="2" t="s">
        <v>8</v>
      </c>
      <c r="C14" s="2" t="s">
        <v>31</v>
      </c>
      <c r="D14" s="2" t="s">
        <v>32</v>
      </c>
      <c r="E14" s="3">
        <v>2030</v>
      </c>
      <c r="F14" s="3">
        <v>2030</v>
      </c>
      <c r="G14" s="3">
        <f t="shared" si="0"/>
        <v>0</v>
      </c>
    </row>
    <row r="15" spans="1:7" x14ac:dyDescent="0.35">
      <c r="A15" s="1" t="s">
        <v>0</v>
      </c>
      <c r="B15" s="2" t="s">
        <v>8</v>
      </c>
      <c r="C15" s="2" t="s">
        <v>33</v>
      </c>
      <c r="D15" s="2" t="s">
        <v>34</v>
      </c>
      <c r="E15" s="3">
        <v>812</v>
      </c>
      <c r="F15" s="3">
        <v>812</v>
      </c>
      <c r="G15" s="3">
        <f t="shared" si="0"/>
        <v>0</v>
      </c>
    </row>
    <row r="16" spans="1:7" x14ac:dyDescent="0.35">
      <c r="A16" s="1" t="s">
        <v>0</v>
      </c>
      <c r="B16" s="2" t="s">
        <v>8</v>
      </c>
      <c r="C16" s="2" t="s">
        <v>35</v>
      </c>
      <c r="D16" s="2" t="s">
        <v>36</v>
      </c>
      <c r="E16" s="3">
        <v>42630</v>
      </c>
      <c r="F16" s="3">
        <v>42630</v>
      </c>
      <c r="G16" s="3">
        <f t="shared" si="0"/>
        <v>0</v>
      </c>
    </row>
    <row r="17" spans="1:7" x14ac:dyDescent="0.35">
      <c r="A17" s="1" t="s">
        <v>0</v>
      </c>
      <c r="B17" s="2" t="s">
        <v>8</v>
      </c>
      <c r="C17" s="2" t="s">
        <v>37</v>
      </c>
      <c r="D17" s="2" t="s">
        <v>38</v>
      </c>
      <c r="E17" s="3">
        <v>508</v>
      </c>
      <c r="F17" s="3">
        <v>508</v>
      </c>
      <c r="G17" s="3">
        <f t="shared" si="0"/>
        <v>0</v>
      </c>
    </row>
    <row r="18" spans="1:7" x14ac:dyDescent="0.35">
      <c r="A18" s="1" t="s">
        <v>0</v>
      </c>
      <c r="B18" s="2" t="s">
        <v>8</v>
      </c>
      <c r="C18" s="2" t="s">
        <v>41</v>
      </c>
      <c r="D18" s="2" t="s">
        <v>42</v>
      </c>
      <c r="E18" s="3">
        <v>34138</v>
      </c>
      <c r="F18" s="3">
        <v>34138</v>
      </c>
      <c r="G18" s="3">
        <f t="shared" si="0"/>
        <v>0</v>
      </c>
    </row>
    <row r="19" spans="1:7" x14ac:dyDescent="0.35">
      <c r="A19" s="1" t="s">
        <v>0</v>
      </c>
      <c r="B19" s="2" t="s">
        <v>8</v>
      </c>
      <c r="C19" s="2" t="s">
        <v>43</v>
      </c>
      <c r="D19" s="2" t="s">
        <v>44</v>
      </c>
      <c r="E19" s="3">
        <v>28120</v>
      </c>
      <c r="F19" s="3">
        <v>28120</v>
      </c>
      <c r="G19" s="3">
        <f t="shared" si="0"/>
        <v>0</v>
      </c>
    </row>
    <row r="20" spans="1:7" x14ac:dyDescent="0.35">
      <c r="A20" s="7" t="s">
        <v>136</v>
      </c>
      <c r="B20" s="7"/>
      <c r="C20" s="7"/>
      <c r="D20" s="7"/>
      <c r="E20" s="5">
        <f>SUM(E13:E19)</f>
        <v>110268</v>
      </c>
      <c r="F20" s="5">
        <f>SUM(F13:F19)</f>
        <v>110268</v>
      </c>
      <c r="G20" s="5">
        <f t="shared" si="0"/>
        <v>0</v>
      </c>
    </row>
    <row r="21" spans="1:7" x14ac:dyDescent="0.35">
      <c r="A21" s="1" t="s">
        <v>0</v>
      </c>
      <c r="B21" s="2" t="s">
        <v>8</v>
      </c>
      <c r="C21" s="2" t="s">
        <v>45</v>
      </c>
      <c r="D21" s="2" t="s">
        <v>46</v>
      </c>
      <c r="E21" s="3">
        <v>3500</v>
      </c>
      <c r="F21" s="3">
        <v>5000</v>
      </c>
      <c r="G21" s="3">
        <f t="shared" si="0"/>
        <v>-1500</v>
      </c>
    </row>
    <row r="22" spans="1:7" x14ac:dyDescent="0.35">
      <c r="A22" s="7" t="s">
        <v>137</v>
      </c>
      <c r="B22" s="7"/>
      <c r="C22" s="7"/>
      <c r="D22" s="7"/>
      <c r="E22" s="5">
        <f>SUM(E21)</f>
        <v>3500</v>
      </c>
      <c r="F22" s="5">
        <f t="shared" ref="F22" si="2">SUM(F21)</f>
        <v>5000</v>
      </c>
      <c r="G22" s="5">
        <f t="shared" si="0"/>
        <v>-1500</v>
      </c>
    </row>
    <row r="23" spans="1:7" x14ac:dyDescent="0.35">
      <c r="A23" s="9" t="s">
        <v>138</v>
      </c>
      <c r="B23" s="9"/>
      <c r="C23" s="9"/>
      <c r="D23" s="9"/>
      <c r="E23" s="5">
        <f>E12+E20+E22</f>
        <v>615609</v>
      </c>
      <c r="F23" s="5">
        <f>F12+F20+F22</f>
        <v>588555</v>
      </c>
      <c r="G23" s="5">
        <f t="shared" si="0"/>
        <v>27054</v>
      </c>
    </row>
  </sheetData>
  <mergeCells count="4">
    <mergeCell ref="A12:D12"/>
    <mergeCell ref="A20:D20"/>
    <mergeCell ref="A22:D22"/>
    <mergeCell ref="A23:D23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21:C21 A3:C11 A13:C13 A14:C17 A18:C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E38" sqref="E38:G38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33.08984375" customWidth="1"/>
    <col min="5" max="5" width="12.81640625" bestFit="1" customWidth="1"/>
  </cols>
  <sheetData>
    <row r="2" spans="1:7" x14ac:dyDescent="0.35">
      <c r="A2" s="4" t="s">
        <v>127</v>
      </c>
      <c r="B2" s="4" t="s">
        <v>128</v>
      </c>
      <c r="C2" s="4" t="s">
        <v>129</v>
      </c>
      <c r="D2" s="4" t="s">
        <v>130</v>
      </c>
      <c r="E2" s="6">
        <v>2023</v>
      </c>
      <c r="F2" s="6">
        <v>2022</v>
      </c>
      <c r="G2" s="4" t="s">
        <v>131</v>
      </c>
    </row>
    <row r="3" spans="1:7" x14ac:dyDescent="0.35">
      <c r="A3" s="1" t="s">
        <v>0</v>
      </c>
      <c r="B3" s="2" t="s">
        <v>47</v>
      </c>
      <c r="C3" s="2" t="s">
        <v>9</v>
      </c>
      <c r="D3" s="2" t="s">
        <v>10</v>
      </c>
      <c r="E3" s="3">
        <v>50654</v>
      </c>
      <c r="F3" s="3">
        <v>49227</v>
      </c>
      <c r="G3" s="3">
        <f>+E3-F3</f>
        <v>1427</v>
      </c>
    </row>
    <row r="4" spans="1:7" x14ac:dyDescent="0.35">
      <c r="A4" s="1" t="s">
        <v>0</v>
      </c>
      <c r="B4" s="2" t="s">
        <v>47</v>
      </c>
      <c r="C4" s="2" t="s">
        <v>11</v>
      </c>
      <c r="D4" s="2" t="s">
        <v>12</v>
      </c>
      <c r="E4" s="3">
        <v>59390</v>
      </c>
      <c r="F4" s="3">
        <v>57717</v>
      </c>
      <c r="G4" s="3">
        <f t="shared" ref="G4:G36" si="0">+E4-F4</f>
        <v>1673</v>
      </c>
    </row>
    <row r="5" spans="1:7" x14ac:dyDescent="0.35">
      <c r="A5" s="1" t="s">
        <v>0</v>
      </c>
      <c r="B5" s="2" t="s">
        <v>47</v>
      </c>
      <c r="C5" s="2" t="s">
        <v>48</v>
      </c>
      <c r="D5" s="2" t="s">
        <v>49</v>
      </c>
      <c r="E5" s="3">
        <v>113717</v>
      </c>
      <c r="F5" s="3">
        <v>110512</v>
      </c>
      <c r="G5" s="3">
        <f t="shared" si="0"/>
        <v>3205</v>
      </c>
    </row>
    <row r="6" spans="1:7" x14ac:dyDescent="0.35">
      <c r="A6" s="1" t="s">
        <v>0</v>
      </c>
      <c r="B6" s="2" t="s">
        <v>47</v>
      </c>
      <c r="C6" s="2" t="s">
        <v>13</v>
      </c>
      <c r="D6" s="2" t="s">
        <v>14</v>
      </c>
      <c r="E6" s="3">
        <v>86749</v>
      </c>
      <c r="F6" s="3">
        <v>56203</v>
      </c>
      <c r="G6" s="3">
        <f t="shared" si="0"/>
        <v>30546</v>
      </c>
    </row>
    <row r="7" spans="1:7" x14ac:dyDescent="0.35">
      <c r="A7" s="1" t="s">
        <v>0</v>
      </c>
      <c r="B7" s="2" t="s">
        <v>47</v>
      </c>
      <c r="C7" s="2" t="s">
        <v>15</v>
      </c>
      <c r="D7" s="2" t="s">
        <v>16</v>
      </c>
      <c r="E7" s="3">
        <v>73163</v>
      </c>
      <c r="F7" s="3">
        <v>67360</v>
      </c>
      <c r="G7" s="3">
        <f t="shared" si="0"/>
        <v>5803</v>
      </c>
    </row>
    <row r="8" spans="1:7" x14ac:dyDescent="0.35">
      <c r="A8" s="1" t="s">
        <v>0</v>
      </c>
      <c r="B8" s="2" t="s">
        <v>47</v>
      </c>
      <c r="C8" s="2" t="s">
        <v>17</v>
      </c>
      <c r="D8" s="2" t="s">
        <v>18</v>
      </c>
      <c r="E8" s="3">
        <v>186583</v>
      </c>
      <c r="F8" s="3">
        <v>167706</v>
      </c>
      <c r="G8" s="3">
        <f t="shared" si="0"/>
        <v>18877</v>
      </c>
    </row>
    <row r="9" spans="1:7" x14ac:dyDescent="0.35">
      <c r="A9" s="1" t="s">
        <v>0</v>
      </c>
      <c r="B9" s="2" t="s">
        <v>47</v>
      </c>
      <c r="C9" s="2" t="s">
        <v>19</v>
      </c>
      <c r="D9" s="2" t="s">
        <v>20</v>
      </c>
      <c r="E9" s="3">
        <v>441074</v>
      </c>
      <c r="F9" s="3">
        <v>394877</v>
      </c>
      <c r="G9" s="3">
        <f t="shared" si="0"/>
        <v>46197</v>
      </c>
    </row>
    <row r="10" spans="1:7" x14ac:dyDescent="0.35">
      <c r="A10" s="1" t="s">
        <v>0</v>
      </c>
      <c r="B10" s="2" t="s">
        <v>47</v>
      </c>
      <c r="C10" s="2" t="s">
        <v>21</v>
      </c>
      <c r="D10" s="2" t="s">
        <v>22</v>
      </c>
      <c r="E10" s="3">
        <v>35790</v>
      </c>
      <c r="F10" s="3">
        <v>32984</v>
      </c>
      <c r="G10" s="3">
        <f t="shared" si="0"/>
        <v>2806</v>
      </c>
    </row>
    <row r="11" spans="1:7" x14ac:dyDescent="0.35">
      <c r="A11" s="1" t="s">
        <v>0</v>
      </c>
      <c r="B11" s="2" t="s">
        <v>47</v>
      </c>
      <c r="C11" s="2" t="s">
        <v>50</v>
      </c>
      <c r="D11" s="2" t="s">
        <v>51</v>
      </c>
      <c r="E11" s="3">
        <v>49160</v>
      </c>
      <c r="F11" s="3">
        <v>194368</v>
      </c>
      <c r="G11" s="3">
        <f t="shared" si="0"/>
        <v>-145208</v>
      </c>
    </row>
    <row r="12" spans="1:7" x14ac:dyDescent="0.35">
      <c r="A12" s="1" t="s">
        <v>0</v>
      </c>
      <c r="B12" s="2" t="s">
        <v>47</v>
      </c>
      <c r="C12" s="2" t="s">
        <v>52</v>
      </c>
      <c r="D12" s="2" t="s">
        <v>53</v>
      </c>
      <c r="E12" s="3">
        <v>313325</v>
      </c>
      <c r="F12" s="3">
        <v>313322</v>
      </c>
      <c r="G12" s="3">
        <f t="shared" si="0"/>
        <v>3</v>
      </c>
    </row>
    <row r="13" spans="1:7" x14ac:dyDescent="0.35">
      <c r="A13" s="1" t="s">
        <v>0</v>
      </c>
      <c r="B13" s="2" t="s">
        <v>47</v>
      </c>
      <c r="C13" s="2" t="s">
        <v>54</v>
      </c>
      <c r="D13" s="2" t="s">
        <v>55</v>
      </c>
      <c r="E13" s="3">
        <v>10000</v>
      </c>
      <c r="F13" s="3">
        <v>1000</v>
      </c>
      <c r="G13" s="3">
        <f t="shared" si="0"/>
        <v>9000</v>
      </c>
    </row>
    <row r="14" spans="1:7" x14ac:dyDescent="0.35">
      <c r="A14" s="1" t="s">
        <v>0</v>
      </c>
      <c r="B14" s="2" t="s">
        <v>47</v>
      </c>
      <c r="C14" s="2" t="s">
        <v>56</v>
      </c>
      <c r="D14" s="2" t="s">
        <v>57</v>
      </c>
      <c r="E14" s="3">
        <v>23603976</v>
      </c>
      <c r="F14" s="3">
        <v>22671927</v>
      </c>
      <c r="G14" s="3">
        <f t="shared" si="0"/>
        <v>932049</v>
      </c>
    </row>
    <row r="15" spans="1:7" x14ac:dyDescent="0.35">
      <c r="A15" s="1" t="s">
        <v>0</v>
      </c>
      <c r="B15" s="2" t="s">
        <v>47</v>
      </c>
      <c r="C15" s="2" t="s">
        <v>58</v>
      </c>
      <c r="D15" s="2" t="s">
        <v>59</v>
      </c>
      <c r="E15" s="3">
        <v>1000</v>
      </c>
      <c r="F15" s="3">
        <v>1000</v>
      </c>
      <c r="G15" s="3">
        <f t="shared" si="0"/>
        <v>0</v>
      </c>
    </row>
    <row r="16" spans="1:7" x14ac:dyDescent="0.35">
      <c r="A16" s="1" t="s">
        <v>0</v>
      </c>
      <c r="B16" s="2" t="s">
        <v>47</v>
      </c>
      <c r="C16" s="2" t="s">
        <v>60</v>
      </c>
      <c r="D16" s="2" t="s">
        <v>61</v>
      </c>
      <c r="E16" s="3">
        <v>1000</v>
      </c>
      <c r="F16" s="3">
        <v>1000</v>
      </c>
      <c r="G16" s="3">
        <f t="shared" si="0"/>
        <v>0</v>
      </c>
    </row>
    <row r="17" spans="1:7" x14ac:dyDescent="0.35">
      <c r="A17" s="1" t="s">
        <v>0</v>
      </c>
      <c r="B17" s="2" t="s">
        <v>47</v>
      </c>
      <c r="C17" s="2" t="s">
        <v>62</v>
      </c>
      <c r="D17" s="2" t="s">
        <v>63</v>
      </c>
      <c r="E17" s="3">
        <v>98760</v>
      </c>
      <c r="F17" s="3">
        <v>98760</v>
      </c>
      <c r="G17" s="3">
        <f t="shared" si="0"/>
        <v>0</v>
      </c>
    </row>
    <row r="18" spans="1:7" x14ac:dyDescent="0.35">
      <c r="A18" s="1" t="s">
        <v>0</v>
      </c>
      <c r="B18" s="2" t="s">
        <v>47</v>
      </c>
      <c r="C18" s="2" t="s">
        <v>64</v>
      </c>
      <c r="D18" s="2" t="s">
        <v>65</v>
      </c>
      <c r="E18" s="3">
        <v>599300</v>
      </c>
      <c r="F18" s="3">
        <v>599300</v>
      </c>
      <c r="G18" s="3">
        <f t="shared" si="0"/>
        <v>0</v>
      </c>
    </row>
    <row r="19" spans="1:7" x14ac:dyDescent="0.35">
      <c r="A19" s="1" t="s">
        <v>0</v>
      </c>
      <c r="B19" s="2" t="s">
        <v>47</v>
      </c>
      <c r="C19" s="2" t="s">
        <v>66</v>
      </c>
      <c r="D19" s="2" t="s">
        <v>67</v>
      </c>
      <c r="E19" s="3">
        <v>349500</v>
      </c>
      <c r="F19" s="3">
        <v>349500</v>
      </c>
      <c r="G19" s="3">
        <f t="shared" si="0"/>
        <v>0</v>
      </c>
    </row>
    <row r="20" spans="1:7" x14ac:dyDescent="0.35">
      <c r="A20" s="7" t="s">
        <v>135</v>
      </c>
      <c r="B20" s="7"/>
      <c r="C20" s="7"/>
      <c r="D20" s="7"/>
      <c r="E20" s="5">
        <f>SUM(E3:E19)</f>
        <v>26073141</v>
      </c>
      <c r="F20" s="5">
        <f t="shared" ref="F20" si="1">SUM(F3:F19)</f>
        <v>25166763</v>
      </c>
      <c r="G20" s="5">
        <f t="shared" si="0"/>
        <v>906378</v>
      </c>
    </row>
    <row r="21" spans="1:7" x14ac:dyDescent="0.35">
      <c r="A21" s="1" t="s">
        <v>0</v>
      </c>
      <c r="B21" s="2" t="s">
        <v>47</v>
      </c>
      <c r="C21" s="2" t="s">
        <v>68</v>
      </c>
      <c r="D21" s="2" t="s">
        <v>69</v>
      </c>
      <c r="E21" s="3">
        <v>2000</v>
      </c>
      <c r="F21" s="3">
        <v>2000</v>
      </c>
      <c r="G21" s="3">
        <f t="shared" si="0"/>
        <v>0</v>
      </c>
    </row>
    <row r="22" spans="1:7" x14ac:dyDescent="0.35">
      <c r="A22" s="1" t="s">
        <v>0</v>
      </c>
      <c r="B22" s="2" t="s">
        <v>47</v>
      </c>
      <c r="C22" s="2" t="s">
        <v>27</v>
      </c>
      <c r="D22" s="2" t="s">
        <v>28</v>
      </c>
      <c r="E22" s="3">
        <v>3000</v>
      </c>
      <c r="F22" s="3">
        <v>3000</v>
      </c>
      <c r="G22" s="3">
        <f t="shared" si="0"/>
        <v>0</v>
      </c>
    </row>
    <row r="23" spans="1:7" x14ac:dyDescent="0.35">
      <c r="A23" s="1" t="s">
        <v>0</v>
      </c>
      <c r="B23" s="2" t="s">
        <v>47</v>
      </c>
      <c r="C23" s="2" t="s">
        <v>70</v>
      </c>
      <c r="D23" s="2" t="s">
        <v>71</v>
      </c>
      <c r="E23" s="3">
        <v>5000</v>
      </c>
      <c r="F23" s="3">
        <v>5000</v>
      </c>
      <c r="G23" s="3">
        <f t="shared" si="0"/>
        <v>0</v>
      </c>
    </row>
    <row r="24" spans="1:7" x14ac:dyDescent="0.35">
      <c r="A24" s="1" t="s">
        <v>0</v>
      </c>
      <c r="B24" s="2" t="s">
        <v>47</v>
      </c>
      <c r="C24" s="2" t="s">
        <v>74</v>
      </c>
      <c r="D24" s="2" t="s">
        <v>75</v>
      </c>
      <c r="E24" s="3">
        <v>50000</v>
      </c>
      <c r="F24" s="3">
        <v>30000</v>
      </c>
      <c r="G24" s="3">
        <f t="shared" si="0"/>
        <v>20000</v>
      </c>
    </row>
    <row r="25" spans="1:7" x14ac:dyDescent="0.35">
      <c r="A25" s="1" t="s">
        <v>0</v>
      </c>
      <c r="B25" s="2" t="s">
        <v>47</v>
      </c>
      <c r="C25" s="2" t="s">
        <v>76</v>
      </c>
      <c r="D25" s="2" t="s">
        <v>77</v>
      </c>
      <c r="E25" s="3">
        <v>2100</v>
      </c>
      <c r="F25" s="3">
        <v>2100</v>
      </c>
      <c r="G25" s="3">
        <f t="shared" si="0"/>
        <v>0</v>
      </c>
    </row>
    <row r="26" spans="1:7" x14ac:dyDescent="0.35">
      <c r="A26" s="1" t="s">
        <v>0</v>
      </c>
      <c r="B26" s="2" t="s">
        <v>47</v>
      </c>
      <c r="C26" s="2" t="s">
        <v>43</v>
      </c>
      <c r="D26" s="2" t="s">
        <v>44</v>
      </c>
      <c r="E26" s="3">
        <v>20000</v>
      </c>
      <c r="F26" s="3">
        <v>20000</v>
      </c>
      <c r="G26" s="3">
        <f t="shared" si="0"/>
        <v>0</v>
      </c>
    </row>
    <row r="27" spans="1:7" x14ac:dyDescent="0.35">
      <c r="A27" s="1" t="s">
        <v>0</v>
      </c>
      <c r="B27" s="2" t="s">
        <v>47</v>
      </c>
      <c r="C27" s="2" t="s">
        <v>78</v>
      </c>
      <c r="D27" s="2" t="s">
        <v>79</v>
      </c>
      <c r="E27" s="3">
        <v>4000</v>
      </c>
      <c r="F27" s="3">
        <v>4000</v>
      </c>
      <c r="G27" s="3">
        <f t="shared" si="0"/>
        <v>0</v>
      </c>
    </row>
    <row r="28" spans="1:7" x14ac:dyDescent="0.35">
      <c r="A28" s="1" t="s">
        <v>0</v>
      </c>
      <c r="B28" s="2" t="s">
        <v>47</v>
      </c>
      <c r="C28" s="2" t="s">
        <v>80</v>
      </c>
      <c r="D28" s="2" t="s">
        <v>81</v>
      </c>
      <c r="E28" s="3">
        <v>4000</v>
      </c>
      <c r="F28" s="3">
        <v>4000</v>
      </c>
      <c r="G28" s="3">
        <f t="shared" si="0"/>
        <v>0</v>
      </c>
    </row>
    <row r="29" spans="1:7" x14ac:dyDescent="0.35">
      <c r="A29" s="1" t="s">
        <v>0</v>
      </c>
      <c r="B29" s="2" t="s">
        <v>47</v>
      </c>
      <c r="C29" s="2" t="s">
        <v>82</v>
      </c>
      <c r="D29" s="2" t="s">
        <v>83</v>
      </c>
      <c r="E29" s="3">
        <v>290000</v>
      </c>
      <c r="F29" s="3">
        <v>290000</v>
      </c>
      <c r="G29" s="3">
        <f t="shared" si="0"/>
        <v>0</v>
      </c>
    </row>
    <row r="30" spans="1:7" x14ac:dyDescent="0.35">
      <c r="A30" s="7" t="s">
        <v>136</v>
      </c>
      <c r="B30" s="7"/>
      <c r="C30" s="7"/>
      <c r="D30" s="7"/>
      <c r="E30" s="5">
        <f>SUM(E21:E29)</f>
        <v>380100</v>
      </c>
      <c r="F30" s="5">
        <f>SUM(F21:F29)</f>
        <v>360100</v>
      </c>
      <c r="G30" s="5">
        <f t="shared" si="0"/>
        <v>20000</v>
      </c>
    </row>
    <row r="31" spans="1:7" x14ac:dyDescent="0.35">
      <c r="A31" s="1" t="s">
        <v>0</v>
      </c>
      <c r="B31" s="2" t="s">
        <v>47</v>
      </c>
      <c r="C31" s="2" t="s">
        <v>84</v>
      </c>
      <c r="D31" s="2" t="s">
        <v>85</v>
      </c>
      <c r="E31" s="3">
        <v>80000</v>
      </c>
      <c r="F31" s="3">
        <v>189000</v>
      </c>
      <c r="G31" s="3">
        <f t="shared" si="0"/>
        <v>-109000</v>
      </c>
    </row>
    <row r="32" spans="1:7" x14ac:dyDescent="0.35">
      <c r="A32" s="7" t="s">
        <v>137</v>
      </c>
      <c r="B32" s="7"/>
      <c r="C32" s="7"/>
      <c r="D32" s="7"/>
      <c r="E32" s="5">
        <f>SUM(E31)</f>
        <v>80000</v>
      </c>
      <c r="F32" s="5">
        <f t="shared" ref="F32" si="2">SUM(F31)</f>
        <v>189000</v>
      </c>
      <c r="G32" s="5">
        <f t="shared" si="0"/>
        <v>-109000</v>
      </c>
    </row>
    <row r="33" spans="1:7" x14ac:dyDescent="0.35">
      <c r="A33" s="1" t="s">
        <v>0</v>
      </c>
      <c r="B33" s="2" t="s">
        <v>47</v>
      </c>
      <c r="C33" s="2" t="s">
        <v>86</v>
      </c>
      <c r="D33" s="2" t="s">
        <v>87</v>
      </c>
      <c r="E33" s="3">
        <v>170000</v>
      </c>
      <c r="F33" s="3">
        <v>170000</v>
      </c>
      <c r="G33" s="3">
        <f t="shared" si="0"/>
        <v>0</v>
      </c>
    </row>
    <row r="34" spans="1:7" x14ac:dyDescent="0.35">
      <c r="A34" s="1" t="s">
        <v>0</v>
      </c>
      <c r="B34" s="2" t="s">
        <v>47</v>
      </c>
      <c r="C34" s="2" t="s">
        <v>88</v>
      </c>
      <c r="D34" s="2" t="s">
        <v>89</v>
      </c>
      <c r="E34" s="3">
        <v>400000</v>
      </c>
      <c r="F34" s="3">
        <v>400000</v>
      </c>
      <c r="G34" s="3">
        <f t="shared" si="0"/>
        <v>0</v>
      </c>
    </row>
    <row r="35" spans="1:7" x14ac:dyDescent="0.35">
      <c r="A35" s="7" t="s">
        <v>140</v>
      </c>
      <c r="B35" s="7"/>
      <c r="C35" s="7"/>
      <c r="D35" s="7"/>
      <c r="E35" s="5">
        <f>SUM(E33:E34)</f>
        <v>570000</v>
      </c>
      <c r="F35" s="5">
        <f t="shared" ref="F35" si="3">SUM(F33:F34)</f>
        <v>570000</v>
      </c>
      <c r="G35" s="5">
        <f t="shared" si="0"/>
        <v>0</v>
      </c>
    </row>
    <row r="36" spans="1:7" x14ac:dyDescent="0.35">
      <c r="A36" s="9" t="s">
        <v>139</v>
      </c>
      <c r="B36" s="9"/>
      <c r="C36" s="9"/>
      <c r="D36" s="9"/>
      <c r="E36" s="5">
        <f>E20+E30+E32+E35</f>
        <v>27103241</v>
      </c>
      <c r="F36" s="5">
        <f>F20+F30+F32+F35</f>
        <v>26285863</v>
      </c>
      <c r="G36" s="5">
        <f t="shared" si="0"/>
        <v>817378</v>
      </c>
    </row>
  </sheetData>
  <mergeCells count="5">
    <mergeCell ref="A20:D20"/>
    <mergeCell ref="A30:D30"/>
    <mergeCell ref="A32:D32"/>
    <mergeCell ref="A35:D35"/>
    <mergeCell ref="A36:D36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3:C34 A3:C19 A21:C23 A31:C31 A24:C29" numberStoredAsText="1"/>
    <ignoredError sqref="E20:F20 E30:F30 E32:F3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workbookViewId="0">
      <selection activeCell="E34" sqref="E34:G34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42.36328125" bestFit="1" customWidth="1"/>
    <col min="5" max="5" width="10" bestFit="1" customWidth="1"/>
  </cols>
  <sheetData>
    <row r="2" spans="1:7" x14ac:dyDescent="0.35">
      <c r="A2" s="4" t="s">
        <v>127</v>
      </c>
      <c r="B2" s="4" t="s">
        <v>128</v>
      </c>
      <c r="C2" s="4" t="s">
        <v>129</v>
      </c>
      <c r="D2" s="4" t="s">
        <v>130</v>
      </c>
      <c r="E2" s="6">
        <v>2023</v>
      </c>
      <c r="F2" s="6">
        <v>2022</v>
      </c>
      <c r="G2" s="4" t="s">
        <v>131</v>
      </c>
    </row>
    <row r="3" spans="1:7" x14ac:dyDescent="0.35">
      <c r="A3" s="1" t="s">
        <v>0</v>
      </c>
      <c r="B3" s="2" t="s">
        <v>90</v>
      </c>
      <c r="C3" s="2" t="s">
        <v>9</v>
      </c>
      <c r="D3" s="2" t="s">
        <v>10</v>
      </c>
      <c r="E3" s="3">
        <v>168847</v>
      </c>
      <c r="F3" s="3">
        <v>164089</v>
      </c>
      <c r="G3" s="3">
        <f>+E3-F3</f>
        <v>4758</v>
      </c>
    </row>
    <row r="4" spans="1:7" x14ac:dyDescent="0.35">
      <c r="A4" s="1" t="s">
        <v>0</v>
      </c>
      <c r="B4" s="2" t="s">
        <v>90</v>
      </c>
      <c r="C4" s="2" t="s">
        <v>11</v>
      </c>
      <c r="D4" s="2" t="s">
        <v>12</v>
      </c>
      <c r="E4" s="3">
        <v>89085</v>
      </c>
      <c r="F4" s="3">
        <v>72186</v>
      </c>
      <c r="G4" s="3">
        <f t="shared" ref="G4:G32" si="0">+E4-F4</f>
        <v>16899</v>
      </c>
    </row>
    <row r="5" spans="1:7" x14ac:dyDescent="0.35">
      <c r="A5" s="1" t="s">
        <v>0</v>
      </c>
      <c r="B5" s="2" t="s">
        <v>90</v>
      </c>
      <c r="C5" s="2" t="s">
        <v>48</v>
      </c>
      <c r="D5" s="2" t="s">
        <v>49</v>
      </c>
      <c r="E5" s="3">
        <v>11372</v>
      </c>
      <c r="F5" s="3">
        <v>11051</v>
      </c>
      <c r="G5" s="3">
        <f t="shared" si="0"/>
        <v>321</v>
      </c>
    </row>
    <row r="6" spans="1:7" x14ac:dyDescent="0.35">
      <c r="A6" s="1" t="s">
        <v>0</v>
      </c>
      <c r="B6" s="2" t="s">
        <v>90</v>
      </c>
      <c r="C6" s="2" t="s">
        <v>13</v>
      </c>
      <c r="D6" s="2" t="s">
        <v>14</v>
      </c>
      <c r="E6" s="3">
        <v>9639</v>
      </c>
      <c r="F6" s="3">
        <v>9367</v>
      </c>
      <c r="G6" s="3">
        <f t="shared" si="0"/>
        <v>272</v>
      </c>
    </row>
    <row r="7" spans="1:7" x14ac:dyDescent="0.35">
      <c r="A7" s="1" t="s">
        <v>0</v>
      </c>
      <c r="B7" s="2" t="s">
        <v>90</v>
      </c>
      <c r="C7" s="2" t="s">
        <v>15</v>
      </c>
      <c r="D7" s="2" t="s">
        <v>16</v>
      </c>
      <c r="E7" s="3">
        <v>35826</v>
      </c>
      <c r="F7" s="3">
        <v>34798</v>
      </c>
      <c r="G7" s="3">
        <f t="shared" si="0"/>
        <v>1028</v>
      </c>
    </row>
    <row r="8" spans="1:7" x14ac:dyDescent="0.35">
      <c r="A8" s="1" t="s">
        <v>0</v>
      </c>
      <c r="B8" s="2" t="s">
        <v>90</v>
      </c>
      <c r="C8" s="2" t="s">
        <v>17</v>
      </c>
      <c r="D8" s="2" t="s">
        <v>18</v>
      </c>
      <c r="E8" s="3">
        <v>150571</v>
      </c>
      <c r="F8" s="3">
        <v>139465</v>
      </c>
      <c r="G8" s="3">
        <f t="shared" si="0"/>
        <v>11106</v>
      </c>
    </row>
    <row r="9" spans="1:7" x14ac:dyDescent="0.35">
      <c r="A9" s="1" t="s">
        <v>0</v>
      </c>
      <c r="B9" s="2" t="s">
        <v>90</v>
      </c>
      <c r="C9" s="2" t="s">
        <v>19</v>
      </c>
      <c r="D9" s="2" t="s">
        <v>20</v>
      </c>
      <c r="E9" s="3">
        <v>427542</v>
      </c>
      <c r="F9" s="3">
        <v>398875</v>
      </c>
      <c r="G9" s="3">
        <f t="shared" si="0"/>
        <v>28667</v>
      </c>
    </row>
    <row r="10" spans="1:7" x14ac:dyDescent="0.35">
      <c r="A10" s="1" t="s">
        <v>0</v>
      </c>
      <c r="B10" s="2" t="s">
        <v>90</v>
      </c>
      <c r="C10" s="2" t="s">
        <v>21</v>
      </c>
      <c r="D10" s="2" t="s">
        <v>22</v>
      </c>
      <c r="E10" s="3">
        <v>15612</v>
      </c>
      <c r="F10" s="3">
        <v>14066</v>
      </c>
      <c r="G10" s="3">
        <f t="shared" si="0"/>
        <v>1546</v>
      </c>
    </row>
    <row r="11" spans="1:7" x14ac:dyDescent="0.35">
      <c r="A11" s="1" t="s">
        <v>0</v>
      </c>
      <c r="B11" s="2" t="s">
        <v>90</v>
      </c>
      <c r="C11" s="2" t="s">
        <v>23</v>
      </c>
      <c r="D11" s="2" t="s">
        <v>24</v>
      </c>
      <c r="E11" s="3">
        <v>18427</v>
      </c>
      <c r="F11" s="3">
        <v>35816</v>
      </c>
      <c r="G11" s="3">
        <f t="shared" si="0"/>
        <v>-17389</v>
      </c>
    </row>
    <row r="12" spans="1:7" x14ac:dyDescent="0.35">
      <c r="A12" s="1" t="s">
        <v>0</v>
      </c>
      <c r="B12" s="2" t="s">
        <v>90</v>
      </c>
      <c r="C12" s="2" t="s">
        <v>25</v>
      </c>
      <c r="D12" s="2" t="s">
        <v>26</v>
      </c>
      <c r="E12" s="3">
        <v>21355</v>
      </c>
      <c r="F12" s="3">
        <v>42537</v>
      </c>
      <c r="G12" s="3">
        <f t="shared" si="0"/>
        <v>-21182</v>
      </c>
    </row>
    <row r="13" spans="1:7" x14ac:dyDescent="0.35">
      <c r="A13" s="1" t="s">
        <v>0</v>
      </c>
      <c r="B13" s="2" t="s">
        <v>90</v>
      </c>
      <c r="C13" s="2" t="s">
        <v>54</v>
      </c>
      <c r="D13" s="2" t="s">
        <v>55</v>
      </c>
      <c r="E13" s="3">
        <v>1000</v>
      </c>
      <c r="F13" s="3">
        <v>1000</v>
      </c>
      <c r="G13" s="3">
        <f t="shared" si="0"/>
        <v>0</v>
      </c>
    </row>
    <row r="14" spans="1:7" x14ac:dyDescent="0.35">
      <c r="A14" s="7" t="s">
        <v>135</v>
      </c>
      <c r="B14" s="7"/>
      <c r="C14" s="7"/>
      <c r="D14" s="7"/>
      <c r="E14" s="5">
        <f>SUM(E3:E13)</f>
        <v>949276</v>
      </c>
      <c r="F14" s="5">
        <f t="shared" ref="F14" si="1">SUM(F3:F13)</f>
        <v>923250</v>
      </c>
      <c r="G14" s="5">
        <f t="shared" si="0"/>
        <v>26026</v>
      </c>
    </row>
    <row r="15" spans="1:7" x14ac:dyDescent="0.35">
      <c r="A15" s="1" t="s">
        <v>0</v>
      </c>
      <c r="B15" s="2" t="s">
        <v>90</v>
      </c>
      <c r="C15" s="2" t="s">
        <v>27</v>
      </c>
      <c r="D15" s="2" t="s">
        <v>28</v>
      </c>
      <c r="E15" s="3">
        <v>12000</v>
      </c>
      <c r="F15" s="3">
        <v>22900</v>
      </c>
      <c r="G15" s="3">
        <f t="shared" si="0"/>
        <v>-10900</v>
      </c>
    </row>
    <row r="16" spans="1:7" x14ac:dyDescent="0.35">
      <c r="A16" s="1" t="s">
        <v>0</v>
      </c>
      <c r="B16" s="2" t="s">
        <v>90</v>
      </c>
      <c r="C16" s="2" t="s">
        <v>91</v>
      </c>
      <c r="D16" s="2" t="s">
        <v>92</v>
      </c>
      <c r="E16" s="3">
        <v>1295227</v>
      </c>
      <c r="F16" s="3">
        <v>1014100</v>
      </c>
      <c r="G16" s="3">
        <f t="shared" si="0"/>
        <v>281127</v>
      </c>
    </row>
    <row r="17" spans="1:7" x14ac:dyDescent="0.35">
      <c r="A17" s="1" t="s">
        <v>0</v>
      </c>
      <c r="B17" s="2" t="s">
        <v>90</v>
      </c>
      <c r="C17" s="2" t="s">
        <v>31</v>
      </c>
      <c r="D17" s="2" t="s">
        <v>32</v>
      </c>
      <c r="E17" s="3">
        <v>68400</v>
      </c>
      <c r="F17" s="3">
        <v>69000</v>
      </c>
      <c r="G17" s="3">
        <f t="shared" si="0"/>
        <v>-600</v>
      </c>
    </row>
    <row r="18" spans="1:7" x14ac:dyDescent="0.35">
      <c r="A18" s="1" t="s">
        <v>0</v>
      </c>
      <c r="B18" s="2" t="s">
        <v>90</v>
      </c>
      <c r="C18" s="2" t="s">
        <v>93</v>
      </c>
      <c r="D18" s="2" t="s">
        <v>94</v>
      </c>
      <c r="E18" s="3">
        <v>85000</v>
      </c>
      <c r="F18" s="3">
        <v>85000</v>
      </c>
      <c r="G18" s="3">
        <f t="shared" si="0"/>
        <v>0</v>
      </c>
    </row>
    <row r="19" spans="1:7" x14ac:dyDescent="0.35">
      <c r="A19" s="1" t="s">
        <v>0</v>
      </c>
      <c r="B19" s="2" t="s">
        <v>90</v>
      </c>
      <c r="C19" s="2" t="s">
        <v>95</v>
      </c>
      <c r="D19" s="2" t="s">
        <v>96</v>
      </c>
      <c r="E19" s="3">
        <v>1500</v>
      </c>
      <c r="F19" s="3">
        <v>1500</v>
      </c>
      <c r="G19" s="3">
        <f t="shared" si="0"/>
        <v>0</v>
      </c>
    </row>
    <row r="20" spans="1:7" x14ac:dyDescent="0.35">
      <c r="A20" s="1" t="s">
        <v>0</v>
      </c>
      <c r="B20" s="2" t="s">
        <v>90</v>
      </c>
      <c r="C20" s="2" t="s">
        <v>97</v>
      </c>
      <c r="D20" s="2" t="s">
        <v>98</v>
      </c>
      <c r="E20" s="3">
        <v>432900</v>
      </c>
      <c r="F20" s="3">
        <v>540000</v>
      </c>
      <c r="G20" s="3">
        <f t="shared" si="0"/>
        <v>-107100</v>
      </c>
    </row>
    <row r="21" spans="1:7" x14ac:dyDescent="0.35">
      <c r="A21" s="1" t="s">
        <v>0</v>
      </c>
      <c r="B21" s="2" t="s">
        <v>90</v>
      </c>
      <c r="C21" s="2" t="s">
        <v>76</v>
      </c>
      <c r="D21" s="2" t="s">
        <v>77</v>
      </c>
      <c r="E21" s="3">
        <v>6000</v>
      </c>
      <c r="F21" s="3">
        <v>6000</v>
      </c>
      <c r="G21" s="3">
        <f t="shared" si="0"/>
        <v>0</v>
      </c>
    </row>
    <row r="22" spans="1:7" x14ac:dyDescent="0.35">
      <c r="A22" s="1" t="s">
        <v>0</v>
      </c>
      <c r="B22" s="2" t="s">
        <v>90</v>
      </c>
      <c r="C22" s="2" t="s">
        <v>99</v>
      </c>
      <c r="D22" s="2" t="s">
        <v>100</v>
      </c>
      <c r="E22" s="3">
        <v>7600</v>
      </c>
      <c r="F22" s="3">
        <v>8000</v>
      </c>
      <c r="G22" s="3">
        <f t="shared" si="0"/>
        <v>-400</v>
      </c>
    </row>
    <row r="23" spans="1:7" x14ac:dyDescent="0.35">
      <c r="A23" s="1" t="s">
        <v>0</v>
      </c>
      <c r="B23" s="2" t="s">
        <v>90</v>
      </c>
      <c r="C23" s="2" t="s">
        <v>101</v>
      </c>
      <c r="D23" s="2" t="s">
        <v>102</v>
      </c>
      <c r="E23" s="3">
        <v>33900</v>
      </c>
      <c r="F23" s="3">
        <v>34000</v>
      </c>
      <c r="G23" s="3">
        <f t="shared" si="0"/>
        <v>-100</v>
      </c>
    </row>
    <row r="24" spans="1:7" x14ac:dyDescent="0.35">
      <c r="A24" s="1" t="s">
        <v>0</v>
      </c>
      <c r="B24" s="2" t="s">
        <v>90</v>
      </c>
      <c r="C24" s="2" t="s">
        <v>43</v>
      </c>
      <c r="D24" s="2" t="s">
        <v>44</v>
      </c>
      <c r="E24" s="3">
        <v>30000</v>
      </c>
      <c r="F24" s="3">
        <v>51000</v>
      </c>
      <c r="G24" s="3">
        <f t="shared" si="0"/>
        <v>-21000</v>
      </c>
    </row>
    <row r="25" spans="1:7" x14ac:dyDescent="0.35">
      <c r="A25" s="1" t="s">
        <v>0</v>
      </c>
      <c r="B25" s="2" t="s">
        <v>90</v>
      </c>
      <c r="C25" s="2" t="s">
        <v>78</v>
      </c>
      <c r="D25" s="2" t="s">
        <v>79</v>
      </c>
      <c r="E25" s="3">
        <v>1000</v>
      </c>
      <c r="F25" s="3">
        <v>1000</v>
      </c>
      <c r="G25" s="3">
        <f t="shared" si="0"/>
        <v>0</v>
      </c>
    </row>
    <row r="26" spans="1:7" x14ac:dyDescent="0.35">
      <c r="A26" s="1" t="s">
        <v>0</v>
      </c>
      <c r="B26" s="2" t="s">
        <v>90</v>
      </c>
      <c r="C26" s="2" t="s">
        <v>80</v>
      </c>
      <c r="D26" s="2" t="s">
        <v>81</v>
      </c>
      <c r="E26" s="3">
        <v>1900</v>
      </c>
      <c r="F26" s="3">
        <v>1900</v>
      </c>
      <c r="G26" s="3">
        <f t="shared" si="0"/>
        <v>0</v>
      </c>
    </row>
    <row r="27" spans="1:7" x14ac:dyDescent="0.35">
      <c r="A27" s="7" t="s">
        <v>136</v>
      </c>
      <c r="B27" s="7"/>
      <c r="C27" s="7"/>
      <c r="D27" s="7"/>
      <c r="E27" s="5">
        <f>SUM(E15:E26)</f>
        <v>1975427</v>
      </c>
      <c r="F27" s="5">
        <f>SUM(F15:F26)</f>
        <v>1834400</v>
      </c>
      <c r="G27" s="5">
        <f t="shared" si="0"/>
        <v>141027</v>
      </c>
    </row>
    <row r="28" spans="1:7" x14ac:dyDescent="0.35">
      <c r="A28" s="1" t="s">
        <v>0</v>
      </c>
      <c r="B28" s="2" t="s">
        <v>90</v>
      </c>
      <c r="C28" s="2" t="s">
        <v>105</v>
      </c>
      <c r="D28" s="2" t="s">
        <v>92</v>
      </c>
      <c r="E28" s="3">
        <v>684200</v>
      </c>
      <c r="F28" s="3">
        <v>910000</v>
      </c>
      <c r="G28" s="3">
        <f t="shared" si="0"/>
        <v>-225800</v>
      </c>
    </row>
    <row r="29" spans="1:7" x14ac:dyDescent="0.35">
      <c r="A29" s="1" t="s">
        <v>0</v>
      </c>
      <c r="B29" s="2" t="s">
        <v>90</v>
      </c>
      <c r="C29" s="2" t="s">
        <v>106</v>
      </c>
      <c r="D29" s="2" t="s">
        <v>92</v>
      </c>
      <c r="E29" s="3">
        <v>1038300</v>
      </c>
      <c r="F29" s="3">
        <v>1234008</v>
      </c>
      <c r="G29" s="3">
        <f t="shared" si="0"/>
        <v>-195708</v>
      </c>
    </row>
    <row r="30" spans="1:7" x14ac:dyDescent="0.35">
      <c r="A30" s="1" t="s">
        <v>0</v>
      </c>
      <c r="B30" s="2" t="s">
        <v>90</v>
      </c>
      <c r="C30" s="2" t="s">
        <v>84</v>
      </c>
      <c r="D30" s="2" t="s">
        <v>85</v>
      </c>
      <c r="E30" s="3">
        <v>2684000</v>
      </c>
      <c r="F30" s="3">
        <v>2275990</v>
      </c>
      <c r="G30" s="3">
        <f t="shared" si="0"/>
        <v>408010</v>
      </c>
    </row>
    <row r="31" spans="1:7" x14ac:dyDescent="0.35">
      <c r="A31" s="7" t="s">
        <v>137</v>
      </c>
      <c r="B31" s="7"/>
      <c r="C31" s="7"/>
      <c r="D31" s="7"/>
      <c r="E31" s="5">
        <f>SUM(E28:E30)</f>
        <v>4406500</v>
      </c>
      <c r="F31" s="5">
        <f>SUM(F28:F30)</f>
        <v>4419998</v>
      </c>
      <c r="G31" s="5">
        <f t="shared" si="0"/>
        <v>-13498</v>
      </c>
    </row>
    <row r="32" spans="1:7" x14ac:dyDescent="0.35">
      <c r="A32" s="9" t="s">
        <v>141</v>
      </c>
      <c r="B32" s="9"/>
      <c r="C32" s="9"/>
      <c r="D32" s="9"/>
      <c r="E32" s="5">
        <f>E14+E27+E31</f>
        <v>7331203</v>
      </c>
      <c r="F32" s="5">
        <f>F14+F27+F31</f>
        <v>7177648</v>
      </c>
      <c r="G32" s="5">
        <f t="shared" si="0"/>
        <v>153555</v>
      </c>
    </row>
  </sheetData>
  <mergeCells count="4">
    <mergeCell ref="A27:D27"/>
    <mergeCell ref="A14:D14"/>
    <mergeCell ref="A31:D31"/>
    <mergeCell ref="A32:D32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28:C28 A3:C13 A15:C19 A20:C26 A29:C30" numberStoredAsText="1"/>
    <ignoredError sqref="E14:F14 E27:F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E23" sqref="E23:G23"/>
    </sheetView>
  </sheetViews>
  <sheetFormatPr baseColWidth="10" defaultRowHeight="14.5" x14ac:dyDescent="0.35"/>
  <cols>
    <col min="1" max="1" width="7.81640625" bestFit="1" customWidth="1"/>
    <col min="2" max="2" width="5.08984375" customWidth="1"/>
    <col min="3" max="3" width="8.26953125" customWidth="1"/>
    <col min="4" max="4" width="28.26953125" customWidth="1"/>
  </cols>
  <sheetData>
    <row r="2" spans="1:7" x14ac:dyDescent="0.35">
      <c r="A2" s="4" t="s">
        <v>127</v>
      </c>
      <c r="B2" s="4" t="s">
        <v>128</v>
      </c>
      <c r="C2" s="4" t="s">
        <v>129</v>
      </c>
      <c r="D2" s="4" t="s">
        <v>130</v>
      </c>
      <c r="E2" s="6">
        <v>2023</v>
      </c>
      <c r="F2" s="6">
        <v>2022</v>
      </c>
      <c r="G2" s="4" t="s">
        <v>131</v>
      </c>
    </row>
    <row r="3" spans="1:7" x14ac:dyDescent="0.35">
      <c r="A3" s="1" t="s">
        <v>0</v>
      </c>
      <c r="B3" s="2" t="s">
        <v>107</v>
      </c>
      <c r="C3" s="2" t="s">
        <v>9</v>
      </c>
      <c r="D3" s="2" t="s">
        <v>10</v>
      </c>
      <c r="E3" s="3">
        <v>101308</v>
      </c>
      <c r="F3" s="3">
        <v>98454</v>
      </c>
      <c r="G3" s="3">
        <f>+E3-F3</f>
        <v>2854</v>
      </c>
    </row>
    <row r="4" spans="1:7" x14ac:dyDescent="0.35">
      <c r="A4" s="1" t="s">
        <v>0</v>
      </c>
      <c r="B4" s="2" t="s">
        <v>107</v>
      </c>
      <c r="C4" s="2" t="s">
        <v>11</v>
      </c>
      <c r="D4" s="2" t="s">
        <v>12</v>
      </c>
      <c r="E4" s="3">
        <v>29695</v>
      </c>
      <c r="F4" s="3">
        <v>14429</v>
      </c>
      <c r="G4" s="3">
        <f t="shared" ref="G4:G21" si="0">+E4-F4</f>
        <v>15266</v>
      </c>
    </row>
    <row r="5" spans="1:7" x14ac:dyDescent="0.35">
      <c r="A5" s="1" t="s">
        <v>0</v>
      </c>
      <c r="B5" s="2" t="s">
        <v>107</v>
      </c>
      <c r="C5" s="2" t="s">
        <v>48</v>
      </c>
      <c r="D5" s="2" t="s">
        <v>49</v>
      </c>
      <c r="E5" s="3">
        <v>73916</v>
      </c>
      <c r="F5" s="3">
        <v>77359</v>
      </c>
      <c r="G5" s="3">
        <f t="shared" si="0"/>
        <v>-3443</v>
      </c>
    </row>
    <row r="6" spans="1:7" x14ac:dyDescent="0.35">
      <c r="A6" s="1" t="s">
        <v>0</v>
      </c>
      <c r="B6" s="2" t="s">
        <v>107</v>
      </c>
      <c r="C6" s="2" t="s">
        <v>13</v>
      </c>
      <c r="D6" s="2" t="s">
        <v>14</v>
      </c>
      <c r="E6" s="3">
        <v>9639</v>
      </c>
      <c r="F6" s="3">
        <v>9367</v>
      </c>
      <c r="G6" s="3">
        <f t="shared" si="0"/>
        <v>272</v>
      </c>
    </row>
    <row r="7" spans="1:7" x14ac:dyDescent="0.35">
      <c r="A7" s="1" t="s">
        <v>0</v>
      </c>
      <c r="B7" s="2" t="s">
        <v>107</v>
      </c>
      <c r="C7" s="2" t="s">
        <v>15</v>
      </c>
      <c r="D7" s="2" t="s">
        <v>16</v>
      </c>
      <c r="E7" s="3">
        <v>67388</v>
      </c>
      <c r="F7" s="3">
        <v>59711</v>
      </c>
      <c r="G7" s="3">
        <f t="shared" si="0"/>
        <v>7677</v>
      </c>
    </row>
    <row r="8" spans="1:7" x14ac:dyDescent="0.35">
      <c r="A8" s="1" t="s">
        <v>0</v>
      </c>
      <c r="B8" s="2" t="s">
        <v>107</v>
      </c>
      <c r="C8" s="2" t="s">
        <v>17</v>
      </c>
      <c r="D8" s="2" t="s">
        <v>18</v>
      </c>
      <c r="E8" s="3">
        <v>147538</v>
      </c>
      <c r="F8" s="3">
        <v>137699</v>
      </c>
      <c r="G8" s="3">
        <f t="shared" si="0"/>
        <v>9839</v>
      </c>
    </row>
    <row r="9" spans="1:7" x14ac:dyDescent="0.35">
      <c r="A9" s="1" t="s">
        <v>0</v>
      </c>
      <c r="B9" s="2" t="s">
        <v>107</v>
      </c>
      <c r="C9" s="2" t="s">
        <v>19</v>
      </c>
      <c r="D9" s="2" t="s">
        <v>20</v>
      </c>
      <c r="E9" s="3">
        <v>348211</v>
      </c>
      <c r="F9" s="3">
        <v>319950</v>
      </c>
      <c r="G9" s="3">
        <f t="shared" si="0"/>
        <v>28261</v>
      </c>
    </row>
    <row r="10" spans="1:7" x14ac:dyDescent="0.35">
      <c r="A10" s="1" t="s">
        <v>0</v>
      </c>
      <c r="B10" s="2" t="s">
        <v>107</v>
      </c>
      <c r="C10" s="2" t="s">
        <v>21</v>
      </c>
      <c r="D10" s="2" t="s">
        <v>22</v>
      </c>
      <c r="E10" s="3">
        <v>32399</v>
      </c>
      <c r="F10" s="3">
        <v>28644</v>
      </c>
      <c r="G10" s="3">
        <f t="shared" si="0"/>
        <v>3755</v>
      </c>
    </row>
    <row r="11" spans="1:7" x14ac:dyDescent="0.35">
      <c r="A11" s="7" t="s">
        <v>135</v>
      </c>
      <c r="B11" s="7"/>
      <c r="C11" s="7"/>
      <c r="D11" s="7"/>
      <c r="E11" s="5">
        <f>SUM(E3:E10)</f>
        <v>810094</v>
      </c>
      <c r="F11" s="5">
        <f t="shared" ref="F11" si="1">SUM(F3:F10)</f>
        <v>745613</v>
      </c>
      <c r="G11" s="5">
        <f t="shared" si="0"/>
        <v>64481</v>
      </c>
    </row>
    <row r="12" spans="1:7" x14ac:dyDescent="0.35">
      <c r="A12" s="1" t="s">
        <v>0</v>
      </c>
      <c r="B12" s="2" t="s">
        <v>107</v>
      </c>
      <c r="C12" s="2" t="s">
        <v>68</v>
      </c>
      <c r="D12" s="2" t="s">
        <v>69</v>
      </c>
      <c r="E12" s="3">
        <v>4000</v>
      </c>
      <c r="F12" s="3">
        <v>4000</v>
      </c>
      <c r="G12" s="3">
        <f t="shared" si="0"/>
        <v>0</v>
      </c>
    </row>
    <row r="13" spans="1:7" x14ac:dyDescent="0.35">
      <c r="A13" s="1" t="s">
        <v>0</v>
      </c>
      <c r="B13" s="2" t="s">
        <v>107</v>
      </c>
      <c r="C13" s="2" t="s">
        <v>41</v>
      </c>
      <c r="D13" s="2" t="s">
        <v>42</v>
      </c>
      <c r="E13" s="3">
        <v>19000</v>
      </c>
      <c r="F13" s="3">
        <v>58800</v>
      </c>
      <c r="G13" s="3">
        <f t="shared" si="0"/>
        <v>-39800</v>
      </c>
    </row>
    <row r="14" spans="1:7" x14ac:dyDescent="0.35">
      <c r="A14" s="1" t="s">
        <v>0</v>
      </c>
      <c r="B14" s="2" t="s">
        <v>107</v>
      </c>
      <c r="C14" s="2" t="s">
        <v>108</v>
      </c>
      <c r="D14" s="2" t="s">
        <v>109</v>
      </c>
      <c r="E14" s="3">
        <v>1000</v>
      </c>
      <c r="F14" s="3">
        <v>1000</v>
      </c>
      <c r="G14" s="3">
        <f t="shared" si="0"/>
        <v>0</v>
      </c>
    </row>
    <row r="15" spans="1:7" x14ac:dyDescent="0.35">
      <c r="A15" s="1" t="s">
        <v>0</v>
      </c>
      <c r="B15" s="2" t="s">
        <v>107</v>
      </c>
      <c r="C15" s="2" t="s">
        <v>78</v>
      </c>
      <c r="D15" s="2" t="s">
        <v>79</v>
      </c>
      <c r="E15" s="3">
        <v>1000</v>
      </c>
      <c r="F15" s="3">
        <v>1000</v>
      </c>
      <c r="G15" s="3">
        <f t="shared" si="0"/>
        <v>0</v>
      </c>
    </row>
    <row r="16" spans="1:7" x14ac:dyDescent="0.35">
      <c r="A16" s="7" t="s">
        <v>136</v>
      </c>
      <c r="B16" s="7"/>
      <c r="C16" s="7"/>
      <c r="D16" s="7"/>
      <c r="E16" s="5">
        <f>SUM(E12:E15)</f>
        <v>25000</v>
      </c>
      <c r="F16" s="5">
        <f t="shared" ref="F16" si="2">SUM(F12:F15)</f>
        <v>64800</v>
      </c>
      <c r="G16" s="5">
        <f t="shared" si="0"/>
        <v>-39800</v>
      </c>
    </row>
    <row r="17" spans="1:7" x14ac:dyDescent="0.35">
      <c r="A17" s="1" t="s">
        <v>0</v>
      </c>
      <c r="B17" s="2" t="s">
        <v>107</v>
      </c>
      <c r="C17" s="2" t="s">
        <v>110</v>
      </c>
      <c r="D17" s="2" t="s">
        <v>111</v>
      </c>
      <c r="E17" s="3">
        <v>0</v>
      </c>
      <c r="F17" s="3">
        <v>19000</v>
      </c>
      <c r="G17" s="3">
        <f t="shared" si="0"/>
        <v>-19000</v>
      </c>
    </row>
    <row r="18" spans="1:7" x14ac:dyDescent="0.35">
      <c r="A18" s="7" t="s">
        <v>143</v>
      </c>
      <c r="B18" s="7"/>
      <c r="C18" s="7"/>
      <c r="D18" s="7"/>
      <c r="E18" s="5">
        <f>SUM(E17)</f>
        <v>0</v>
      </c>
      <c r="F18" s="5">
        <f t="shared" ref="F18" si="3">SUM(F17)</f>
        <v>19000</v>
      </c>
      <c r="G18" s="5">
        <f t="shared" si="0"/>
        <v>-19000</v>
      </c>
    </row>
    <row r="19" spans="1:7" x14ac:dyDescent="0.35">
      <c r="A19" s="1" t="s">
        <v>0</v>
      </c>
      <c r="B19" s="2" t="s">
        <v>107</v>
      </c>
      <c r="C19" s="2" t="s">
        <v>103</v>
      </c>
      <c r="D19" s="2" t="s">
        <v>104</v>
      </c>
      <c r="E19" s="3">
        <v>25000</v>
      </c>
      <c r="F19" s="3">
        <v>30000</v>
      </c>
      <c r="G19" s="3">
        <f t="shared" si="0"/>
        <v>-5000</v>
      </c>
    </row>
    <row r="20" spans="1:7" x14ac:dyDescent="0.35">
      <c r="A20" s="7" t="s">
        <v>137</v>
      </c>
      <c r="B20" s="7"/>
      <c r="C20" s="7"/>
      <c r="D20" s="7"/>
      <c r="E20" s="5">
        <f>SUM(E19)</f>
        <v>25000</v>
      </c>
      <c r="F20" s="5">
        <f t="shared" ref="F20" si="4">SUM(F19)</f>
        <v>30000</v>
      </c>
      <c r="G20" s="5">
        <f t="shared" si="0"/>
        <v>-5000</v>
      </c>
    </row>
    <row r="21" spans="1:7" x14ac:dyDescent="0.35">
      <c r="A21" s="9" t="s">
        <v>142</v>
      </c>
      <c r="B21" s="9"/>
      <c r="C21" s="9"/>
      <c r="D21" s="9"/>
      <c r="E21" s="5">
        <f>E11+E16+E18+E20</f>
        <v>860094</v>
      </c>
      <c r="F21" s="5">
        <f t="shared" ref="F21" si="5">F11+F16+F18+F20</f>
        <v>859413</v>
      </c>
      <c r="G21" s="5">
        <f t="shared" si="0"/>
        <v>681</v>
      </c>
    </row>
  </sheetData>
  <mergeCells count="5">
    <mergeCell ref="A20:D20"/>
    <mergeCell ref="A18:D18"/>
    <mergeCell ref="A11:D11"/>
    <mergeCell ref="A16:D16"/>
    <mergeCell ref="A21:D21"/>
  </mergeCells>
  <pageMargins left="0.7" right="0.7" top="0.75" bottom="0.75" header="0.3" footer="0.3"/>
  <pageSetup paperSize="9" orientation="portrait" r:id="rId1"/>
  <ignoredErrors>
    <ignoredError sqref="A3:D20" numberStoredAsText="1"/>
    <ignoredError sqref="E11:G11 E16:F16 E18:F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workbookViewId="0">
      <selection activeCell="E31" sqref="E31:G31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42.1796875" bestFit="1" customWidth="1"/>
    <col min="5" max="5" width="10" bestFit="1" customWidth="1"/>
  </cols>
  <sheetData>
    <row r="2" spans="1:7" x14ac:dyDescent="0.35">
      <c r="A2" s="4" t="s">
        <v>127</v>
      </c>
      <c r="B2" s="4" t="s">
        <v>128</v>
      </c>
      <c r="C2" s="4" t="s">
        <v>129</v>
      </c>
      <c r="D2" s="4" t="s">
        <v>130</v>
      </c>
      <c r="E2" s="6">
        <v>2023</v>
      </c>
      <c r="F2" s="6">
        <v>2022</v>
      </c>
      <c r="G2" s="4" t="s">
        <v>131</v>
      </c>
    </row>
    <row r="3" spans="1:7" x14ac:dyDescent="0.35">
      <c r="A3" s="1" t="s">
        <v>0</v>
      </c>
      <c r="B3" s="2" t="s">
        <v>112</v>
      </c>
      <c r="C3" s="2" t="s">
        <v>9</v>
      </c>
      <c r="D3" s="2" t="s">
        <v>10</v>
      </c>
      <c r="E3" s="3">
        <v>33769</v>
      </c>
      <c r="F3" s="3">
        <v>32818</v>
      </c>
      <c r="G3" s="3">
        <f>+E3-F3</f>
        <v>951</v>
      </c>
    </row>
    <row r="4" spans="1:7" x14ac:dyDescent="0.35">
      <c r="A4" s="1" t="s">
        <v>0</v>
      </c>
      <c r="B4" s="2" t="s">
        <v>112</v>
      </c>
      <c r="C4" s="2" t="s">
        <v>11</v>
      </c>
      <c r="D4" s="2" t="s">
        <v>12</v>
      </c>
      <c r="E4" s="3">
        <v>29695</v>
      </c>
      <c r="F4" s="3">
        <v>43287</v>
      </c>
      <c r="G4" s="3">
        <f t="shared" ref="G4:G29" si="0">+E4-F4</f>
        <v>-13592</v>
      </c>
    </row>
    <row r="5" spans="1:7" x14ac:dyDescent="0.35">
      <c r="A5" s="1" t="s">
        <v>0</v>
      </c>
      <c r="B5" s="2" t="s">
        <v>112</v>
      </c>
      <c r="C5" s="2" t="s">
        <v>48</v>
      </c>
      <c r="D5" s="2" t="s">
        <v>49</v>
      </c>
      <c r="E5" s="3">
        <v>193318</v>
      </c>
      <c r="F5" s="3">
        <v>187871</v>
      </c>
      <c r="G5" s="3">
        <f t="shared" si="0"/>
        <v>5447</v>
      </c>
    </row>
    <row r="6" spans="1:7" x14ac:dyDescent="0.35">
      <c r="A6" s="1" t="s">
        <v>0</v>
      </c>
      <c r="B6" s="2" t="s">
        <v>112</v>
      </c>
      <c r="C6" s="2" t="s">
        <v>13</v>
      </c>
      <c r="D6" s="2" t="s">
        <v>14</v>
      </c>
      <c r="E6" s="3">
        <v>96388</v>
      </c>
      <c r="F6" s="3">
        <v>93672</v>
      </c>
      <c r="G6" s="3">
        <f t="shared" si="0"/>
        <v>2716</v>
      </c>
    </row>
    <row r="7" spans="1:7" x14ac:dyDescent="0.35">
      <c r="A7" s="1" t="s">
        <v>0</v>
      </c>
      <c r="B7" s="2" t="s">
        <v>112</v>
      </c>
      <c r="C7" s="2" t="s">
        <v>15</v>
      </c>
      <c r="D7" s="2" t="s">
        <v>16</v>
      </c>
      <c r="E7" s="3">
        <v>110051</v>
      </c>
      <c r="F7" s="3">
        <v>109723</v>
      </c>
      <c r="G7" s="3">
        <f t="shared" si="0"/>
        <v>328</v>
      </c>
    </row>
    <row r="8" spans="1:7" x14ac:dyDescent="0.35">
      <c r="A8" s="1" t="s">
        <v>0</v>
      </c>
      <c r="B8" s="2" t="s">
        <v>112</v>
      </c>
      <c r="C8" s="2" t="s">
        <v>17</v>
      </c>
      <c r="D8" s="2" t="s">
        <v>18</v>
      </c>
      <c r="E8" s="3">
        <v>214796</v>
      </c>
      <c r="F8" s="3">
        <v>217868</v>
      </c>
      <c r="G8" s="3">
        <f t="shared" si="0"/>
        <v>-3072</v>
      </c>
    </row>
    <row r="9" spans="1:7" x14ac:dyDescent="0.35">
      <c r="A9" s="1" t="s">
        <v>0</v>
      </c>
      <c r="B9" s="2" t="s">
        <v>112</v>
      </c>
      <c r="C9" s="2" t="s">
        <v>19</v>
      </c>
      <c r="D9" s="2" t="s">
        <v>20</v>
      </c>
      <c r="E9" s="3">
        <v>487694</v>
      </c>
      <c r="F9" s="3">
        <v>498276</v>
      </c>
      <c r="G9" s="3">
        <f t="shared" si="0"/>
        <v>-10582</v>
      </c>
    </row>
    <row r="10" spans="1:7" x14ac:dyDescent="0.35">
      <c r="A10" s="1" t="s">
        <v>0</v>
      </c>
      <c r="B10" s="2" t="s">
        <v>112</v>
      </c>
      <c r="C10" s="2" t="s">
        <v>21</v>
      </c>
      <c r="D10" s="2" t="s">
        <v>22</v>
      </c>
      <c r="E10" s="3">
        <v>61657</v>
      </c>
      <c r="F10" s="3">
        <v>60650</v>
      </c>
      <c r="G10" s="3">
        <f t="shared" si="0"/>
        <v>1007</v>
      </c>
    </row>
    <row r="11" spans="1:7" x14ac:dyDescent="0.35">
      <c r="A11" s="1" t="s">
        <v>0</v>
      </c>
      <c r="B11" s="2" t="s">
        <v>112</v>
      </c>
      <c r="C11" s="2" t="s">
        <v>23</v>
      </c>
      <c r="D11" s="2" t="s">
        <v>24</v>
      </c>
      <c r="E11" s="3">
        <v>74744</v>
      </c>
      <c r="F11" s="3">
        <v>72637</v>
      </c>
      <c r="G11" s="3">
        <f t="shared" si="0"/>
        <v>2107</v>
      </c>
    </row>
    <row r="12" spans="1:7" x14ac:dyDescent="0.35">
      <c r="A12" s="1" t="s">
        <v>0</v>
      </c>
      <c r="B12" s="2" t="s">
        <v>112</v>
      </c>
      <c r="C12" s="2" t="s">
        <v>25</v>
      </c>
      <c r="D12" s="2" t="s">
        <v>26</v>
      </c>
      <c r="E12" s="3">
        <v>63855</v>
      </c>
      <c r="F12" s="3">
        <v>62056</v>
      </c>
      <c r="G12" s="3">
        <f t="shared" si="0"/>
        <v>1799</v>
      </c>
    </row>
    <row r="13" spans="1:7" x14ac:dyDescent="0.35">
      <c r="A13" s="7" t="s">
        <v>135</v>
      </c>
      <c r="B13" s="7"/>
      <c r="C13" s="7"/>
      <c r="D13" s="7"/>
      <c r="E13" s="5">
        <f>SUM(E3:E12)</f>
        <v>1365967</v>
      </c>
      <c r="F13" s="5">
        <f t="shared" ref="F13" si="1">SUM(F3:F12)</f>
        <v>1378858</v>
      </c>
      <c r="G13" s="5">
        <f t="shared" si="0"/>
        <v>-12891</v>
      </c>
    </row>
    <row r="14" spans="1:7" x14ac:dyDescent="0.35">
      <c r="A14" s="1" t="s">
        <v>0</v>
      </c>
      <c r="B14" s="2" t="s">
        <v>112</v>
      </c>
      <c r="C14" s="2" t="s">
        <v>27</v>
      </c>
      <c r="D14" s="2" t="s">
        <v>28</v>
      </c>
      <c r="E14" s="3">
        <v>5000</v>
      </c>
      <c r="F14" s="3">
        <v>5000</v>
      </c>
      <c r="G14" s="3">
        <f t="shared" si="0"/>
        <v>0</v>
      </c>
    </row>
    <row r="15" spans="1:7" x14ac:dyDescent="0.35">
      <c r="A15" s="1" t="s">
        <v>0</v>
      </c>
      <c r="B15" s="2" t="s">
        <v>112</v>
      </c>
      <c r="C15" s="2" t="s">
        <v>29</v>
      </c>
      <c r="D15" s="2" t="s">
        <v>30</v>
      </c>
      <c r="E15" s="3">
        <v>2000</v>
      </c>
      <c r="F15" s="3">
        <v>2000</v>
      </c>
      <c r="G15" s="3">
        <f t="shared" si="0"/>
        <v>0</v>
      </c>
    </row>
    <row r="16" spans="1:7" x14ac:dyDescent="0.35">
      <c r="A16" s="1" t="s">
        <v>0</v>
      </c>
      <c r="B16" s="2" t="s">
        <v>112</v>
      </c>
      <c r="C16" s="2" t="s">
        <v>37</v>
      </c>
      <c r="D16" s="2" t="s">
        <v>38</v>
      </c>
      <c r="E16" s="3">
        <v>2000</v>
      </c>
      <c r="F16" s="3">
        <v>2000</v>
      </c>
      <c r="G16" s="3">
        <f t="shared" si="0"/>
        <v>0</v>
      </c>
    </row>
    <row r="17" spans="1:7" x14ac:dyDescent="0.35">
      <c r="A17" s="1" t="s">
        <v>0</v>
      </c>
      <c r="B17" s="2" t="s">
        <v>112</v>
      </c>
      <c r="C17" s="2" t="s">
        <v>113</v>
      </c>
      <c r="D17" s="2" t="s">
        <v>114</v>
      </c>
      <c r="E17" s="3">
        <v>1286000</v>
      </c>
      <c r="F17" s="3">
        <v>1300000</v>
      </c>
      <c r="G17" s="3">
        <f t="shared" si="0"/>
        <v>-14000</v>
      </c>
    </row>
    <row r="18" spans="1:7" x14ac:dyDescent="0.35">
      <c r="A18" s="1" t="s">
        <v>0</v>
      </c>
      <c r="B18" s="2" t="s">
        <v>112</v>
      </c>
      <c r="C18" s="2" t="s">
        <v>115</v>
      </c>
      <c r="D18" s="2" t="s">
        <v>116</v>
      </c>
      <c r="E18" s="3">
        <v>15000</v>
      </c>
      <c r="F18" s="3">
        <v>15000</v>
      </c>
      <c r="G18" s="3">
        <f t="shared" si="0"/>
        <v>0</v>
      </c>
    </row>
    <row r="19" spans="1:7" x14ac:dyDescent="0.35">
      <c r="A19" s="1" t="s">
        <v>0</v>
      </c>
      <c r="B19" s="2" t="s">
        <v>112</v>
      </c>
      <c r="C19" s="2" t="s">
        <v>76</v>
      </c>
      <c r="D19" s="2" t="s">
        <v>77</v>
      </c>
      <c r="E19" s="3">
        <v>6000</v>
      </c>
      <c r="F19" s="3">
        <v>6000</v>
      </c>
      <c r="G19" s="3">
        <f t="shared" si="0"/>
        <v>0</v>
      </c>
    </row>
    <row r="20" spans="1:7" x14ac:dyDescent="0.35">
      <c r="A20" s="1" t="s">
        <v>0</v>
      </c>
      <c r="B20" s="2" t="s">
        <v>112</v>
      </c>
      <c r="C20" s="2" t="s">
        <v>117</v>
      </c>
      <c r="D20" s="2" t="s">
        <v>118</v>
      </c>
      <c r="E20" s="3">
        <v>145000</v>
      </c>
      <c r="F20" s="3">
        <v>0</v>
      </c>
      <c r="G20" s="3">
        <f t="shared" si="0"/>
        <v>145000</v>
      </c>
    </row>
    <row r="21" spans="1:7" x14ac:dyDescent="0.35">
      <c r="A21" s="1" t="s">
        <v>0</v>
      </c>
      <c r="B21" s="2" t="s">
        <v>112</v>
      </c>
      <c r="C21" s="2" t="s">
        <v>43</v>
      </c>
      <c r="D21" s="2" t="s">
        <v>44</v>
      </c>
      <c r="E21" s="3">
        <v>717000</v>
      </c>
      <c r="F21" s="3">
        <v>450000</v>
      </c>
      <c r="G21" s="3">
        <f t="shared" si="0"/>
        <v>267000</v>
      </c>
    </row>
    <row r="22" spans="1:7" x14ac:dyDescent="0.35">
      <c r="A22" s="1" t="s">
        <v>0</v>
      </c>
      <c r="B22" s="2" t="s">
        <v>112</v>
      </c>
      <c r="C22" s="2" t="s">
        <v>78</v>
      </c>
      <c r="D22" s="2" t="s">
        <v>79</v>
      </c>
      <c r="E22" s="3">
        <v>300</v>
      </c>
      <c r="F22" s="3">
        <v>300</v>
      </c>
      <c r="G22" s="3">
        <f t="shared" si="0"/>
        <v>0</v>
      </c>
    </row>
    <row r="23" spans="1:7" x14ac:dyDescent="0.35">
      <c r="A23" s="1" t="s">
        <v>0</v>
      </c>
      <c r="B23" s="2" t="s">
        <v>112</v>
      </c>
      <c r="C23" s="2" t="s">
        <v>80</v>
      </c>
      <c r="D23" s="2" t="s">
        <v>81</v>
      </c>
      <c r="E23" s="3">
        <v>500</v>
      </c>
      <c r="F23" s="3">
        <v>300</v>
      </c>
      <c r="G23" s="3">
        <f t="shared" si="0"/>
        <v>200</v>
      </c>
    </row>
    <row r="24" spans="1:7" x14ac:dyDescent="0.35">
      <c r="A24" s="7" t="s">
        <v>136</v>
      </c>
      <c r="B24" s="7"/>
      <c r="C24" s="7"/>
      <c r="D24" s="7"/>
      <c r="E24" s="5">
        <f>SUM(E14:E23)</f>
        <v>2178800</v>
      </c>
      <c r="F24" s="5">
        <f>SUM(F14:F23)</f>
        <v>1780600</v>
      </c>
      <c r="G24" s="5">
        <f t="shared" si="0"/>
        <v>398200</v>
      </c>
    </row>
    <row r="25" spans="1:7" x14ac:dyDescent="0.35">
      <c r="A25" s="1" t="s">
        <v>0</v>
      </c>
      <c r="B25" s="2" t="s">
        <v>112</v>
      </c>
      <c r="C25" s="2" t="s">
        <v>119</v>
      </c>
      <c r="D25" s="2" t="s">
        <v>120</v>
      </c>
      <c r="E25" s="3">
        <v>3000</v>
      </c>
      <c r="F25" s="3">
        <v>3000</v>
      </c>
      <c r="G25" s="3">
        <f t="shared" si="0"/>
        <v>0</v>
      </c>
    </row>
    <row r="26" spans="1:7" x14ac:dyDescent="0.35">
      <c r="A26" s="7" t="s">
        <v>143</v>
      </c>
      <c r="B26" s="7"/>
      <c r="C26" s="7"/>
      <c r="D26" s="7"/>
      <c r="E26" s="5">
        <f>SUM(E25)</f>
        <v>3000</v>
      </c>
      <c r="F26" s="5">
        <f t="shared" ref="F26" si="2">SUM(F25)</f>
        <v>3000</v>
      </c>
      <c r="G26" s="3">
        <f t="shared" si="0"/>
        <v>0</v>
      </c>
    </row>
    <row r="27" spans="1:7" x14ac:dyDescent="0.35">
      <c r="A27" s="1" t="s">
        <v>0</v>
      </c>
      <c r="B27" s="2" t="s">
        <v>112</v>
      </c>
      <c r="C27" s="2" t="s">
        <v>84</v>
      </c>
      <c r="D27" s="2" t="s">
        <v>85</v>
      </c>
      <c r="E27" s="3">
        <v>125915</v>
      </c>
      <c r="F27" s="3">
        <v>120000</v>
      </c>
      <c r="G27" s="3">
        <f t="shared" si="0"/>
        <v>5915</v>
      </c>
    </row>
    <row r="28" spans="1:7" x14ac:dyDescent="0.35">
      <c r="A28" s="7" t="s">
        <v>137</v>
      </c>
      <c r="B28" s="7"/>
      <c r="C28" s="7"/>
      <c r="D28" s="7"/>
      <c r="E28" s="5">
        <f>SUM(E27:E27)</f>
        <v>125915</v>
      </c>
      <c r="F28" s="5">
        <f>SUM(F27:F27)</f>
        <v>120000</v>
      </c>
      <c r="G28" s="5">
        <f t="shared" si="0"/>
        <v>5915</v>
      </c>
    </row>
    <row r="29" spans="1:7" x14ac:dyDescent="0.35">
      <c r="A29" s="9" t="s">
        <v>148</v>
      </c>
      <c r="B29" s="9"/>
      <c r="C29" s="9"/>
      <c r="D29" s="9"/>
      <c r="E29" s="5">
        <f>E13+E24+E26+E28</f>
        <v>3673682</v>
      </c>
      <c r="F29" s="5">
        <f>F13+F24+F26+F28</f>
        <v>3282458</v>
      </c>
      <c r="G29" s="5">
        <f t="shared" si="0"/>
        <v>391224</v>
      </c>
    </row>
  </sheetData>
  <mergeCells count="5">
    <mergeCell ref="A13:D13"/>
    <mergeCell ref="A24:D24"/>
    <mergeCell ref="A26:D26"/>
    <mergeCell ref="A28:D28"/>
    <mergeCell ref="A29:D29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27:D27 A3:D12 A14:D16 A25:D25 A17:D23" numberStoredAsText="1"/>
    <ignoredError sqref="E24:F24 E26:F26" formula="1"/>
    <ignoredError sqref="E13:F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E7" sqref="E7:G7"/>
    </sheetView>
  </sheetViews>
  <sheetFormatPr baseColWidth="10" defaultRowHeight="14.5" x14ac:dyDescent="0.35"/>
  <cols>
    <col min="1" max="3" width="11.7265625" customWidth="1"/>
    <col min="4" max="4" width="16.7265625" customWidth="1"/>
  </cols>
  <sheetData>
    <row r="2" spans="1:7" x14ac:dyDescent="0.35">
      <c r="A2" s="4" t="s">
        <v>127</v>
      </c>
      <c r="B2" s="4" t="s">
        <v>128</v>
      </c>
      <c r="C2" s="4" t="s">
        <v>129</v>
      </c>
      <c r="D2" s="4" t="s">
        <v>130</v>
      </c>
      <c r="E2" s="6">
        <v>2023</v>
      </c>
      <c r="F2" s="6">
        <v>2022</v>
      </c>
      <c r="G2" s="4" t="s">
        <v>131</v>
      </c>
    </row>
    <row r="3" spans="1:7" x14ac:dyDescent="0.35">
      <c r="A3" s="1" t="s">
        <v>0</v>
      </c>
      <c r="B3" s="2" t="s">
        <v>121</v>
      </c>
      <c r="C3" s="2" t="s">
        <v>122</v>
      </c>
      <c r="D3" s="2" t="s">
        <v>123</v>
      </c>
      <c r="E3" s="3">
        <v>325000</v>
      </c>
      <c r="F3" s="3">
        <v>400000</v>
      </c>
      <c r="G3" s="3">
        <f>+E3-F3</f>
        <v>-75000</v>
      </c>
    </row>
    <row r="4" spans="1:7" x14ac:dyDescent="0.35">
      <c r="A4" s="7" t="s">
        <v>144</v>
      </c>
      <c r="B4" s="7"/>
      <c r="C4" s="7"/>
      <c r="D4" s="7"/>
      <c r="E4" s="5">
        <f>SUM(E3)</f>
        <v>325000</v>
      </c>
      <c r="F4" s="5">
        <f t="shared" ref="F4:F5" si="0">SUM(F3)</f>
        <v>400000</v>
      </c>
      <c r="G4" s="5">
        <f t="shared" ref="G4:G5" si="1">+E4-F4</f>
        <v>-75000</v>
      </c>
    </row>
    <row r="5" spans="1:7" x14ac:dyDescent="0.35">
      <c r="A5" s="9" t="s">
        <v>149</v>
      </c>
      <c r="B5" s="9"/>
      <c r="C5" s="9"/>
      <c r="D5" s="9"/>
      <c r="E5" s="5">
        <f>SUM(E4)</f>
        <v>325000</v>
      </c>
      <c r="F5" s="5">
        <f t="shared" si="0"/>
        <v>400000</v>
      </c>
      <c r="G5" s="5">
        <f t="shared" si="1"/>
        <v>-75000</v>
      </c>
    </row>
  </sheetData>
  <mergeCells count="2">
    <mergeCell ref="A4:D4"/>
    <mergeCell ref="A5:D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E19" sqref="E19:G19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42.1796875" bestFit="1" customWidth="1"/>
    <col min="5" max="6" width="8.81640625" bestFit="1" customWidth="1"/>
  </cols>
  <sheetData>
    <row r="2" spans="1:7" x14ac:dyDescent="0.35">
      <c r="A2" s="4" t="s">
        <v>127</v>
      </c>
      <c r="B2" s="4" t="s">
        <v>128</v>
      </c>
      <c r="C2" s="4" t="s">
        <v>129</v>
      </c>
      <c r="D2" s="4" t="s">
        <v>130</v>
      </c>
      <c r="E2" s="6">
        <v>2023</v>
      </c>
      <c r="F2" s="6">
        <v>2022</v>
      </c>
      <c r="G2" s="4" t="s">
        <v>131</v>
      </c>
    </row>
    <row r="3" spans="1:7" x14ac:dyDescent="0.35">
      <c r="A3" s="1" t="s">
        <v>0</v>
      </c>
      <c r="B3" s="2" t="s">
        <v>124</v>
      </c>
      <c r="C3" s="2" t="s">
        <v>9</v>
      </c>
      <c r="D3" s="2" t="s">
        <v>10</v>
      </c>
      <c r="E3" s="3">
        <v>33769</v>
      </c>
      <c r="F3" s="3">
        <v>32818</v>
      </c>
      <c r="G3" s="3">
        <f>+E3-F3</f>
        <v>951</v>
      </c>
    </row>
    <row r="4" spans="1:7" x14ac:dyDescent="0.35">
      <c r="A4" s="1" t="s">
        <v>0</v>
      </c>
      <c r="B4" s="2" t="s">
        <v>124</v>
      </c>
      <c r="C4" s="2" t="s">
        <v>48</v>
      </c>
      <c r="D4" s="2" t="s">
        <v>49</v>
      </c>
      <c r="E4" s="3">
        <v>22743</v>
      </c>
      <c r="F4" s="3">
        <v>22102</v>
      </c>
      <c r="G4" s="3">
        <f t="shared" ref="G4:G17" si="0">+E4-F4</f>
        <v>641</v>
      </c>
    </row>
    <row r="5" spans="1:7" x14ac:dyDescent="0.35">
      <c r="A5" s="1" t="s">
        <v>0</v>
      </c>
      <c r="B5" s="2" t="s">
        <v>124</v>
      </c>
      <c r="C5" s="2" t="s">
        <v>15</v>
      </c>
      <c r="D5" s="2" t="s">
        <v>16</v>
      </c>
      <c r="E5" s="3">
        <v>14404</v>
      </c>
      <c r="F5" s="3">
        <v>13189</v>
      </c>
      <c r="G5" s="3">
        <f t="shared" si="0"/>
        <v>1215</v>
      </c>
    </row>
    <row r="6" spans="1:7" x14ac:dyDescent="0.35">
      <c r="A6" s="1" t="s">
        <v>0</v>
      </c>
      <c r="B6" s="2" t="s">
        <v>124</v>
      </c>
      <c r="C6" s="2" t="s">
        <v>17</v>
      </c>
      <c r="D6" s="2" t="s">
        <v>18</v>
      </c>
      <c r="E6" s="3">
        <v>38815</v>
      </c>
      <c r="F6" s="3">
        <v>37722</v>
      </c>
      <c r="G6" s="3">
        <f t="shared" si="0"/>
        <v>1093</v>
      </c>
    </row>
    <row r="7" spans="1:7" x14ac:dyDescent="0.35">
      <c r="A7" s="1" t="s">
        <v>0</v>
      </c>
      <c r="B7" s="2" t="s">
        <v>124</v>
      </c>
      <c r="C7" s="2" t="s">
        <v>19</v>
      </c>
      <c r="D7" s="2" t="s">
        <v>20</v>
      </c>
      <c r="E7" s="3">
        <v>93126</v>
      </c>
      <c r="F7" s="3">
        <v>90502</v>
      </c>
      <c r="G7" s="3">
        <f t="shared" si="0"/>
        <v>2624</v>
      </c>
    </row>
    <row r="8" spans="1:7" x14ac:dyDescent="0.35">
      <c r="A8" s="1" t="s">
        <v>0</v>
      </c>
      <c r="B8" s="2" t="s">
        <v>124</v>
      </c>
      <c r="C8" s="2" t="s">
        <v>21</v>
      </c>
      <c r="D8" s="2" t="s">
        <v>22</v>
      </c>
      <c r="E8" s="3">
        <v>7082</v>
      </c>
      <c r="F8" s="3">
        <v>6503</v>
      </c>
      <c r="G8" s="3">
        <f t="shared" si="0"/>
        <v>579</v>
      </c>
    </row>
    <row r="9" spans="1:7" x14ac:dyDescent="0.35">
      <c r="A9" s="7" t="s">
        <v>135</v>
      </c>
      <c r="B9" s="7"/>
      <c r="C9" s="7"/>
      <c r="D9" s="7"/>
      <c r="E9" s="5">
        <f>SUM(E3:E8)</f>
        <v>209939</v>
      </c>
      <c r="F9" s="5">
        <f t="shared" ref="F9" si="1">SUM(F3:F8)</f>
        <v>202836</v>
      </c>
      <c r="G9" s="5">
        <f t="shared" si="0"/>
        <v>7103</v>
      </c>
    </row>
    <row r="10" spans="1:7" x14ac:dyDescent="0.35">
      <c r="A10" s="1" t="s">
        <v>0</v>
      </c>
      <c r="B10" s="2" t="s">
        <v>124</v>
      </c>
      <c r="C10" s="2" t="s">
        <v>68</v>
      </c>
      <c r="D10" s="2" t="s">
        <v>69</v>
      </c>
      <c r="E10" s="3">
        <v>4000</v>
      </c>
      <c r="F10" s="3">
        <v>4000</v>
      </c>
      <c r="G10" s="3">
        <f t="shared" si="0"/>
        <v>0</v>
      </c>
    </row>
    <row r="11" spans="1:7" x14ac:dyDescent="0.35">
      <c r="A11" s="1" t="s">
        <v>0</v>
      </c>
      <c r="B11" s="2" t="s">
        <v>124</v>
      </c>
      <c r="C11" s="2" t="s">
        <v>39</v>
      </c>
      <c r="D11" s="2" t="s">
        <v>40</v>
      </c>
      <c r="E11" s="3">
        <v>6500</v>
      </c>
      <c r="F11" s="3">
        <v>6000</v>
      </c>
      <c r="G11" s="3">
        <f t="shared" si="0"/>
        <v>500</v>
      </c>
    </row>
    <row r="12" spans="1:7" x14ac:dyDescent="0.35">
      <c r="A12" s="1" t="s">
        <v>0</v>
      </c>
      <c r="B12" s="2" t="s">
        <v>124</v>
      </c>
      <c r="C12" s="2" t="s">
        <v>70</v>
      </c>
      <c r="D12" s="2" t="s">
        <v>71</v>
      </c>
      <c r="E12" s="3">
        <v>1000</v>
      </c>
      <c r="F12" s="3">
        <v>1000</v>
      </c>
      <c r="G12" s="3">
        <f t="shared" si="0"/>
        <v>0</v>
      </c>
    </row>
    <row r="13" spans="1:7" x14ac:dyDescent="0.35">
      <c r="A13" s="1" t="s">
        <v>0</v>
      </c>
      <c r="B13" s="2" t="s">
        <v>124</v>
      </c>
      <c r="C13" s="2" t="s">
        <v>76</v>
      </c>
      <c r="D13" s="2" t="s">
        <v>77</v>
      </c>
      <c r="E13" s="3">
        <v>2000</v>
      </c>
      <c r="F13" s="3">
        <v>2500</v>
      </c>
      <c r="G13" s="3">
        <f t="shared" si="0"/>
        <v>-500</v>
      </c>
    </row>
    <row r="14" spans="1:7" x14ac:dyDescent="0.35">
      <c r="A14" s="1" t="s">
        <v>0</v>
      </c>
      <c r="B14" s="2" t="s">
        <v>124</v>
      </c>
      <c r="C14" s="2" t="s">
        <v>43</v>
      </c>
      <c r="D14" s="2" t="s">
        <v>44</v>
      </c>
      <c r="E14" s="3">
        <v>10250</v>
      </c>
      <c r="F14" s="3">
        <v>10250</v>
      </c>
      <c r="G14" s="3">
        <f t="shared" si="0"/>
        <v>0</v>
      </c>
    </row>
    <row r="15" spans="1:7" x14ac:dyDescent="0.35">
      <c r="A15" s="1" t="s">
        <v>0</v>
      </c>
      <c r="B15" s="2" t="s">
        <v>124</v>
      </c>
      <c r="C15" s="2" t="s">
        <v>78</v>
      </c>
      <c r="D15" s="2" t="s">
        <v>79</v>
      </c>
      <c r="E15" s="3">
        <v>1000</v>
      </c>
      <c r="F15" s="3">
        <v>1000</v>
      </c>
      <c r="G15" s="3">
        <f t="shared" si="0"/>
        <v>0</v>
      </c>
    </row>
    <row r="16" spans="1:7" x14ac:dyDescent="0.35">
      <c r="A16" s="7" t="s">
        <v>136</v>
      </c>
      <c r="B16" s="7"/>
      <c r="C16" s="7"/>
      <c r="D16" s="7"/>
      <c r="E16" s="5">
        <f>SUM(E10:E15)</f>
        <v>24750</v>
      </c>
      <c r="F16" s="5">
        <f>SUM(F10:F15)</f>
        <v>24750</v>
      </c>
      <c r="G16" s="5">
        <f t="shared" si="0"/>
        <v>0</v>
      </c>
    </row>
    <row r="17" spans="1:7" x14ac:dyDescent="0.35">
      <c r="A17" s="9" t="s">
        <v>147</v>
      </c>
      <c r="B17" s="9"/>
      <c r="C17" s="9"/>
      <c r="D17" s="9"/>
      <c r="E17" s="5">
        <f>E9+E16</f>
        <v>234689</v>
      </c>
      <c r="F17" s="5">
        <f>F9+F16</f>
        <v>227586</v>
      </c>
      <c r="G17" s="5">
        <f t="shared" si="0"/>
        <v>7103</v>
      </c>
    </row>
  </sheetData>
  <mergeCells count="3">
    <mergeCell ref="A16:D16"/>
    <mergeCell ref="A9:D9"/>
    <mergeCell ref="A17:D17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10 A11:D15" numberStoredAsText="1"/>
    <ignoredError sqref="E9:F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E26" sqref="E26:G26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42.1796875" bestFit="1" customWidth="1"/>
    <col min="5" max="5" width="11.81640625" bestFit="1" customWidth="1"/>
    <col min="6" max="6" width="10" bestFit="1" customWidth="1"/>
  </cols>
  <sheetData>
    <row r="2" spans="1:7" x14ac:dyDescent="0.35">
      <c r="A2" s="4" t="s">
        <v>127</v>
      </c>
      <c r="B2" s="4" t="s">
        <v>128</v>
      </c>
      <c r="C2" s="4" t="s">
        <v>129</v>
      </c>
      <c r="D2" s="4" t="s">
        <v>130</v>
      </c>
      <c r="E2" s="6">
        <v>2023</v>
      </c>
      <c r="F2" s="6">
        <v>2022</v>
      </c>
      <c r="G2" s="4" t="s">
        <v>131</v>
      </c>
    </row>
    <row r="3" spans="1:7" x14ac:dyDescent="0.35">
      <c r="A3" s="1" t="s">
        <v>0</v>
      </c>
      <c r="B3" s="2" t="s">
        <v>125</v>
      </c>
      <c r="C3" s="2" t="s">
        <v>9</v>
      </c>
      <c r="D3" s="2" t="s">
        <v>10</v>
      </c>
      <c r="E3" s="3">
        <v>101308</v>
      </c>
      <c r="F3" s="3">
        <v>114862</v>
      </c>
      <c r="G3" s="3">
        <f>+E3-F3</f>
        <v>-13554</v>
      </c>
    </row>
    <row r="4" spans="1:7" x14ac:dyDescent="0.35">
      <c r="A4" s="1" t="s">
        <v>0</v>
      </c>
      <c r="B4" s="2" t="s">
        <v>125</v>
      </c>
      <c r="C4" s="2" t="s">
        <v>11</v>
      </c>
      <c r="D4" s="2" t="s">
        <v>12</v>
      </c>
      <c r="E4" s="3">
        <v>74237</v>
      </c>
      <c r="F4" s="3">
        <v>57717</v>
      </c>
      <c r="G4" s="3">
        <f t="shared" ref="G4:G24" si="0">+E4-F4</f>
        <v>16520</v>
      </c>
    </row>
    <row r="5" spans="1:7" x14ac:dyDescent="0.35">
      <c r="A5" s="1" t="s">
        <v>0</v>
      </c>
      <c r="B5" s="2" t="s">
        <v>125</v>
      </c>
      <c r="C5" s="2" t="s">
        <v>48</v>
      </c>
      <c r="D5" s="2" t="s">
        <v>49</v>
      </c>
      <c r="E5" s="3">
        <v>238805</v>
      </c>
      <c r="F5" s="3">
        <v>232076</v>
      </c>
      <c r="G5" s="3">
        <f t="shared" si="0"/>
        <v>6729</v>
      </c>
    </row>
    <row r="6" spans="1:7" x14ac:dyDescent="0.35">
      <c r="A6" s="1" t="s">
        <v>0</v>
      </c>
      <c r="B6" s="2" t="s">
        <v>125</v>
      </c>
      <c r="C6" s="2" t="s">
        <v>13</v>
      </c>
      <c r="D6" s="2" t="s">
        <v>14</v>
      </c>
      <c r="E6" s="3">
        <v>77110</v>
      </c>
      <c r="F6" s="3">
        <v>74938</v>
      </c>
      <c r="G6" s="3">
        <f t="shared" si="0"/>
        <v>2172</v>
      </c>
    </row>
    <row r="7" spans="1:7" x14ac:dyDescent="0.35">
      <c r="A7" s="1" t="s">
        <v>0</v>
      </c>
      <c r="B7" s="2" t="s">
        <v>125</v>
      </c>
      <c r="C7" s="2" t="s">
        <v>15</v>
      </c>
      <c r="D7" s="2" t="s">
        <v>16</v>
      </c>
      <c r="E7" s="3">
        <v>133970</v>
      </c>
      <c r="F7" s="3">
        <v>130296</v>
      </c>
      <c r="G7" s="3">
        <f t="shared" si="0"/>
        <v>3674</v>
      </c>
    </row>
    <row r="8" spans="1:7" x14ac:dyDescent="0.35">
      <c r="A8" s="1" t="s">
        <v>0</v>
      </c>
      <c r="B8" s="2" t="s">
        <v>125</v>
      </c>
      <c r="C8" s="2" t="s">
        <v>17</v>
      </c>
      <c r="D8" s="2" t="s">
        <v>18</v>
      </c>
      <c r="E8" s="3">
        <v>292728</v>
      </c>
      <c r="F8" s="3">
        <v>286281</v>
      </c>
      <c r="G8" s="3">
        <f t="shared" si="0"/>
        <v>6447</v>
      </c>
    </row>
    <row r="9" spans="1:7" x14ac:dyDescent="0.35">
      <c r="A9" s="1" t="s">
        <v>0</v>
      </c>
      <c r="B9" s="2" t="s">
        <v>125</v>
      </c>
      <c r="C9" s="2" t="s">
        <v>19</v>
      </c>
      <c r="D9" s="2" t="s">
        <v>20</v>
      </c>
      <c r="E9" s="3">
        <v>680275</v>
      </c>
      <c r="F9" s="3">
        <v>667194</v>
      </c>
      <c r="G9" s="3">
        <f t="shared" si="0"/>
        <v>13081</v>
      </c>
    </row>
    <row r="10" spans="1:7" x14ac:dyDescent="0.35">
      <c r="A10" s="1" t="s">
        <v>0</v>
      </c>
      <c r="B10" s="2" t="s">
        <v>125</v>
      </c>
      <c r="C10" s="2" t="s">
        <v>21</v>
      </c>
      <c r="D10" s="2" t="s">
        <v>22</v>
      </c>
      <c r="E10" s="3">
        <v>64555</v>
      </c>
      <c r="F10" s="3">
        <v>62767</v>
      </c>
      <c r="G10" s="3">
        <f t="shared" si="0"/>
        <v>1788</v>
      </c>
    </row>
    <row r="11" spans="1:7" x14ac:dyDescent="0.35">
      <c r="A11" s="1" t="s">
        <v>0</v>
      </c>
      <c r="B11" s="2" t="s">
        <v>125</v>
      </c>
      <c r="C11" s="2" t="s">
        <v>23</v>
      </c>
      <c r="D11" s="2" t="s">
        <v>24</v>
      </c>
      <c r="E11" s="3">
        <v>34123</v>
      </c>
      <c r="F11" s="3">
        <v>33161</v>
      </c>
      <c r="G11" s="3">
        <f t="shared" si="0"/>
        <v>962</v>
      </c>
    </row>
    <row r="12" spans="1:7" x14ac:dyDescent="0.35">
      <c r="A12" s="1" t="s">
        <v>0</v>
      </c>
      <c r="B12" s="2" t="s">
        <v>125</v>
      </c>
      <c r="C12" s="2" t="s">
        <v>25</v>
      </c>
      <c r="D12" s="2" t="s">
        <v>26</v>
      </c>
      <c r="E12" s="3">
        <v>30354</v>
      </c>
      <c r="F12" s="3">
        <v>29499</v>
      </c>
      <c r="G12" s="3">
        <f t="shared" si="0"/>
        <v>855</v>
      </c>
    </row>
    <row r="13" spans="1:7" x14ac:dyDescent="0.35">
      <c r="A13" s="1" t="s">
        <v>0</v>
      </c>
      <c r="B13" s="2" t="s">
        <v>125</v>
      </c>
      <c r="C13" s="2" t="s">
        <v>54</v>
      </c>
      <c r="D13" s="2" t="s">
        <v>55</v>
      </c>
      <c r="E13" s="3">
        <v>7000</v>
      </c>
      <c r="F13" s="3">
        <v>2500</v>
      </c>
      <c r="G13" s="3">
        <f t="shared" si="0"/>
        <v>4500</v>
      </c>
    </row>
    <row r="14" spans="1:7" x14ac:dyDescent="0.35">
      <c r="A14" s="7" t="s">
        <v>135</v>
      </c>
      <c r="B14" s="7"/>
      <c r="C14" s="7"/>
      <c r="D14" s="7"/>
      <c r="E14" s="5">
        <f>SUM(E3:E13)</f>
        <v>1734465</v>
      </c>
      <c r="F14" s="5">
        <f>SUM(F3:F13)</f>
        <v>1691291</v>
      </c>
      <c r="G14" s="5">
        <f t="shared" si="0"/>
        <v>43174</v>
      </c>
    </row>
    <row r="15" spans="1:7" x14ac:dyDescent="0.35">
      <c r="A15" s="1" t="s">
        <v>0</v>
      </c>
      <c r="B15" s="2" t="s">
        <v>125</v>
      </c>
      <c r="C15" s="2" t="s">
        <v>68</v>
      </c>
      <c r="D15" s="2" t="s">
        <v>69</v>
      </c>
      <c r="E15" s="3">
        <v>9500</v>
      </c>
      <c r="F15" s="3">
        <v>9500</v>
      </c>
      <c r="G15" s="3">
        <f t="shared" si="0"/>
        <v>0</v>
      </c>
    </row>
    <row r="16" spans="1:7" x14ac:dyDescent="0.35">
      <c r="A16" s="1" t="s">
        <v>0</v>
      </c>
      <c r="B16" s="2" t="s">
        <v>125</v>
      </c>
      <c r="C16" s="2" t="s">
        <v>29</v>
      </c>
      <c r="D16" s="2" t="s">
        <v>30</v>
      </c>
      <c r="E16" s="3">
        <v>2200</v>
      </c>
      <c r="F16" s="3">
        <v>2200</v>
      </c>
      <c r="G16" s="3">
        <f t="shared" si="0"/>
        <v>0</v>
      </c>
    </row>
    <row r="17" spans="1:7" x14ac:dyDescent="0.35">
      <c r="A17" s="1" t="s">
        <v>0</v>
      </c>
      <c r="B17" s="2" t="s">
        <v>125</v>
      </c>
      <c r="C17" s="2" t="s">
        <v>70</v>
      </c>
      <c r="D17" s="2" t="s">
        <v>71</v>
      </c>
      <c r="E17" s="3">
        <v>14000</v>
      </c>
      <c r="F17" s="3">
        <v>14000</v>
      </c>
      <c r="G17" s="3">
        <f t="shared" si="0"/>
        <v>0</v>
      </c>
    </row>
    <row r="18" spans="1:7" x14ac:dyDescent="0.35">
      <c r="A18" s="1" t="s">
        <v>0</v>
      </c>
      <c r="B18" s="2" t="s">
        <v>125</v>
      </c>
      <c r="C18" s="2" t="s">
        <v>72</v>
      </c>
      <c r="D18" s="2" t="s">
        <v>73</v>
      </c>
      <c r="E18" s="3">
        <v>1000</v>
      </c>
      <c r="F18" s="3">
        <v>1000</v>
      </c>
      <c r="G18" s="3">
        <f t="shared" si="0"/>
        <v>0</v>
      </c>
    </row>
    <row r="19" spans="1:7" x14ac:dyDescent="0.35">
      <c r="A19" s="1" t="s">
        <v>0</v>
      </c>
      <c r="B19" s="2" t="s">
        <v>125</v>
      </c>
      <c r="C19" s="2" t="s">
        <v>76</v>
      </c>
      <c r="D19" s="2" t="s">
        <v>77</v>
      </c>
      <c r="E19" s="3">
        <v>8100</v>
      </c>
      <c r="F19" s="3">
        <v>8100</v>
      </c>
      <c r="G19" s="3">
        <f t="shared" si="0"/>
        <v>0</v>
      </c>
    </row>
    <row r="20" spans="1:7" x14ac:dyDescent="0.35">
      <c r="A20" s="1" t="s">
        <v>0</v>
      </c>
      <c r="B20" s="2" t="s">
        <v>125</v>
      </c>
      <c r="C20" s="2" t="s">
        <v>43</v>
      </c>
      <c r="D20" s="2" t="s">
        <v>44</v>
      </c>
      <c r="E20" s="3">
        <v>38000</v>
      </c>
      <c r="F20" s="3">
        <v>38000</v>
      </c>
      <c r="G20" s="3">
        <f t="shared" si="0"/>
        <v>0</v>
      </c>
    </row>
    <row r="21" spans="1:7" x14ac:dyDescent="0.35">
      <c r="A21" s="7" t="s">
        <v>136</v>
      </c>
      <c r="B21" s="7"/>
      <c r="C21" s="7"/>
      <c r="D21" s="7"/>
      <c r="E21" s="5">
        <f>SUM(E15:E20)</f>
        <v>72800</v>
      </c>
      <c r="F21" s="5">
        <f t="shared" ref="F21" si="1">SUM(F15:F20)</f>
        <v>72800</v>
      </c>
      <c r="G21" s="5">
        <f t="shared" si="0"/>
        <v>0</v>
      </c>
    </row>
    <row r="22" spans="1:7" x14ac:dyDescent="0.35">
      <c r="A22" s="1" t="s">
        <v>0</v>
      </c>
      <c r="B22" s="2" t="s">
        <v>125</v>
      </c>
      <c r="C22" s="2" t="s">
        <v>84</v>
      </c>
      <c r="D22" s="2" t="s">
        <v>85</v>
      </c>
      <c r="E22" s="3">
        <v>915345</v>
      </c>
      <c r="F22" s="3">
        <v>260345</v>
      </c>
      <c r="G22" s="3">
        <f t="shared" si="0"/>
        <v>655000</v>
      </c>
    </row>
    <row r="23" spans="1:7" x14ac:dyDescent="0.35">
      <c r="A23" s="7" t="s">
        <v>137</v>
      </c>
      <c r="B23" s="7"/>
      <c r="C23" s="7"/>
      <c r="D23" s="7"/>
      <c r="E23" s="5">
        <f>SUM(E22)</f>
        <v>915345</v>
      </c>
      <c r="F23" s="5">
        <f t="shared" ref="F23" si="2">SUM(F22)</f>
        <v>260345</v>
      </c>
      <c r="G23" s="5">
        <f t="shared" si="0"/>
        <v>655000</v>
      </c>
    </row>
    <row r="24" spans="1:7" x14ac:dyDescent="0.35">
      <c r="A24" s="9" t="s">
        <v>146</v>
      </c>
      <c r="B24" s="9"/>
      <c r="C24" s="9"/>
      <c r="D24" s="9"/>
      <c r="E24" s="5">
        <f>E14+E21+E23</f>
        <v>2722610</v>
      </c>
      <c r="F24" s="5">
        <f t="shared" ref="F24" si="3">F14+F21+F23</f>
        <v>2024436</v>
      </c>
      <c r="G24" s="5">
        <f t="shared" si="0"/>
        <v>698174</v>
      </c>
    </row>
  </sheetData>
  <mergeCells count="4">
    <mergeCell ref="A21:D21"/>
    <mergeCell ref="A14:D14"/>
    <mergeCell ref="A23:D23"/>
    <mergeCell ref="A24:D24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22:D22 A3:D11 A15:D20 A12:D12 A13:D13" numberStoredAsText="1"/>
    <ignoredError sqref="E14:F14 E21: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0111</vt:lpstr>
      <vt:lpstr>3121</vt:lpstr>
      <vt:lpstr>9202</vt:lpstr>
      <vt:lpstr>9204</vt:lpstr>
      <vt:lpstr>9209</vt:lpstr>
      <vt:lpstr>9231</vt:lpstr>
      <vt:lpstr>9291</vt:lpstr>
      <vt:lpstr>9311</vt:lpstr>
      <vt:lpstr>9321</vt:lpstr>
      <vt:lpstr>9341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cp:lastPrinted>2022-10-19T10:55:39Z</cp:lastPrinted>
  <dcterms:created xsi:type="dcterms:W3CDTF">2021-11-08T13:27:37Z</dcterms:created>
  <dcterms:modified xsi:type="dcterms:W3CDTF">2022-11-16T12:45:34Z</dcterms:modified>
</cp:coreProperties>
</file>