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0" windowWidth="19200" windowHeight="11540"/>
  </bookViews>
  <sheets>
    <sheet name="1301" sheetId="1" r:id="rId1"/>
    <sheet name="1341" sheetId="2" r:id="rId2"/>
    <sheet name="1513" sheetId="3" r:id="rId3"/>
    <sheet name="1532" sheetId="4" r:id="rId4"/>
    <sheet name="1651" sheetId="5" r:id="rId5"/>
    <sheet name="4411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5" l="1"/>
  <c r="G14" i="5"/>
  <c r="G15" i="5"/>
  <c r="G16" i="5"/>
  <c r="G17" i="5"/>
  <c r="G18" i="5"/>
  <c r="G20" i="5"/>
  <c r="G21" i="5"/>
  <c r="G4" i="5"/>
  <c r="G6" i="5"/>
  <c r="G8" i="5"/>
  <c r="G10" i="5"/>
  <c r="G23" i="5"/>
  <c r="G33" i="4"/>
  <c r="G18" i="4"/>
  <c r="G20" i="4"/>
  <c r="G22" i="4"/>
  <c r="G24" i="4"/>
  <c r="G26" i="4"/>
  <c r="G28" i="4"/>
  <c r="G4" i="4"/>
  <c r="G6" i="4"/>
  <c r="G8" i="4"/>
  <c r="G10" i="4"/>
  <c r="G12" i="4"/>
  <c r="G14" i="4"/>
  <c r="G31" i="4"/>
  <c r="G4" i="3"/>
  <c r="G6" i="3"/>
  <c r="G8" i="3"/>
  <c r="G10" i="3"/>
  <c r="G12" i="3"/>
  <c r="G17" i="3"/>
  <c r="G39" i="2"/>
  <c r="G18" i="2"/>
  <c r="G20" i="2"/>
  <c r="G22" i="2"/>
  <c r="G24" i="2"/>
  <c r="G26" i="2"/>
  <c r="G28" i="2"/>
  <c r="G30" i="2"/>
  <c r="G32" i="2"/>
  <c r="G4" i="2"/>
  <c r="G6" i="2"/>
  <c r="G8" i="2"/>
  <c r="G10" i="2"/>
  <c r="G12" i="2"/>
  <c r="G14" i="2"/>
  <c r="G37" i="2"/>
  <c r="G16" i="2"/>
  <c r="G3" i="4"/>
  <c r="G3" i="6"/>
  <c r="G13" i="1"/>
  <c r="G15" i="1"/>
  <c r="G17" i="1"/>
  <c r="G4" i="1"/>
  <c r="G6" i="1"/>
  <c r="G8" i="1"/>
  <c r="G3" i="1"/>
  <c r="G9" i="1" l="1"/>
  <c r="G7" i="1"/>
  <c r="G5" i="1"/>
  <c r="G18" i="1"/>
  <c r="G16" i="1"/>
  <c r="G14" i="1"/>
  <c r="G12" i="1"/>
  <c r="G13" i="2"/>
  <c r="G11" i="2"/>
  <c r="G9" i="2"/>
  <c r="G7" i="2"/>
  <c r="G5" i="2"/>
  <c r="G33" i="2"/>
  <c r="G31" i="2"/>
  <c r="G29" i="2"/>
  <c r="G27" i="2"/>
  <c r="G25" i="2"/>
  <c r="G23" i="2"/>
  <c r="G21" i="2"/>
  <c r="G19" i="2"/>
  <c r="G17" i="2"/>
  <c r="G38" i="2"/>
  <c r="G11" i="3"/>
  <c r="G9" i="3"/>
  <c r="G7" i="3"/>
  <c r="G5" i="3"/>
  <c r="G15" i="3"/>
  <c r="G13" i="4"/>
  <c r="G11" i="4"/>
  <c r="G9" i="4"/>
  <c r="G7" i="4"/>
  <c r="G5" i="4"/>
  <c r="G29" i="4"/>
  <c r="G27" i="4"/>
  <c r="G25" i="4"/>
  <c r="G23" i="4"/>
  <c r="G21" i="4"/>
  <c r="G19" i="4"/>
  <c r="G17" i="4"/>
  <c r="G32" i="4"/>
  <c r="G9" i="5"/>
  <c r="G7" i="5"/>
  <c r="G5" i="5"/>
  <c r="G19" i="5"/>
  <c r="G11" i="1"/>
  <c r="G3" i="2"/>
  <c r="G3" i="5"/>
  <c r="G3" i="3"/>
  <c r="G35" i="2"/>
  <c r="G14" i="3"/>
  <c r="G16" i="4"/>
  <c r="G12" i="5"/>
  <c r="G5" i="6"/>
  <c r="F36" i="2"/>
  <c r="E36" i="2"/>
  <c r="G36" i="2" l="1"/>
  <c r="F6" i="6"/>
  <c r="E6" i="6"/>
  <c r="F34" i="4"/>
  <c r="E34" i="4"/>
  <c r="G34" i="4" s="1"/>
  <c r="G6" i="6" l="1"/>
  <c r="F40" i="2"/>
  <c r="E40" i="2"/>
  <c r="G40" i="2" l="1"/>
  <c r="F4" i="6"/>
  <c r="E4" i="6"/>
  <c r="F24" i="5"/>
  <c r="E24" i="5"/>
  <c r="G24" i="5" s="1"/>
  <c r="F22" i="5"/>
  <c r="E22" i="5"/>
  <c r="F11" i="5"/>
  <c r="E11" i="5"/>
  <c r="G11" i="5" s="1"/>
  <c r="F30" i="4"/>
  <c r="E30" i="4"/>
  <c r="F15" i="4"/>
  <c r="E15" i="4"/>
  <c r="G15" i="4" s="1"/>
  <c r="F18" i="3"/>
  <c r="E18" i="3"/>
  <c r="F16" i="3"/>
  <c r="E16" i="3"/>
  <c r="G16" i="3" s="1"/>
  <c r="F13" i="3"/>
  <c r="E13" i="3"/>
  <c r="F34" i="2"/>
  <c r="E34" i="2"/>
  <c r="G34" i="2" s="1"/>
  <c r="F15" i="2"/>
  <c r="E15" i="2"/>
  <c r="F19" i="1"/>
  <c r="E19" i="1"/>
  <c r="G19" i="1" s="1"/>
  <c r="F10" i="1"/>
  <c r="E10" i="1"/>
  <c r="G10" i="1" l="1"/>
  <c r="G15" i="2"/>
  <c r="G13" i="3"/>
  <c r="G18" i="3"/>
  <c r="G30" i="4"/>
  <c r="G22" i="5"/>
  <c r="G4" i="6"/>
  <c r="F41" i="2"/>
  <c r="E41" i="2"/>
  <c r="E7" i="6"/>
  <c r="F7" i="6"/>
  <c r="E25" i="5"/>
  <c r="F25" i="5"/>
  <c r="F35" i="4"/>
  <c r="E35" i="4"/>
  <c r="F19" i="3"/>
  <c r="E19" i="3"/>
  <c r="F20" i="1"/>
  <c r="E20" i="1"/>
  <c r="G20" i="1" l="1"/>
  <c r="G7" i="6"/>
  <c r="G35" i="4"/>
  <c r="G25" i="5"/>
  <c r="G41" i="2"/>
  <c r="G19" i="3"/>
</calcChain>
</file>

<file path=xl/sharedStrings.xml><?xml version="1.0" encoding="utf-8"?>
<sst xmlns="http://schemas.openxmlformats.org/spreadsheetml/2006/main" count="500" uniqueCount="104">
  <si>
    <t>08</t>
  </si>
  <si>
    <t>1301</t>
  </si>
  <si>
    <t>12000</t>
  </si>
  <si>
    <t>Sueldos del Grupo A1.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</si>
  <si>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</si>
  <si>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</si>
  <si>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</si>
  <si>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</si>
  <si>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</si>
  <si>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</si>
  <si>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</si>
  <si>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</si>
  <si>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</si>
  <si>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</si>
  <si>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</si>
  <si>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</si>
  <si>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203</t>
  </si>
  <si>
    <t>Arrendamientos de maquinaria, instalaciones y utillaje.</t>
  </si>
  <si>
    <t>213</t>
  </si>
  <si>
    <t>Reparación de maquinaria, instalaciones técnicas y utillaje.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</si>
  <si>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</si>
  <si>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</si>
  <si>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</si>
  <si>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</si>
  <si>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</si>
  <si>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</si>
  <si>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22706</t>
  </si>
  <si>
    <t>Estudios y trabajos técnicos.</t>
  </si>
  <si>
    <t>23020</t>
  </si>
  <si>
    <t>Dietas del personal no directivo</t>
  </si>
  <si>
    <t>23120</t>
  </si>
  <si>
    <t>Locomoción del personal no directivo.</t>
  </si>
  <si>
    <t>Orgánica</t>
  </si>
  <si>
    <t>Programa</t>
  </si>
  <si>
    <t>Económica</t>
  </si>
  <si>
    <t>Descripción</t>
  </si>
  <si>
    <t>DIFERENCIA</t>
  </si>
  <si>
    <t>1341</t>
  </si>
  <si>
    <t>12001</t>
  </si>
  <si>
    <t>Sueldos del Grupo A2.</t>
  </si>
  <si>
    <t>13000</t>
  </si>
  <si>
    <t>Retribuciones básicas.</t>
  </si>
  <si>
    <t>13001</t>
  </si>
  <si>
    <t>Horas extraordinarias</t>
  </si>
  <si>
    <t>13002</t>
  </si>
  <si>
    <t>Otras remuneraciones.</t>
  </si>
  <si>
    <t>151</t>
  </si>
  <si>
    <t>Gratificaciones.</t>
  </si>
  <si>
    <t>210</t>
  </si>
  <si>
    <t>Infraestructuras y bienes naturales.</t>
  </si>
  <si>
    <t>214</t>
  </si>
  <si>
    <t>Reparación de elementos de transporte.</t>
  </si>
  <si>
    <t>22100</t>
  </si>
  <si>
    <t>Energía eléctrica.</t>
  </si>
  <si>
    <t>22103</t>
  </si>
  <si>
    <t>Combustibles y carburantes.</t>
  </si>
  <si>
    <t>22104</t>
  </si>
  <si>
    <t>Vestuario.</t>
  </si>
  <si>
    <t>22199</t>
  </si>
  <si>
    <t>Otros suministros.</t>
  </si>
  <si>
    <t>22200</t>
  </si>
  <si>
    <t>Servicios de Telecomunicaciones.</t>
  </si>
  <si>
    <t>224</t>
  </si>
  <si>
    <t>Primas de seguros.</t>
  </si>
  <si>
    <t>225</t>
  </si>
  <si>
    <t>Tributos.</t>
  </si>
  <si>
    <t>22799</t>
  </si>
  <si>
    <t>Otros trabajos realizados por otras empresas y profes.</t>
  </si>
  <si>
    <t>609</t>
  </si>
  <si>
    <t>Otras invers nuevas en infraest y bienes dest al uso gral</t>
  </si>
  <si>
    <t>619</t>
  </si>
  <si>
    <t>Otras inver de reposic en infraest y bienes dest al uso gral</t>
  </si>
  <si>
    <t>625</t>
  </si>
  <si>
    <t>Mobiliario.</t>
  </si>
  <si>
    <t>1513</t>
  </si>
  <si>
    <t>83100</t>
  </si>
  <si>
    <t>Obras por cuenta de particulares</t>
  </si>
  <si>
    <t>1532</t>
  </si>
  <si>
    <t>204</t>
  </si>
  <si>
    <t>Arrendamientos de material de transporte.</t>
  </si>
  <si>
    <t>22604</t>
  </si>
  <si>
    <t>Jurídicos, contenciosos.</t>
  </si>
  <si>
    <t>22700</t>
  </si>
  <si>
    <t>Limpieza y aseo.</t>
  </si>
  <si>
    <t>622</t>
  </si>
  <si>
    <t>Edificios y otras construcciones.</t>
  </si>
  <si>
    <t>1651</t>
  </si>
  <si>
    <t>4411</t>
  </si>
  <si>
    <t>44901</t>
  </si>
  <si>
    <t>Aportación corriente a AUVASA</t>
  </si>
  <si>
    <t>74901</t>
  </si>
  <si>
    <t>Aportación de capital a AUVASA</t>
  </si>
  <si>
    <t>CAPITULO I. GASTOS DE PERSONAL</t>
  </si>
  <si>
    <t>CAPITULO II. GASTOS EN BIENES CORRIENTES Y SERVICIOS</t>
  </si>
  <si>
    <t>TOTAL PROGRAMA DIRECCION DEL AREA DE MOVILIDAD Y ESPACIO URBANO</t>
  </si>
  <si>
    <t>CAPITULO IV. TRANSFERENCIAS CORRIENTES</t>
  </si>
  <si>
    <t>CAPITULO VI. INVERSIONES REALES</t>
  </si>
  <si>
    <t>TOTAL PROGRAMA MOVILIDAD</t>
  </si>
  <si>
    <t>CAPITULO VIII. ACTIVOS FINANCIEROS</t>
  </si>
  <si>
    <t>TOTAL PROGRAMA LICENCIAS URBANISTICAS</t>
  </si>
  <si>
    <t>TOTAL PROGRAMA PAVIMENTACIÓN DE VIAS PUBLICAS Y OTROS SERVICIOS</t>
  </si>
  <si>
    <t>TOTAL PROGRAMA ALUMBRADO PUBLICO</t>
  </si>
  <si>
    <t>CAPITULO VII. TRANSFERENCIAS DE CAPITAL</t>
  </si>
  <si>
    <t>TOTAL PROGRAMA TRANSPORTE COLECTIVO URBANO DE VIAJEROS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</si>
</sst>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A20" sqref="A20:D20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6" width="8.7265625" bestFit="1" customWidth="1"/>
    <col min="7" max="7" width="9.7265625" bestFit="1" customWidth="1"/>
  </cols>
  <sheetData>
    <row r="2" spans="1:7" x14ac:dyDescent="0.35">
      <c r="A2" s="3" t="s">
        <v>32</v>
      </c>
      <c r="B2" s="3" t="s">
        <v>33</v>
      </c>
      <c r="C2" s="3" t="s">
        <v>34</v>
      </c>
      <c r="D2" s="3" t="s">
        <v>35</v>
      </c>
      <c r="E2" s="6">
        <v>2023</v>
      </c>
      <c r="F2" s="6">
        <v>2022</v>
      </c>
      <c r="G2" s="3" t="s">
        <v>36</v>
      </c>
    </row>
    <row r="3" spans="1:7" x14ac:dyDescent="0.35">
      <c r="A3" s="1" t="s">
        <v>0</v>
      </c>
      <c r="B3" s="1" t="s">
        <v>1</v>
      </c>
      <c r="C3" s="1" t="s">
        <v>2</v>
      </c>
      <c r="D3" s="1" t="s">
        <v>3</v>
      </c>
      <c r="E3" s="4">
        <v>126635</v>
      </c>
      <c r="F3" s="4">
        <v>114908</v>
      </c>
      <c r="G3" s="4">
        <f>+E3-F3</f>
        <v>11727</v>
      </c>
    </row>
    <row r="4" spans="1:7" x14ac:dyDescent="0.35">
      <c r="A4" s="1" t="s">
        <v>0</v>
      </c>
      <c r="B4" s="1" t="s">
        <v>1</v>
      </c>
      <c r="C4" s="1" t="s">
        <v>4</v>
      </c>
      <c r="D4" s="1" t="s">
        <v>5</v>
      </c>
      <c r="E4" s="4">
        <v>45487</v>
      </c>
      <c r="F4" s="4">
        <v>22102</v>
      </c>
      <c r="G4" s="4">
        <f t="shared" ref="G4:G20" si="0">+E4-F4</f>
        <v>23385</v>
      </c>
    </row>
    <row r="5" spans="1:7" x14ac:dyDescent="0.35">
      <c r="A5" s="1" t="s">
        <v>0</v>
      </c>
      <c r="B5" s="1" t="s">
        <v>1</v>
      </c>
      <c r="C5" s="1" t="s">
        <v>6</v>
      </c>
      <c r="D5" s="1" t="s">
        <v>7</v>
      </c>
      <c r="E5" s="4">
        <v>14458</v>
      </c>
      <c r="F5" s="4">
        <v>28102</v>
      </c>
      <c r="G5" s="4">
        <f t="shared" si="0"/>
        <v>-13644</v>
      </c>
    </row>
    <row r="6" spans="1:7" x14ac:dyDescent="0.35">
      <c r="A6" s="1" t="s">
        <v>0</v>
      </c>
      <c r="B6" s="1" t="s">
        <v>1</v>
      </c>
      <c r="C6" s="1" t="s">
        <v>8</v>
      </c>
      <c r="D6" s="1" t="s">
        <v>9</v>
      </c>
      <c r="E6" s="4">
        <v>37561</v>
      </c>
      <c r="F6" s="4">
        <v>27190</v>
      </c>
      <c r="G6" s="4">
        <f t="shared" si="0"/>
        <v>10371</v>
      </c>
    </row>
    <row r="7" spans="1:7" x14ac:dyDescent="0.35">
      <c r="A7" s="1" t="s">
        <v>0</v>
      </c>
      <c r="B7" s="1" t="s">
        <v>1</v>
      </c>
      <c r="C7" s="1" t="s">
        <v>10</v>
      </c>
      <c r="D7" s="1" t="s">
        <v>11</v>
      </c>
      <c r="E7" s="4">
        <v>127477</v>
      </c>
      <c r="F7" s="4">
        <v>111514</v>
      </c>
      <c r="G7" s="4">
        <f t="shared" si="0"/>
        <v>15963</v>
      </c>
    </row>
    <row r="8" spans="1:7" x14ac:dyDescent="0.35">
      <c r="A8" s="1" t="s">
        <v>0</v>
      </c>
      <c r="B8" s="1" t="s">
        <v>1</v>
      </c>
      <c r="C8" s="1" t="s">
        <v>12</v>
      </c>
      <c r="D8" s="1" t="s">
        <v>13</v>
      </c>
      <c r="E8" s="4">
        <v>306873</v>
      </c>
      <c r="F8" s="4">
        <v>275766</v>
      </c>
      <c r="G8" s="4">
        <f t="shared" si="0"/>
        <v>31107</v>
      </c>
    </row>
    <row r="9" spans="1:7" x14ac:dyDescent="0.35">
      <c r="A9" s="1" t="s">
        <v>0</v>
      </c>
      <c r="B9" s="1" t="s">
        <v>1</v>
      </c>
      <c r="C9" s="1" t="s">
        <v>14</v>
      </c>
      <c r="D9" s="1" t="s">
        <v>15</v>
      </c>
      <c r="E9" s="4">
        <v>20549</v>
      </c>
      <c r="F9" s="4">
        <v>14044</v>
      </c>
      <c r="G9" s="4">
        <f t="shared" si="0"/>
        <v>6505</v>
      </c>
    </row>
    <row r="10" spans="1:7" x14ac:dyDescent="0.35">
      <c r="A10" s="8" t="s">
        <v>92</v>
      </c>
      <c r="B10" s="8"/>
      <c r="C10" s="8"/>
      <c r="D10" s="8"/>
      <c r="E10" s="5">
        <f>SUM(E3:E9)</f>
        <v>679040</v>
      </c>
      <c r="F10" s="5">
        <f t="shared" ref="F10" si="1">SUM(F3:F9)</f>
        <v>593626</v>
      </c>
      <c r="G10" s="5">
        <f t="shared" si="0"/>
        <v>85414</v>
      </c>
    </row>
    <row r="11" spans="1:7" x14ac:dyDescent="0.35">
      <c r="A11" s="1" t="s">
        <v>0</v>
      </c>
      <c r="B11" s="1" t="s">
        <v>1</v>
      </c>
      <c r="C11" s="1" t="s">
        <v>16</v>
      </c>
      <c r="D11" s="1" t="s">
        <v>17</v>
      </c>
      <c r="E11" s="4">
        <v>9000</v>
      </c>
      <c r="F11" s="4">
        <v>9000</v>
      </c>
      <c r="G11" s="4">
        <f t="shared" si="0"/>
        <v>0</v>
      </c>
    </row>
    <row r="12" spans="1:7" x14ac:dyDescent="0.35">
      <c r="A12" s="1" t="s">
        <v>0</v>
      </c>
      <c r="B12" s="1" t="s">
        <v>1</v>
      </c>
      <c r="C12" s="1" t="s">
        <v>18</v>
      </c>
      <c r="D12" s="1" t="s">
        <v>19</v>
      </c>
      <c r="E12" s="4">
        <v>13500</v>
      </c>
      <c r="F12" s="4">
        <v>13500</v>
      </c>
      <c r="G12" s="4">
        <f t="shared" si="0"/>
        <v>0</v>
      </c>
    </row>
    <row r="13" spans="1:7" x14ac:dyDescent="0.35">
      <c r="A13" s="1" t="s">
        <v>0</v>
      </c>
      <c r="B13" s="1" t="s">
        <v>1</v>
      </c>
      <c r="C13" s="1" t="s">
        <v>20</v>
      </c>
      <c r="D13" s="1" t="s">
        <v>21</v>
      </c>
      <c r="E13" s="4">
        <v>2250</v>
      </c>
      <c r="F13" s="4">
        <v>2250</v>
      </c>
      <c r="G13" s="4">
        <f t="shared" si="0"/>
        <v>0</v>
      </c>
    </row>
    <row r="14" spans="1:7" x14ac:dyDescent="0.35">
      <c r="A14" s="1" t="s">
        <v>0</v>
      </c>
      <c r="B14" s="1" t="s">
        <v>1</v>
      </c>
      <c r="C14" s="1" t="s">
        <v>22</v>
      </c>
      <c r="D14" s="1" t="s">
        <v>23</v>
      </c>
      <c r="E14" s="4">
        <v>1350</v>
      </c>
      <c r="F14" s="4">
        <v>1350</v>
      </c>
      <c r="G14" s="4">
        <f t="shared" si="0"/>
        <v>0</v>
      </c>
    </row>
    <row r="15" spans="1:7" x14ac:dyDescent="0.35">
      <c r="A15" s="1" t="s">
        <v>0</v>
      </c>
      <c r="B15" s="1" t="s">
        <v>1</v>
      </c>
      <c r="C15" s="1" t="s">
        <v>24</v>
      </c>
      <c r="D15" s="1" t="s">
        <v>25</v>
      </c>
      <c r="E15" s="4">
        <v>14400</v>
      </c>
      <c r="F15" s="4">
        <v>14400</v>
      </c>
      <c r="G15" s="4">
        <f t="shared" si="0"/>
        <v>0</v>
      </c>
    </row>
    <row r="16" spans="1:7" x14ac:dyDescent="0.35">
      <c r="A16" s="1" t="s">
        <v>0</v>
      </c>
      <c r="B16" s="1" t="s">
        <v>1</v>
      </c>
      <c r="C16" s="1" t="s">
        <v>26</v>
      </c>
      <c r="D16" s="1" t="s">
        <v>27</v>
      </c>
      <c r="E16" s="4">
        <v>168000</v>
      </c>
      <c r="F16" s="4">
        <v>108000</v>
      </c>
      <c r="G16" s="4">
        <f t="shared" si="0"/>
        <v>60000</v>
      </c>
    </row>
    <row r="17" spans="1:7" x14ac:dyDescent="0.35">
      <c r="A17" s="1" t="s">
        <v>0</v>
      </c>
      <c r="B17" s="1" t="s">
        <v>1</v>
      </c>
      <c r="C17" s="1" t="s">
        <v>28</v>
      </c>
      <c r="D17" s="1" t="s">
        <v>29</v>
      </c>
      <c r="E17" s="4">
        <v>1800</v>
      </c>
      <c r="F17" s="4">
        <v>1800</v>
      </c>
      <c r="G17" s="4">
        <f t="shared" si="0"/>
        <v>0</v>
      </c>
    </row>
    <row r="18" spans="1:7" x14ac:dyDescent="0.35">
      <c r="A18" s="1" t="s">
        <v>0</v>
      </c>
      <c r="B18" s="1" t="s">
        <v>1</v>
      </c>
      <c r="C18" s="1" t="s">
        <v>30</v>
      </c>
      <c r="D18" s="1" t="s">
        <v>31</v>
      </c>
      <c r="E18" s="4">
        <v>1800</v>
      </c>
      <c r="F18" s="4">
        <v>1800</v>
      </c>
      <c r="G18" s="4">
        <f t="shared" si="0"/>
        <v>0</v>
      </c>
    </row>
    <row r="19" spans="1:7" x14ac:dyDescent="0.35">
      <c r="A19" s="8" t="s">
        <v>93</v>
      </c>
      <c r="B19" s="8"/>
      <c r="C19" s="8"/>
      <c r="D19" s="8"/>
      <c r="E19" s="5">
        <f>SUM(E11:E18)</f>
        <v>212100</v>
      </c>
      <c r="F19" s="5">
        <f t="shared" ref="F19" si="2">SUM(F11:F18)</f>
        <v>152100</v>
      </c>
      <c r="G19" s="5">
        <f t="shared" si="0"/>
        <v>60000</v>
      </c>
    </row>
    <row r="20" spans="1:7" x14ac:dyDescent="0.35">
      <c r="A20" s="9" t="s">
        <v>94</v>
      </c>
      <c r="B20" s="9"/>
      <c r="C20" s="9"/>
      <c r="D20" s="9"/>
      <c r="E20" s="5">
        <f>E10+E19</f>
        <v>891140</v>
      </c>
      <c r="F20" s="5">
        <f t="shared" ref="F20" si="3">F10+F19</f>
        <v>745726</v>
      </c>
      <c r="G20" s="5">
        <f t="shared" si="0"/>
        <v>145414</v>
      </c>
    </row>
    <row r="21" spans="1:7" x14ac:dyDescent="0.35">
      <c r="A21" s="2"/>
      <c r="B21" s="2"/>
      <c r="C21" s="2"/>
      <c r="D21" s="2"/>
      <c r="E21" s="2"/>
      <c r="F21" s="2"/>
      <c r="G21" s="2"/>
    </row>
    <row r="22" spans="1:7" x14ac:dyDescent="0.35">
      <c r="A22" s="2"/>
      <c r="B22" s="2"/>
      <c r="C22" s="2"/>
      <c r="D22" s="2"/>
      <c r="E22" s="2"/>
      <c r="F22" s="2"/>
      <c r="G22" s="2"/>
    </row>
    <row r="23" spans="1:7" x14ac:dyDescent="0.35">
      <c r="A23" s="2"/>
      <c r="B23" s="2"/>
      <c r="C23" s="2"/>
      <c r="D23" s="2"/>
      <c r="E23" s="2"/>
      <c r="F23" s="2"/>
      <c r="G23" s="2"/>
    </row>
    <row r="24" spans="1:7" x14ac:dyDescent="0.35">
      <c r="A24" s="2"/>
      <c r="B24" s="2"/>
      <c r="C24" s="2"/>
      <c r="D24" s="2"/>
      <c r="E24" s="2"/>
      <c r="F24" s="2"/>
      <c r="G24" s="2"/>
    </row>
    <row r="25" spans="1:7" x14ac:dyDescent="0.35">
      <c r="A25" s="2"/>
      <c r="B25" s="2"/>
      <c r="C25" s="2"/>
      <c r="D25" s="2"/>
      <c r="E25" s="2"/>
      <c r="F25" s="2"/>
      <c r="G25" s="2"/>
    </row>
  </sheetData>
  <mergeCells count="3">
    <mergeCell ref="A10:D10"/>
    <mergeCell ref="A19:D19"/>
    <mergeCell ref="A20:D20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D9 A11:D18" numberStoredAsText="1"/>
    <ignoredError sqref="E10: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5"/>
  <sheetViews>
    <sheetView topLeftCell="A25" workbookViewId="0">
      <selection activeCell="A41" sqref="A41:D41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38.36328125" bestFit="1" customWidth="1"/>
    <col min="5" max="5" width="10.08984375" bestFit="1" customWidth="1"/>
    <col min="6" max="6" width="10" bestFit="1" customWidth="1"/>
    <col min="7" max="7" width="10.81640625" bestFit="1" customWidth="1"/>
  </cols>
  <sheetData>
    <row r="2" spans="1:7" x14ac:dyDescent="0.35">
      <c r="A2" s="3" t="s">
        <v>32</v>
      </c>
      <c r="B2" s="3" t="s">
        <v>33</v>
      </c>
      <c r="C2" s="3" t="s">
        <v>34</v>
      </c>
      <c r="D2" s="3" t="s">
        <v>35</v>
      </c>
      <c r="E2" s="6">
        <v>2023</v>
      </c>
      <c r="F2" s="6">
        <v>2022</v>
      </c>
      <c r="G2" s="3" t="s">
        <v>36</v>
      </c>
    </row>
    <row r="3" spans="1:7" x14ac:dyDescent="0.35">
      <c r="A3" s="1" t="s">
        <v>0</v>
      </c>
      <c r="B3" s="1" t="s">
        <v>37</v>
      </c>
      <c r="C3" s="1" t="s">
        <v>2</v>
      </c>
      <c r="D3" s="1" t="s">
        <v>3</v>
      </c>
      <c r="E3" s="4">
        <v>67539</v>
      </c>
      <c r="F3" s="4">
        <v>65636</v>
      </c>
      <c r="G3" s="4">
        <f>+E3-F3</f>
        <v>1903</v>
      </c>
    </row>
    <row r="4" spans="1:7" x14ac:dyDescent="0.35">
      <c r="A4" s="1" t="s">
        <v>0</v>
      </c>
      <c r="B4" s="1" t="s">
        <v>37</v>
      </c>
      <c r="C4" s="1" t="s">
        <v>38</v>
      </c>
      <c r="D4" s="1" t="s">
        <v>39</v>
      </c>
      <c r="E4" s="4">
        <v>56915</v>
      </c>
      <c r="F4" s="4">
        <v>55312</v>
      </c>
      <c r="G4" s="4">
        <f t="shared" ref="G4:G41" si="0">+E4-F4</f>
        <v>1603</v>
      </c>
    </row>
    <row r="5" spans="1:7" x14ac:dyDescent="0.35">
      <c r="A5" s="1" t="s">
        <v>0</v>
      </c>
      <c r="B5" s="1" t="s">
        <v>37</v>
      </c>
      <c r="C5" s="1" t="s">
        <v>4</v>
      </c>
      <c r="D5" s="1" t="s">
        <v>5</v>
      </c>
      <c r="E5" s="4">
        <v>22743</v>
      </c>
      <c r="F5" s="4">
        <v>11972</v>
      </c>
      <c r="G5" s="4">
        <f t="shared" si="0"/>
        <v>10771</v>
      </c>
    </row>
    <row r="6" spans="1:7" x14ac:dyDescent="0.35">
      <c r="A6" s="1" t="s">
        <v>0</v>
      </c>
      <c r="B6" s="1" t="s">
        <v>37</v>
      </c>
      <c r="C6" s="1" t="s">
        <v>6</v>
      </c>
      <c r="D6" s="1" t="s">
        <v>7</v>
      </c>
      <c r="E6" s="4">
        <v>19278</v>
      </c>
      <c r="F6" s="4">
        <v>18734</v>
      </c>
      <c r="G6" s="4">
        <f t="shared" si="0"/>
        <v>544</v>
      </c>
    </row>
    <row r="7" spans="1:7" x14ac:dyDescent="0.35">
      <c r="A7" s="1" t="s">
        <v>0</v>
      </c>
      <c r="B7" s="1" t="s">
        <v>37</v>
      </c>
      <c r="C7" s="1" t="s">
        <v>8</v>
      </c>
      <c r="D7" s="1" t="s">
        <v>9</v>
      </c>
      <c r="E7" s="4">
        <v>31682</v>
      </c>
      <c r="F7" s="4">
        <v>30106</v>
      </c>
      <c r="G7" s="4">
        <f t="shared" si="0"/>
        <v>1576</v>
      </c>
    </row>
    <row r="8" spans="1:7" x14ac:dyDescent="0.35">
      <c r="A8" s="1" t="s">
        <v>0</v>
      </c>
      <c r="B8" s="1" t="s">
        <v>37</v>
      </c>
      <c r="C8" s="1" t="s">
        <v>10</v>
      </c>
      <c r="D8" s="1" t="s">
        <v>11</v>
      </c>
      <c r="E8" s="4">
        <v>94470</v>
      </c>
      <c r="F8" s="4">
        <v>85499</v>
      </c>
      <c r="G8" s="4">
        <f t="shared" si="0"/>
        <v>8971</v>
      </c>
    </row>
    <row r="9" spans="1:7" x14ac:dyDescent="0.35">
      <c r="A9" s="1" t="s">
        <v>0</v>
      </c>
      <c r="B9" s="1" t="s">
        <v>37</v>
      </c>
      <c r="C9" s="1" t="s">
        <v>12</v>
      </c>
      <c r="D9" s="1" t="s">
        <v>13</v>
      </c>
      <c r="E9" s="4">
        <v>240259</v>
      </c>
      <c r="F9" s="4">
        <v>221672</v>
      </c>
      <c r="G9" s="4">
        <f t="shared" si="0"/>
        <v>18587</v>
      </c>
    </row>
    <row r="10" spans="1:7" x14ac:dyDescent="0.35">
      <c r="A10" s="1" t="s">
        <v>0</v>
      </c>
      <c r="B10" s="1" t="s">
        <v>37</v>
      </c>
      <c r="C10" s="1" t="s">
        <v>14</v>
      </c>
      <c r="D10" s="1" t="s">
        <v>15</v>
      </c>
      <c r="E10" s="4">
        <v>14590</v>
      </c>
      <c r="F10" s="4">
        <v>13682</v>
      </c>
      <c r="G10" s="4">
        <f t="shared" si="0"/>
        <v>908</v>
      </c>
    </row>
    <row r="11" spans="1:7" x14ac:dyDescent="0.35">
      <c r="A11" s="1" t="s">
        <v>0</v>
      </c>
      <c r="B11" s="1" t="s">
        <v>37</v>
      </c>
      <c r="C11" s="1" t="s">
        <v>40</v>
      </c>
      <c r="D11" s="1" t="s">
        <v>41</v>
      </c>
      <c r="E11" s="4">
        <v>16825</v>
      </c>
      <c r="F11" s="4">
        <v>50024</v>
      </c>
      <c r="G11" s="4">
        <f t="shared" si="0"/>
        <v>-33199</v>
      </c>
    </row>
    <row r="12" spans="1:7" x14ac:dyDescent="0.35">
      <c r="A12" s="1" t="s">
        <v>0</v>
      </c>
      <c r="B12" s="1" t="s">
        <v>37</v>
      </c>
      <c r="C12" s="1" t="s">
        <v>42</v>
      </c>
      <c r="D12" s="1" t="s">
        <v>43</v>
      </c>
      <c r="E12" s="4">
        <v>0</v>
      </c>
      <c r="F12" s="4">
        <v>0</v>
      </c>
      <c r="G12" s="4">
        <f t="shared" si="0"/>
        <v>0</v>
      </c>
    </row>
    <row r="13" spans="1:7" x14ac:dyDescent="0.35">
      <c r="A13" s="1" t="s">
        <v>0</v>
      </c>
      <c r="B13" s="1" t="s">
        <v>37</v>
      </c>
      <c r="C13" s="1" t="s">
        <v>44</v>
      </c>
      <c r="D13" s="1" t="s">
        <v>45</v>
      </c>
      <c r="E13" s="4">
        <v>14164</v>
      </c>
      <c r="F13" s="4">
        <v>56304</v>
      </c>
      <c r="G13" s="4">
        <f t="shared" si="0"/>
        <v>-42140</v>
      </c>
    </row>
    <row r="14" spans="1:7" x14ac:dyDescent="0.35">
      <c r="A14" s="1" t="s">
        <v>0</v>
      </c>
      <c r="B14" s="1" t="s">
        <v>37</v>
      </c>
      <c r="C14" s="1" t="s">
        <v>46</v>
      </c>
      <c r="D14" s="1" t="s">
        <v>47</v>
      </c>
      <c r="E14" s="4">
        <v>10000</v>
      </c>
      <c r="F14" s="4">
        <v>1000</v>
      </c>
      <c r="G14" s="4">
        <f t="shared" si="0"/>
        <v>9000</v>
      </c>
    </row>
    <row r="15" spans="1:7" x14ac:dyDescent="0.35">
      <c r="A15" s="8" t="s">
        <v>92</v>
      </c>
      <c r="B15" s="8"/>
      <c r="C15" s="8"/>
      <c r="D15" s="8"/>
      <c r="E15" s="5">
        <f>SUM(E3:E14)</f>
        <v>588465</v>
      </c>
      <c r="F15" s="5">
        <f t="shared" ref="F15" si="1">SUM(F3:F14)</f>
        <v>609941</v>
      </c>
      <c r="G15" s="5">
        <f t="shared" si="0"/>
        <v>-21476</v>
      </c>
    </row>
    <row r="16" spans="1:7" x14ac:dyDescent="0.35">
      <c r="A16" s="1" t="s">
        <v>0</v>
      </c>
      <c r="B16" s="1" t="s">
        <v>37</v>
      </c>
      <c r="C16" s="1" t="s">
        <v>16</v>
      </c>
      <c r="D16" s="1" t="s">
        <v>17</v>
      </c>
      <c r="E16" s="4">
        <v>5400</v>
      </c>
      <c r="F16" s="4">
        <v>5400</v>
      </c>
      <c r="G16" s="4">
        <f t="shared" si="0"/>
        <v>0</v>
      </c>
    </row>
    <row r="17" spans="1:7" x14ac:dyDescent="0.35">
      <c r="A17" s="1" t="s">
        <v>0</v>
      </c>
      <c r="B17" s="1" t="s">
        <v>37</v>
      </c>
      <c r="C17" s="1" t="s">
        <v>48</v>
      </c>
      <c r="D17" s="1" t="s">
        <v>49</v>
      </c>
      <c r="E17" s="4">
        <v>1800</v>
      </c>
      <c r="F17" s="4">
        <v>1800</v>
      </c>
      <c r="G17" s="4">
        <f t="shared" si="0"/>
        <v>0</v>
      </c>
    </row>
    <row r="18" spans="1:7" x14ac:dyDescent="0.35">
      <c r="A18" s="1" t="s">
        <v>0</v>
      </c>
      <c r="B18" s="1" t="s">
        <v>37</v>
      </c>
      <c r="C18" s="1" t="s">
        <v>18</v>
      </c>
      <c r="D18" s="1" t="s">
        <v>19</v>
      </c>
      <c r="E18" s="4">
        <v>2700</v>
      </c>
      <c r="F18" s="4">
        <v>2700</v>
      </c>
      <c r="G18" s="4">
        <f t="shared" si="0"/>
        <v>0</v>
      </c>
    </row>
    <row r="19" spans="1:7" x14ac:dyDescent="0.35">
      <c r="A19" s="1" t="s">
        <v>0</v>
      </c>
      <c r="B19" s="1" t="s">
        <v>37</v>
      </c>
      <c r="C19" s="1" t="s">
        <v>50</v>
      </c>
      <c r="D19" s="1" t="s">
        <v>51</v>
      </c>
      <c r="E19" s="4">
        <v>2700</v>
      </c>
      <c r="F19" s="4">
        <v>2700</v>
      </c>
      <c r="G19" s="4">
        <f t="shared" si="0"/>
        <v>0</v>
      </c>
    </row>
    <row r="20" spans="1:7" x14ac:dyDescent="0.35">
      <c r="A20" s="1" t="s">
        <v>0</v>
      </c>
      <c r="B20" s="1" t="s">
        <v>37</v>
      </c>
      <c r="C20" s="1" t="s">
        <v>52</v>
      </c>
      <c r="D20" s="1" t="s">
        <v>53</v>
      </c>
      <c r="E20" s="4">
        <v>201600</v>
      </c>
      <c r="F20" s="4">
        <v>201600</v>
      </c>
      <c r="G20" s="4">
        <f t="shared" si="0"/>
        <v>0</v>
      </c>
    </row>
    <row r="21" spans="1:7" x14ac:dyDescent="0.35">
      <c r="A21" s="1" t="s">
        <v>0</v>
      </c>
      <c r="B21" s="1" t="s">
        <v>37</v>
      </c>
      <c r="C21" s="1" t="s">
        <v>54</v>
      </c>
      <c r="D21" s="1" t="s">
        <v>55</v>
      </c>
      <c r="E21" s="4">
        <v>2700</v>
      </c>
      <c r="F21" s="4">
        <v>2700</v>
      </c>
      <c r="G21" s="4">
        <f t="shared" si="0"/>
        <v>0</v>
      </c>
    </row>
    <row r="22" spans="1:7" x14ac:dyDescent="0.35">
      <c r="A22" s="1" t="s">
        <v>0</v>
      </c>
      <c r="B22" s="1" t="s">
        <v>37</v>
      </c>
      <c r="C22" s="1" t="s">
        <v>56</v>
      </c>
      <c r="D22" s="1" t="s">
        <v>57</v>
      </c>
      <c r="E22" s="4">
        <v>900</v>
      </c>
      <c r="F22" s="4">
        <v>900</v>
      </c>
      <c r="G22" s="4">
        <f t="shared" si="0"/>
        <v>0</v>
      </c>
    </row>
    <row r="23" spans="1:7" x14ac:dyDescent="0.35">
      <c r="A23" s="1" t="s">
        <v>0</v>
      </c>
      <c r="B23" s="1" t="s">
        <v>37</v>
      </c>
      <c r="C23" s="1" t="s">
        <v>58</v>
      </c>
      <c r="D23" s="1" t="s">
        <v>59</v>
      </c>
      <c r="E23" s="4">
        <v>900</v>
      </c>
      <c r="F23" s="4">
        <v>900</v>
      </c>
      <c r="G23" s="4">
        <f t="shared" si="0"/>
        <v>0</v>
      </c>
    </row>
    <row r="24" spans="1:7" x14ac:dyDescent="0.35">
      <c r="A24" s="1" t="s">
        <v>0</v>
      </c>
      <c r="B24" s="1" t="s">
        <v>37</v>
      </c>
      <c r="C24" s="1" t="s">
        <v>60</v>
      </c>
      <c r="D24" s="1" t="s">
        <v>61</v>
      </c>
      <c r="E24" s="4">
        <v>2250</v>
      </c>
      <c r="F24" s="4">
        <v>2250</v>
      </c>
      <c r="G24" s="4">
        <f t="shared" si="0"/>
        <v>0</v>
      </c>
    </row>
    <row r="25" spans="1:7" x14ac:dyDescent="0.35">
      <c r="A25" s="1" t="s">
        <v>0</v>
      </c>
      <c r="B25" s="1" t="s">
        <v>37</v>
      </c>
      <c r="C25" s="1" t="s">
        <v>62</v>
      </c>
      <c r="D25" s="1" t="s">
        <v>63</v>
      </c>
      <c r="E25" s="4">
        <v>900</v>
      </c>
      <c r="F25" s="4">
        <v>900</v>
      </c>
      <c r="G25" s="4">
        <f t="shared" si="0"/>
        <v>0</v>
      </c>
    </row>
    <row r="26" spans="1:7" x14ac:dyDescent="0.35">
      <c r="A26" s="1" t="s">
        <v>0</v>
      </c>
      <c r="B26" s="1" t="s">
        <v>37</v>
      </c>
      <c r="C26" s="1" t="s">
        <v>64</v>
      </c>
      <c r="D26" s="1" t="s">
        <v>65</v>
      </c>
      <c r="E26" s="4">
        <v>90</v>
      </c>
      <c r="F26" s="4">
        <v>90</v>
      </c>
      <c r="G26" s="4">
        <f t="shared" si="0"/>
        <v>0</v>
      </c>
    </row>
    <row r="27" spans="1:7" x14ac:dyDescent="0.35">
      <c r="A27" s="1" t="s">
        <v>0</v>
      </c>
      <c r="B27" s="1" t="s">
        <v>37</v>
      </c>
      <c r="C27" s="1" t="s">
        <v>20</v>
      </c>
      <c r="D27" s="1" t="s">
        <v>21</v>
      </c>
      <c r="E27" s="4">
        <v>14400</v>
      </c>
      <c r="F27" s="4">
        <v>14400</v>
      </c>
      <c r="G27" s="4">
        <f t="shared" si="0"/>
        <v>0</v>
      </c>
    </row>
    <row r="28" spans="1:7" x14ac:dyDescent="0.35">
      <c r="A28" s="1" t="s">
        <v>0</v>
      </c>
      <c r="B28" s="1" t="s">
        <v>37</v>
      </c>
      <c r="C28" s="1" t="s">
        <v>22</v>
      </c>
      <c r="D28" s="1" t="s">
        <v>23</v>
      </c>
      <c r="E28" s="4">
        <v>2250</v>
      </c>
      <c r="F28" s="4">
        <v>2250</v>
      </c>
      <c r="G28" s="4">
        <f t="shared" si="0"/>
        <v>0</v>
      </c>
    </row>
    <row r="29" spans="1:7" x14ac:dyDescent="0.35">
      <c r="A29" s="1" t="s">
        <v>0</v>
      </c>
      <c r="B29" s="1" t="s">
        <v>37</v>
      </c>
      <c r="C29" s="1" t="s">
        <v>24</v>
      </c>
      <c r="D29" s="1" t="s">
        <v>25</v>
      </c>
      <c r="E29" s="4">
        <v>28800</v>
      </c>
      <c r="F29" s="4">
        <v>28800</v>
      </c>
      <c r="G29" s="4">
        <f t="shared" si="0"/>
        <v>0</v>
      </c>
    </row>
    <row r="30" spans="1:7" x14ac:dyDescent="0.35">
      <c r="A30" s="1" t="s">
        <v>0</v>
      </c>
      <c r="B30" s="1" t="s">
        <v>37</v>
      </c>
      <c r="C30" s="1" t="s">
        <v>26</v>
      </c>
      <c r="D30" s="1" t="s">
        <v>27</v>
      </c>
      <c r="E30" s="4">
        <v>103950</v>
      </c>
      <c r="F30" s="4">
        <v>103950</v>
      </c>
      <c r="G30" s="4">
        <f t="shared" si="0"/>
        <v>0</v>
      </c>
    </row>
    <row r="31" spans="1:7" x14ac:dyDescent="0.35">
      <c r="A31" s="1" t="s">
        <v>0</v>
      </c>
      <c r="B31" s="1" t="s">
        <v>37</v>
      </c>
      <c r="C31" s="1" t="s">
        <v>66</v>
      </c>
      <c r="D31" s="1" t="s">
        <v>67</v>
      </c>
      <c r="E31" s="4">
        <v>4343160</v>
      </c>
      <c r="F31" s="4">
        <v>3607440</v>
      </c>
      <c r="G31" s="4">
        <f t="shared" si="0"/>
        <v>735720</v>
      </c>
    </row>
    <row r="32" spans="1:7" x14ac:dyDescent="0.35">
      <c r="A32" s="1" t="s">
        <v>0</v>
      </c>
      <c r="B32" s="1" t="s">
        <v>37</v>
      </c>
      <c r="C32" s="1" t="s">
        <v>28</v>
      </c>
      <c r="D32" s="1" t="s">
        <v>29</v>
      </c>
      <c r="E32" s="4">
        <v>450</v>
      </c>
      <c r="F32" s="4">
        <v>450</v>
      </c>
      <c r="G32" s="4">
        <f t="shared" si="0"/>
        <v>0</v>
      </c>
    </row>
    <row r="33" spans="1:7" x14ac:dyDescent="0.35">
      <c r="A33" s="1" t="s">
        <v>0</v>
      </c>
      <c r="B33" s="1" t="s">
        <v>37</v>
      </c>
      <c r="C33" s="1" t="s">
        <v>30</v>
      </c>
      <c r="D33" s="1" t="s">
        <v>31</v>
      </c>
      <c r="E33" s="4">
        <v>630</v>
      </c>
      <c r="F33" s="4">
        <v>630</v>
      </c>
      <c r="G33" s="4">
        <f t="shared" si="0"/>
        <v>0</v>
      </c>
    </row>
    <row r="34" spans="1:7" x14ac:dyDescent="0.35">
      <c r="A34" s="8" t="s">
        <v>93</v>
      </c>
      <c r="B34" s="8"/>
      <c r="C34" s="8"/>
      <c r="D34" s="8"/>
      <c r="E34" s="5">
        <f>SUM(E16:E33)</f>
        <v>4715580</v>
      </c>
      <c r="F34" s="5">
        <f t="shared" ref="F34" si="2">SUM(F16:F33)</f>
        <v>3979860</v>
      </c>
      <c r="G34" s="5">
        <f t="shared" si="0"/>
        <v>735720</v>
      </c>
    </row>
    <row r="35" spans="1:7" x14ac:dyDescent="0.35">
      <c r="A35" s="1" t="s">
        <v>0</v>
      </c>
      <c r="B35" s="1" t="s">
        <v>37</v>
      </c>
      <c r="C35" s="7">
        <v>479</v>
      </c>
      <c r="D35" s="1" t="s">
        <v>31</v>
      </c>
      <c r="E35" s="4">
        <v>0</v>
      </c>
      <c r="F35" s="4">
        <v>60000</v>
      </c>
      <c r="G35" s="4">
        <f t="shared" si="0"/>
        <v>-60000</v>
      </c>
    </row>
    <row r="36" spans="1:7" x14ac:dyDescent="0.35">
      <c r="A36" s="8" t="s">
        <v>95</v>
      </c>
      <c r="B36" s="8"/>
      <c r="C36" s="8"/>
      <c r="D36" s="8"/>
      <c r="E36" s="5">
        <f>SUM(E35)</f>
        <v>0</v>
      </c>
      <c r="F36" s="5">
        <f t="shared" ref="F36" si="3">SUM(F35)</f>
        <v>60000</v>
      </c>
      <c r="G36" s="5">
        <f t="shared" si="0"/>
        <v>-60000</v>
      </c>
    </row>
    <row r="37" spans="1:7" x14ac:dyDescent="0.35">
      <c r="A37" s="1" t="s">
        <v>0</v>
      </c>
      <c r="B37" s="1" t="s">
        <v>37</v>
      </c>
      <c r="C37" s="1" t="s">
        <v>68</v>
      </c>
      <c r="D37" s="1" t="s">
        <v>69</v>
      </c>
      <c r="E37" s="4">
        <v>1208991</v>
      </c>
      <c r="F37" s="4">
        <v>10207744</v>
      </c>
      <c r="G37" s="4">
        <f t="shared" si="0"/>
        <v>-8998753</v>
      </c>
    </row>
    <row r="38" spans="1:7" x14ac:dyDescent="0.35">
      <c r="A38" s="1" t="s">
        <v>0</v>
      </c>
      <c r="B38" s="1" t="s">
        <v>37</v>
      </c>
      <c r="C38" s="1" t="s">
        <v>70</v>
      </c>
      <c r="D38" s="1" t="s">
        <v>71</v>
      </c>
      <c r="E38" s="4">
        <v>2140319</v>
      </c>
      <c r="F38" s="4">
        <v>2769072</v>
      </c>
      <c r="G38" s="4">
        <f t="shared" si="0"/>
        <v>-628753</v>
      </c>
    </row>
    <row r="39" spans="1:7" x14ac:dyDescent="0.35">
      <c r="A39" s="1" t="s">
        <v>0</v>
      </c>
      <c r="B39" s="1" t="s">
        <v>37</v>
      </c>
      <c r="C39" s="1" t="s">
        <v>72</v>
      </c>
      <c r="D39" s="1" t="s">
        <v>73</v>
      </c>
      <c r="E39" s="4">
        <v>0</v>
      </c>
      <c r="F39" s="4">
        <v>67500</v>
      </c>
      <c r="G39" s="4">
        <f t="shared" si="0"/>
        <v>-67500</v>
      </c>
    </row>
    <row r="40" spans="1:7" x14ac:dyDescent="0.35">
      <c r="A40" s="8" t="s">
        <v>96</v>
      </c>
      <c r="B40" s="8"/>
      <c r="C40" s="8"/>
      <c r="D40" s="8"/>
      <c r="E40" s="5">
        <f>SUM(E37:E39)</f>
        <v>3349310</v>
      </c>
      <c r="F40" s="5">
        <f>SUM(F37:F39)</f>
        <v>13044316</v>
      </c>
      <c r="G40" s="5">
        <f t="shared" si="0"/>
        <v>-9695006</v>
      </c>
    </row>
    <row r="41" spans="1:7" x14ac:dyDescent="0.35">
      <c r="A41" s="9" t="s">
        <v>97</v>
      </c>
      <c r="B41" s="9"/>
      <c r="C41" s="9"/>
      <c r="D41" s="9"/>
      <c r="E41" s="5">
        <f>E15+E34+E36+E40</f>
        <v>8653355</v>
      </c>
      <c r="F41" s="5">
        <f>F15+F34+F36+F40</f>
        <v>17694117</v>
      </c>
      <c r="G41" s="5">
        <f t="shared" si="0"/>
        <v>-9040762</v>
      </c>
    </row>
    <row r="42" spans="1:7" x14ac:dyDescent="0.35">
      <c r="A42" s="2"/>
      <c r="B42" s="2"/>
      <c r="C42" s="2"/>
      <c r="D42" s="2"/>
      <c r="E42" s="2"/>
      <c r="F42" s="2"/>
      <c r="G42" s="2"/>
    </row>
    <row r="43" spans="1:7" x14ac:dyDescent="0.35">
      <c r="A43" s="2"/>
      <c r="B43" s="2"/>
      <c r="C43" s="2"/>
      <c r="D43" s="2"/>
      <c r="E43" s="2">
        <v>0</v>
      </c>
      <c r="F43" s="2"/>
      <c r="G43" s="2"/>
    </row>
    <row r="44" spans="1:7" x14ac:dyDescent="0.35">
      <c r="A44" s="2"/>
      <c r="B44" s="2"/>
      <c r="C44" s="2"/>
      <c r="D44" s="2"/>
      <c r="E44" s="2"/>
      <c r="F44" s="2"/>
      <c r="G44" s="2"/>
    </row>
    <row r="45" spans="1:7" x14ac:dyDescent="0.35">
      <c r="A45" s="2"/>
      <c r="B45" s="2"/>
      <c r="C45" s="2"/>
      <c r="D45" s="2"/>
      <c r="E45" s="2"/>
      <c r="F45" s="2"/>
      <c r="G45" s="2"/>
    </row>
  </sheetData>
  <mergeCells count="5">
    <mergeCell ref="A15:D15"/>
    <mergeCell ref="A34:D34"/>
    <mergeCell ref="A40:D40"/>
    <mergeCell ref="A41:D41"/>
    <mergeCell ref="A36:D36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  <ignoredErrors>
    <ignoredError sqref="A37:D39 A3:D14 A16:D33 A35:B35" numberStoredAsText="1"/>
    <ignoredError sqref="E15:F15 E34:F34 E36:F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A19" sqref="A19:D19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21.6328125" bestFit="1" customWidth="1"/>
    <col min="5" max="6" width="9.26953125" bestFit="1" customWidth="1"/>
    <col min="7" max="7" width="9.7265625" bestFit="1" customWidth="1"/>
  </cols>
  <sheetData>
    <row r="2" spans="1:7" x14ac:dyDescent="0.35">
      <c r="A2" s="3" t="s">
        <v>32</v>
      </c>
      <c r="B2" s="3" t="s">
        <v>33</v>
      </c>
      <c r="C2" s="3" t="s">
        <v>34</v>
      </c>
      <c r="D2" s="3" t="s">
        <v>35</v>
      </c>
      <c r="E2" s="6">
        <v>2023</v>
      </c>
      <c r="F2" s="6">
        <v>2022</v>
      </c>
      <c r="G2" s="3" t="s">
        <v>36</v>
      </c>
    </row>
    <row r="3" spans="1:7" x14ac:dyDescent="0.35">
      <c r="A3" s="1" t="s">
        <v>0</v>
      </c>
      <c r="B3" s="1" t="s">
        <v>74</v>
      </c>
      <c r="C3" s="1" t="s">
        <v>2</v>
      </c>
      <c r="D3" s="1" t="s">
        <v>3</v>
      </c>
      <c r="E3" s="4">
        <v>185731</v>
      </c>
      <c r="F3" s="4">
        <v>180498</v>
      </c>
      <c r="G3" s="4">
        <f>+E3-F3</f>
        <v>5233</v>
      </c>
    </row>
    <row r="4" spans="1:7" x14ac:dyDescent="0.35">
      <c r="A4" s="1" t="s">
        <v>0</v>
      </c>
      <c r="B4" s="1" t="s">
        <v>74</v>
      </c>
      <c r="C4" s="1" t="s">
        <v>38</v>
      </c>
      <c r="D4" s="1" t="s">
        <v>39</v>
      </c>
      <c r="E4" s="4">
        <v>118821</v>
      </c>
      <c r="F4" s="4">
        <v>129862</v>
      </c>
      <c r="G4" s="4">
        <f t="shared" ref="G4:G19" si="0">+E4-F4</f>
        <v>-11041</v>
      </c>
    </row>
    <row r="5" spans="1:7" x14ac:dyDescent="0.35">
      <c r="A5" s="1" t="s">
        <v>0</v>
      </c>
      <c r="B5" s="1" t="s">
        <v>74</v>
      </c>
      <c r="C5" s="1" t="s">
        <v>4</v>
      </c>
      <c r="D5" s="1" t="s">
        <v>5</v>
      </c>
      <c r="E5" s="4">
        <v>147832</v>
      </c>
      <c r="F5" s="4">
        <v>143666</v>
      </c>
      <c r="G5" s="4">
        <f t="shared" si="0"/>
        <v>4166</v>
      </c>
    </row>
    <row r="6" spans="1:7" x14ac:dyDescent="0.35">
      <c r="A6" s="1" t="s">
        <v>0</v>
      </c>
      <c r="B6" s="1" t="s">
        <v>74</v>
      </c>
      <c r="C6" s="1" t="s">
        <v>6</v>
      </c>
      <c r="D6" s="1" t="s">
        <v>7</v>
      </c>
      <c r="E6" s="4">
        <v>86776</v>
      </c>
      <c r="F6" s="4">
        <v>84305</v>
      </c>
      <c r="G6" s="4">
        <f t="shared" si="0"/>
        <v>2471</v>
      </c>
    </row>
    <row r="7" spans="1:7" x14ac:dyDescent="0.35">
      <c r="A7" s="1" t="s">
        <v>0</v>
      </c>
      <c r="B7" s="1" t="s">
        <v>74</v>
      </c>
      <c r="C7" s="1" t="s">
        <v>8</v>
      </c>
      <c r="D7" s="1" t="s">
        <v>9</v>
      </c>
      <c r="E7" s="4">
        <v>111659</v>
      </c>
      <c r="F7" s="4">
        <v>113199</v>
      </c>
      <c r="G7" s="4">
        <f t="shared" si="0"/>
        <v>-1540</v>
      </c>
    </row>
    <row r="8" spans="1:7" x14ac:dyDescent="0.35">
      <c r="A8" s="1" t="s">
        <v>0</v>
      </c>
      <c r="B8" s="1" t="s">
        <v>74</v>
      </c>
      <c r="C8" s="1" t="s">
        <v>10</v>
      </c>
      <c r="D8" s="1" t="s">
        <v>11</v>
      </c>
      <c r="E8" s="4">
        <v>302865</v>
      </c>
      <c r="F8" s="4">
        <v>301181</v>
      </c>
      <c r="G8" s="4">
        <f t="shared" si="0"/>
        <v>1684</v>
      </c>
    </row>
    <row r="9" spans="1:7" x14ac:dyDescent="0.35">
      <c r="A9" s="1" t="s">
        <v>0</v>
      </c>
      <c r="B9" s="1" t="s">
        <v>74</v>
      </c>
      <c r="C9" s="1" t="s">
        <v>12</v>
      </c>
      <c r="D9" s="1" t="s">
        <v>13</v>
      </c>
      <c r="E9" s="4">
        <v>737356</v>
      </c>
      <c r="F9" s="4">
        <v>734050</v>
      </c>
      <c r="G9" s="4">
        <f t="shared" si="0"/>
        <v>3306</v>
      </c>
    </row>
    <row r="10" spans="1:7" x14ac:dyDescent="0.35">
      <c r="A10" s="1" t="s">
        <v>0</v>
      </c>
      <c r="B10" s="1" t="s">
        <v>74</v>
      </c>
      <c r="C10" s="1" t="s">
        <v>14</v>
      </c>
      <c r="D10" s="1" t="s">
        <v>15</v>
      </c>
      <c r="E10" s="4">
        <v>57716</v>
      </c>
      <c r="F10" s="4">
        <v>62807</v>
      </c>
      <c r="G10" s="4">
        <f t="shared" si="0"/>
        <v>-5091</v>
      </c>
    </row>
    <row r="11" spans="1:7" x14ac:dyDescent="0.35">
      <c r="A11" s="1" t="s">
        <v>0</v>
      </c>
      <c r="B11" s="1" t="s">
        <v>74</v>
      </c>
      <c r="C11" s="1" t="s">
        <v>40</v>
      </c>
      <c r="D11" s="1" t="s">
        <v>41</v>
      </c>
      <c r="E11" s="4">
        <v>52986</v>
      </c>
      <c r="F11" s="4">
        <v>49152</v>
      </c>
      <c r="G11" s="4">
        <f t="shared" si="0"/>
        <v>3834</v>
      </c>
    </row>
    <row r="12" spans="1:7" x14ac:dyDescent="0.35">
      <c r="A12" s="1" t="s">
        <v>0</v>
      </c>
      <c r="B12" s="1" t="s">
        <v>74</v>
      </c>
      <c r="C12" s="1" t="s">
        <v>44</v>
      </c>
      <c r="D12" s="1" t="s">
        <v>45</v>
      </c>
      <c r="E12" s="4">
        <v>46982</v>
      </c>
      <c r="F12" s="4">
        <v>46585</v>
      </c>
      <c r="G12" s="4">
        <f t="shared" si="0"/>
        <v>397</v>
      </c>
    </row>
    <row r="13" spans="1:7" x14ac:dyDescent="0.35">
      <c r="A13" s="8" t="s">
        <v>92</v>
      </c>
      <c r="B13" s="8"/>
      <c r="C13" s="8"/>
      <c r="D13" s="8"/>
      <c r="E13" s="5">
        <f>SUM(E3:E12)</f>
        <v>1848724</v>
      </c>
      <c r="F13" s="5">
        <f t="shared" ref="F13" si="1">SUM(F3:F12)</f>
        <v>1845305</v>
      </c>
      <c r="G13" s="5">
        <f t="shared" si="0"/>
        <v>3419</v>
      </c>
    </row>
    <row r="14" spans="1:7" x14ac:dyDescent="0.35">
      <c r="A14" s="1" t="s">
        <v>0</v>
      </c>
      <c r="B14" s="1" t="s">
        <v>74</v>
      </c>
      <c r="C14" s="1" t="s">
        <v>20</v>
      </c>
      <c r="D14" s="1" t="s">
        <v>21</v>
      </c>
      <c r="E14" s="4">
        <v>500</v>
      </c>
      <c r="F14" s="4">
        <v>450</v>
      </c>
      <c r="G14" s="4">
        <f t="shared" si="0"/>
        <v>50</v>
      </c>
    </row>
    <row r="15" spans="1:7" x14ac:dyDescent="0.35">
      <c r="A15" s="1" t="s">
        <v>0</v>
      </c>
      <c r="B15" s="1" t="s">
        <v>74</v>
      </c>
      <c r="C15" s="1" t="s">
        <v>24</v>
      </c>
      <c r="D15" s="1" t="s">
        <v>25</v>
      </c>
      <c r="E15" s="4">
        <v>1000</v>
      </c>
      <c r="F15" s="4">
        <v>900</v>
      </c>
      <c r="G15" s="4">
        <f t="shared" si="0"/>
        <v>100</v>
      </c>
    </row>
    <row r="16" spans="1:7" x14ac:dyDescent="0.35">
      <c r="A16" s="8" t="s">
        <v>93</v>
      </c>
      <c r="B16" s="8"/>
      <c r="C16" s="8"/>
      <c r="D16" s="8"/>
      <c r="E16" s="5">
        <f>SUM(E14:E15)</f>
        <v>1500</v>
      </c>
      <c r="F16" s="5">
        <f t="shared" ref="F16" si="2">SUM(F14:F15)</f>
        <v>1350</v>
      </c>
      <c r="G16" s="5">
        <f t="shared" si="0"/>
        <v>150</v>
      </c>
    </row>
    <row r="17" spans="1:7" x14ac:dyDescent="0.35">
      <c r="A17" s="1" t="s">
        <v>0</v>
      </c>
      <c r="B17" s="1" t="s">
        <v>74</v>
      </c>
      <c r="C17" s="1" t="s">
        <v>75</v>
      </c>
      <c r="D17" s="1" t="s">
        <v>76</v>
      </c>
      <c r="E17" s="4">
        <v>400000</v>
      </c>
      <c r="F17" s="4">
        <v>400000</v>
      </c>
      <c r="G17" s="4">
        <f t="shared" si="0"/>
        <v>0</v>
      </c>
    </row>
    <row r="18" spans="1:7" x14ac:dyDescent="0.35">
      <c r="A18" s="8" t="s">
        <v>98</v>
      </c>
      <c r="B18" s="8"/>
      <c r="C18" s="8"/>
      <c r="D18" s="8"/>
      <c r="E18" s="5">
        <f>SUM(E17)</f>
        <v>400000</v>
      </c>
      <c r="F18" s="5">
        <f t="shared" ref="F18" si="3">SUM(F17)</f>
        <v>400000</v>
      </c>
      <c r="G18" s="5">
        <f t="shared" si="0"/>
        <v>0</v>
      </c>
    </row>
    <row r="19" spans="1:7" x14ac:dyDescent="0.35">
      <c r="A19" s="9" t="s">
        <v>99</v>
      </c>
      <c r="B19" s="9"/>
      <c r="C19" s="9"/>
      <c r="D19" s="9"/>
      <c r="E19" s="5">
        <f>E13+E16+E18</f>
        <v>2250224</v>
      </c>
      <c r="F19" s="5">
        <f t="shared" ref="F19" si="4">F13+F16+F18</f>
        <v>2246655</v>
      </c>
      <c r="G19" s="5">
        <f t="shared" si="0"/>
        <v>3569</v>
      </c>
    </row>
    <row r="20" spans="1:7" x14ac:dyDescent="0.35">
      <c r="A20" s="2"/>
      <c r="B20" s="2"/>
      <c r="C20" s="2"/>
      <c r="D20" s="2"/>
      <c r="E20" s="2"/>
      <c r="F20" s="2"/>
      <c r="G20" s="2"/>
    </row>
    <row r="21" spans="1:7" x14ac:dyDescent="0.35">
      <c r="A21" s="2"/>
      <c r="B21" s="2"/>
      <c r="C21" s="2"/>
      <c r="D21" s="2"/>
      <c r="E21" s="2"/>
      <c r="F21" s="2"/>
      <c r="G21" s="2"/>
    </row>
    <row r="22" spans="1:7" x14ac:dyDescent="0.35">
      <c r="A22" s="2"/>
      <c r="B22" s="2"/>
      <c r="C22" s="2"/>
      <c r="D22" s="2"/>
      <c r="E22" s="2"/>
      <c r="F22" s="2"/>
      <c r="G22" s="2"/>
    </row>
    <row r="23" spans="1:7" x14ac:dyDescent="0.35">
      <c r="A23" s="2"/>
      <c r="B23" s="2"/>
      <c r="C23" s="2"/>
      <c r="D23" s="2"/>
      <c r="E23" s="2"/>
      <c r="F23" s="2"/>
      <c r="G23" s="2"/>
    </row>
  </sheetData>
  <mergeCells count="4">
    <mergeCell ref="A13:D13"/>
    <mergeCell ref="A16:D16"/>
    <mergeCell ref="A18:D18"/>
    <mergeCell ref="A19:D19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A17:D17 A3:D12 A14:D15" numberStoredAsText="1"/>
    <ignoredError sqref="E13:F13 E16:F1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A35" sqref="A35:D35"/>
    </sheetView>
  </sheetViews>
  <sheetFormatPr baseColWidth="10" defaultRowHeight="14.5" x14ac:dyDescent="0.35"/>
  <cols>
    <col min="1" max="1" width="7.08984375" bestFit="1" customWidth="1"/>
    <col min="2" max="2" width="7.6328125" bestFit="1" customWidth="1"/>
    <col min="3" max="3" width="8.6328125" bestFit="1" customWidth="1"/>
    <col min="4" max="4" width="38.36328125" bestFit="1" customWidth="1"/>
    <col min="5" max="6" width="10.08984375" bestFit="1" customWidth="1"/>
    <col min="7" max="7" width="10.36328125" bestFit="1" customWidth="1"/>
  </cols>
  <sheetData>
    <row r="2" spans="1:8" x14ac:dyDescent="0.35">
      <c r="A2" s="3" t="s">
        <v>32</v>
      </c>
      <c r="B2" s="3" t="s">
        <v>33</v>
      </c>
      <c r="C2" s="3" t="s">
        <v>34</v>
      </c>
      <c r="D2" s="3" t="s">
        <v>35</v>
      </c>
      <c r="E2" s="6">
        <v>2023</v>
      </c>
      <c r="F2" s="6">
        <v>2022</v>
      </c>
      <c r="G2" s="3" t="s">
        <v>36</v>
      </c>
    </row>
    <row r="3" spans="1:8" x14ac:dyDescent="0.35">
      <c r="A3" s="1" t="s">
        <v>0</v>
      </c>
      <c r="B3" s="1" t="s">
        <v>77</v>
      </c>
      <c r="C3" s="1" t="s">
        <v>2</v>
      </c>
      <c r="D3" s="1" t="s">
        <v>3</v>
      </c>
      <c r="E3" s="4">
        <v>84423</v>
      </c>
      <c r="F3" s="4">
        <v>82045</v>
      </c>
      <c r="G3" s="4">
        <f>+E3-F3</f>
        <v>2378</v>
      </c>
      <c r="H3" s="2"/>
    </row>
    <row r="4" spans="1:8" x14ac:dyDescent="0.35">
      <c r="A4" s="1" t="s">
        <v>0</v>
      </c>
      <c r="B4" s="1" t="s">
        <v>77</v>
      </c>
      <c r="C4" s="1" t="s">
        <v>38</v>
      </c>
      <c r="D4" s="1" t="s">
        <v>39</v>
      </c>
      <c r="E4" s="4">
        <v>89085</v>
      </c>
      <c r="F4" s="4">
        <v>86575</v>
      </c>
      <c r="G4" s="4">
        <f t="shared" ref="G4:G35" si="0">+E4-F4</f>
        <v>2510</v>
      </c>
      <c r="H4" s="2"/>
    </row>
    <row r="5" spans="1:8" x14ac:dyDescent="0.35">
      <c r="A5" s="1" t="s">
        <v>0</v>
      </c>
      <c r="B5" s="1" t="s">
        <v>77</v>
      </c>
      <c r="C5" s="1" t="s">
        <v>4</v>
      </c>
      <c r="D5" s="1" t="s">
        <v>5</v>
      </c>
      <c r="E5" s="4">
        <v>56858</v>
      </c>
      <c r="F5" s="4">
        <v>55256</v>
      </c>
      <c r="G5" s="4">
        <f t="shared" si="0"/>
        <v>1602</v>
      </c>
      <c r="H5" s="2"/>
    </row>
    <row r="6" spans="1:8" x14ac:dyDescent="0.35">
      <c r="A6" s="1" t="s">
        <v>0</v>
      </c>
      <c r="B6" s="1" t="s">
        <v>77</v>
      </c>
      <c r="C6" s="1" t="s">
        <v>6</v>
      </c>
      <c r="D6" s="1" t="s">
        <v>7</v>
      </c>
      <c r="E6" s="4">
        <v>9639</v>
      </c>
      <c r="F6" s="4">
        <v>9367</v>
      </c>
      <c r="G6" s="4">
        <f t="shared" si="0"/>
        <v>272</v>
      </c>
      <c r="H6" s="2"/>
    </row>
    <row r="7" spans="1:8" x14ac:dyDescent="0.35">
      <c r="A7" s="1" t="s">
        <v>0</v>
      </c>
      <c r="B7" s="1" t="s">
        <v>77</v>
      </c>
      <c r="C7" s="1" t="s">
        <v>8</v>
      </c>
      <c r="D7" s="1" t="s">
        <v>9</v>
      </c>
      <c r="E7" s="4">
        <v>41316</v>
      </c>
      <c r="F7" s="4">
        <v>44600</v>
      </c>
      <c r="G7" s="4">
        <f t="shared" si="0"/>
        <v>-3284</v>
      </c>
      <c r="H7" s="2"/>
    </row>
    <row r="8" spans="1:8" x14ac:dyDescent="0.35">
      <c r="A8" s="1" t="s">
        <v>0</v>
      </c>
      <c r="B8" s="1" t="s">
        <v>77</v>
      </c>
      <c r="C8" s="1" t="s">
        <v>10</v>
      </c>
      <c r="D8" s="1" t="s">
        <v>11</v>
      </c>
      <c r="E8" s="4">
        <v>140601</v>
      </c>
      <c r="F8" s="4">
        <v>136639</v>
      </c>
      <c r="G8" s="4">
        <f t="shared" si="0"/>
        <v>3962</v>
      </c>
      <c r="H8" s="2"/>
    </row>
    <row r="9" spans="1:8" x14ac:dyDescent="0.35">
      <c r="A9" s="1" t="s">
        <v>0</v>
      </c>
      <c r="B9" s="1" t="s">
        <v>77</v>
      </c>
      <c r="C9" s="1" t="s">
        <v>12</v>
      </c>
      <c r="D9" s="1" t="s">
        <v>13</v>
      </c>
      <c r="E9" s="4">
        <v>357233</v>
      </c>
      <c r="F9" s="4">
        <v>346620</v>
      </c>
      <c r="G9" s="4">
        <f t="shared" si="0"/>
        <v>10613</v>
      </c>
      <c r="H9" s="2"/>
    </row>
    <row r="10" spans="1:8" x14ac:dyDescent="0.35">
      <c r="A10" s="1" t="s">
        <v>0</v>
      </c>
      <c r="B10" s="1" t="s">
        <v>77</v>
      </c>
      <c r="C10" s="1" t="s">
        <v>14</v>
      </c>
      <c r="D10" s="1" t="s">
        <v>15</v>
      </c>
      <c r="E10" s="4">
        <v>19224</v>
      </c>
      <c r="F10" s="4">
        <v>20771</v>
      </c>
      <c r="G10" s="4">
        <f t="shared" si="0"/>
        <v>-1547</v>
      </c>
      <c r="H10" s="2"/>
    </row>
    <row r="11" spans="1:8" x14ac:dyDescent="0.35">
      <c r="A11" s="1" t="s">
        <v>0</v>
      </c>
      <c r="B11" s="1" t="s">
        <v>77</v>
      </c>
      <c r="C11" s="1" t="s">
        <v>40</v>
      </c>
      <c r="D11" s="1" t="s">
        <v>41</v>
      </c>
      <c r="E11" s="4">
        <v>697216</v>
      </c>
      <c r="F11" s="4">
        <v>707056</v>
      </c>
      <c r="G11" s="4">
        <f t="shared" si="0"/>
        <v>-9840</v>
      </c>
      <c r="H11" s="2"/>
    </row>
    <row r="12" spans="1:8" x14ac:dyDescent="0.35">
      <c r="A12" s="1" t="s">
        <v>0</v>
      </c>
      <c r="B12" s="1" t="s">
        <v>77</v>
      </c>
      <c r="C12" s="1" t="s">
        <v>42</v>
      </c>
      <c r="D12" s="1" t="s">
        <v>43</v>
      </c>
      <c r="E12" s="4">
        <v>23000</v>
      </c>
      <c r="F12" s="4">
        <v>23000</v>
      </c>
      <c r="G12" s="4">
        <f t="shared" si="0"/>
        <v>0</v>
      </c>
      <c r="H12" s="2"/>
    </row>
    <row r="13" spans="1:8" x14ac:dyDescent="0.35">
      <c r="A13" s="1" t="s">
        <v>0</v>
      </c>
      <c r="B13" s="1" t="s">
        <v>77</v>
      </c>
      <c r="C13" s="1" t="s">
        <v>44</v>
      </c>
      <c r="D13" s="1" t="s">
        <v>45</v>
      </c>
      <c r="E13" s="4">
        <v>710753</v>
      </c>
      <c r="F13" s="4">
        <v>719183</v>
      </c>
      <c r="G13" s="4">
        <f t="shared" si="0"/>
        <v>-8430</v>
      </c>
      <c r="H13" s="2"/>
    </row>
    <row r="14" spans="1:8" x14ac:dyDescent="0.35">
      <c r="A14" s="1" t="s">
        <v>0</v>
      </c>
      <c r="B14" s="1" t="s">
        <v>77</v>
      </c>
      <c r="C14" s="1" t="s">
        <v>46</v>
      </c>
      <c r="D14" s="1" t="s">
        <v>47</v>
      </c>
      <c r="E14" s="4">
        <v>6500</v>
      </c>
      <c r="F14" s="4">
        <v>1500</v>
      </c>
      <c r="G14" s="4">
        <f t="shared" si="0"/>
        <v>5000</v>
      </c>
      <c r="H14" s="2"/>
    </row>
    <row r="15" spans="1:8" x14ac:dyDescent="0.35">
      <c r="A15" s="8" t="s">
        <v>92</v>
      </c>
      <c r="B15" s="8"/>
      <c r="C15" s="8"/>
      <c r="D15" s="8"/>
      <c r="E15" s="5">
        <f>SUM(E3:E14)</f>
        <v>2235848</v>
      </c>
      <c r="F15" s="5">
        <f t="shared" ref="F15" si="1">SUM(F3:F14)</f>
        <v>2232612</v>
      </c>
      <c r="G15" s="5">
        <f t="shared" si="0"/>
        <v>3236</v>
      </c>
      <c r="H15" s="2"/>
    </row>
    <row r="16" spans="1:8" x14ac:dyDescent="0.35">
      <c r="A16" s="1" t="s">
        <v>0</v>
      </c>
      <c r="B16" s="1" t="s">
        <v>77</v>
      </c>
      <c r="C16" s="1" t="s">
        <v>16</v>
      </c>
      <c r="D16" s="1" t="s">
        <v>17</v>
      </c>
      <c r="E16" s="4">
        <v>42000</v>
      </c>
      <c r="F16" s="4">
        <v>37800</v>
      </c>
      <c r="G16" s="4">
        <f t="shared" si="0"/>
        <v>4200</v>
      </c>
      <c r="H16" s="2"/>
    </row>
    <row r="17" spans="1:8" x14ac:dyDescent="0.35">
      <c r="A17" s="1" t="s">
        <v>0</v>
      </c>
      <c r="B17" s="1" t="s">
        <v>77</v>
      </c>
      <c r="C17" s="1" t="s">
        <v>78</v>
      </c>
      <c r="D17" s="1" t="s">
        <v>79</v>
      </c>
      <c r="E17" s="4">
        <v>36000</v>
      </c>
      <c r="F17" s="4">
        <v>32400</v>
      </c>
      <c r="G17" s="4">
        <f t="shared" si="0"/>
        <v>3600</v>
      </c>
      <c r="H17" s="2"/>
    </row>
    <row r="18" spans="1:8" x14ac:dyDescent="0.35">
      <c r="A18" s="1" t="s">
        <v>0</v>
      </c>
      <c r="B18" s="1" t="s">
        <v>77</v>
      </c>
      <c r="C18" s="1" t="s">
        <v>48</v>
      </c>
      <c r="D18" s="1" t="s">
        <v>49</v>
      </c>
      <c r="E18" s="4">
        <v>195000</v>
      </c>
      <c r="F18" s="4">
        <v>175500</v>
      </c>
      <c r="G18" s="4">
        <f t="shared" si="0"/>
        <v>19500</v>
      </c>
      <c r="H18" s="2"/>
    </row>
    <row r="19" spans="1:8" x14ac:dyDescent="0.35">
      <c r="A19" s="1" t="s">
        <v>0</v>
      </c>
      <c r="B19" s="1" t="s">
        <v>77</v>
      </c>
      <c r="C19" s="1" t="s">
        <v>18</v>
      </c>
      <c r="D19" s="1" t="s">
        <v>19</v>
      </c>
      <c r="E19" s="4">
        <v>8000</v>
      </c>
      <c r="F19" s="4">
        <v>7200</v>
      </c>
      <c r="G19" s="4">
        <f t="shared" si="0"/>
        <v>800</v>
      </c>
      <c r="H19" s="2"/>
    </row>
    <row r="20" spans="1:8" x14ac:dyDescent="0.35">
      <c r="A20" s="1" t="s">
        <v>0</v>
      </c>
      <c r="B20" s="1" t="s">
        <v>77</v>
      </c>
      <c r="C20" s="1" t="s">
        <v>50</v>
      </c>
      <c r="D20" s="1" t="s">
        <v>51</v>
      </c>
      <c r="E20" s="4">
        <v>50000</v>
      </c>
      <c r="F20" s="4">
        <v>45000</v>
      </c>
      <c r="G20" s="4">
        <f t="shared" si="0"/>
        <v>5000</v>
      </c>
      <c r="H20" s="2"/>
    </row>
    <row r="21" spans="1:8" x14ac:dyDescent="0.35">
      <c r="A21" s="1" t="s">
        <v>0</v>
      </c>
      <c r="B21" s="1" t="s">
        <v>77</v>
      </c>
      <c r="C21" s="1" t="s">
        <v>52</v>
      </c>
      <c r="D21" s="1" t="s">
        <v>53</v>
      </c>
      <c r="E21" s="4">
        <v>16400</v>
      </c>
      <c r="F21" s="4">
        <v>12600</v>
      </c>
      <c r="G21" s="4">
        <f t="shared" si="0"/>
        <v>3800</v>
      </c>
      <c r="H21" s="2"/>
    </row>
    <row r="22" spans="1:8" x14ac:dyDescent="0.35">
      <c r="A22" s="1" t="s">
        <v>0</v>
      </c>
      <c r="B22" s="1" t="s">
        <v>77</v>
      </c>
      <c r="C22" s="1" t="s">
        <v>54</v>
      </c>
      <c r="D22" s="1" t="s">
        <v>55</v>
      </c>
      <c r="E22" s="4">
        <v>48000</v>
      </c>
      <c r="F22" s="4">
        <v>43200</v>
      </c>
      <c r="G22" s="4">
        <f t="shared" si="0"/>
        <v>4800</v>
      </c>
      <c r="H22" s="2"/>
    </row>
    <row r="23" spans="1:8" x14ac:dyDescent="0.35">
      <c r="A23" s="1" t="s">
        <v>0</v>
      </c>
      <c r="B23" s="1" t="s">
        <v>77</v>
      </c>
      <c r="C23" s="1" t="s">
        <v>56</v>
      </c>
      <c r="D23" s="1" t="s">
        <v>57</v>
      </c>
      <c r="E23" s="4">
        <v>19545</v>
      </c>
      <c r="F23" s="4">
        <v>17100</v>
      </c>
      <c r="G23" s="4">
        <f t="shared" si="0"/>
        <v>2445</v>
      </c>
      <c r="H23" s="2"/>
    </row>
    <row r="24" spans="1:8" x14ac:dyDescent="0.35">
      <c r="A24" s="1" t="s">
        <v>0</v>
      </c>
      <c r="B24" s="1" t="s">
        <v>77</v>
      </c>
      <c r="C24" s="1" t="s">
        <v>58</v>
      </c>
      <c r="D24" s="1" t="s">
        <v>59</v>
      </c>
      <c r="E24" s="4">
        <v>30000</v>
      </c>
      <c r="F24" s="4">
        <v>27000</v>
      </c>
      <c r="G24" s="4">
        <f t="shared" si="0"/>
        <v>3000</v>
      </c>
      <c r="H24" s="2"/>
    </row>
    <row r="25" spans="1:8" x14ac:dyDescent="0.35">
      <c r="A25" s="1" t="s">
        <v>0</v>
      </c>
      <c r="B25" s="1" t="s">
        <v>77</v>
      </c>
      <c r="C25" s="1" t="s">
        <v>80</v>
      </c>
      <c r="D25" s="1" t="s">
        <v>81</v>
      </c>
      <c r="E25" s="4">
        <v>7645</v>
      </c>
      <c r="F25" s="4">
        <v>7290</v>
      </c>
      <c r="G25" s="4">
        <f t="shared" si="0"/>
        <v>355</v>
      </c>
      <c r="H25" s="2"/>
    </row>
    <row r="26" spans="1:8" x14ac:dyDescent="0.35">
      <c r="A26" s="1" t="s">
        <v>0</v>
      </c>
      <c r="B26" s="1" t="s">
        <v>77</v>
      </c>
      <c r="C26" s="1" t="s">
        <v>22</v>
      </c>
      <c r="D26" s="1" t="s">
        <v>23</v>
      </c>
      <c r="E26" s="4">
        <v>4000</v>
      </c>
      <c r="F26" s="4">
        <v>3600</v>
      </c>
      <c r="G26" s="4">
        <f t="shared" si="0"/>
        <v>400</v>
      </c>
      <c r="H26" s="2"/>
    </row>
    <row r="27" spans="1:8" x14ac:dyDescent="0.35">
      <c r="A27" s="1" t="s">
        <v>0</v>
      </c>
      <c r="B27" s="1" t="s">
        <v>77</v>
      </c>
      <c r="C27" s="1" t="s">
        <v>24</v>
      </c>
      <c r="D27" s="1" t="s">
        <v>25</v>
      </c>
      <c r="E27" s="4">
        <v>6000</v>
      </c>
      <c r="F27" s="4">
        <v>5400</v>
      </c>
      <c r="G27" s="4">
        <f t="shared" si="0"/>
        <v>600</v>
      </c>
      <c r="H27" s="2"/>
    </row>
    <row r="28" spans="1:8" x14ac:dyDescent="0.35">
      <c r="A28" s="1" t="s">
        <v>0</v>
      </c>
      <c r="B28" s="1" t="s">
        <v>77</v>
      </c>
      <c r="C28" s="1" t="s">
        <v>82</v>
      </c>
      <c r="D28" s="1" t="s">
        <v>83</v>
      </c>
      <c r="E28" s="4">
        <v>6200</v>
      </c>
      <c r="F28" s="4">
        <v>8100</v>
      </c>
      <c r="G28" s="4">
        <f t="shared" si="0"/>
        <v>-1900</v>
      </c>
      <c r="H28" s="2"/>
    </row>
    <row r="29" spans="1:8" x14ac:dyDescent="0.35">
      <c r="A29" s="1" t="s">
        <v>0</v>
      </c>
      <c r="B29" s="1" t="s">
        <v>77</v>
      </c>
      <c r="C29" s="1" t="s">
        <v>26</v>
      </c>
      <c r="D29" s="1" t="s">
        <v>27</v>
      </c>
      <c r="E29" s="4">
        <v>27100</v>
      </c>
      <c r="F29" s="4">
        <v>26100</v>
      </c>
      <c r="G29" s="4">
        <f t="shared" si="0"/>
        <v>1000</v>
      </c>
      <c r="H29" s="2"/>
    </row>
    <row r="30" spans="1:8" x14ac:dyDescent="0.35">
      <c r="A30" s="8" t="s">
        <v>93</v>
      </c>
      <c r="B30" s="8"/>
      <c r="C30" s="8"/>
      <c r="D30" s="8"/>
      <c r="E30" s="5">
        <f>SUM(E16:E29)</f>
        <v>495890</v>
      </c>
      <c r="F30" s="5">
        <f t="shared" ref="F30" si="2">SUM(F16:F29)</f>
        <v>448290</v>
      </c>
      <c r="G30" s="5">
        <f t="shared" si="0"/>
        <v>47600</v>
      </c>
      <c r="H30" s="2"/>
    </row>
    <row r="31" spans="1:8" x14ac:dyDescent="0.35">
      <c r="A31" s="1" t="s">
        <v>0</v>
      </c>
      <c r="B31" s="1" t="s">
        <v>77</v>
      </c>
      <c r="C31" s="1" t="s">
        <v>68</v>
      </c>
      <c r="D31" s="1" t="s">
        <v>69</v>
      </c>
      <c r="E31" s="4">
        <v>200000</v>
      </c>
      <c r="F31" s="4">
        <v>1206233</v>
      </c>
      <c r="G31" s="4">
        <f t="shared" si="0"/>
        <v>-1006233</v>
      </c>
      <c r="H31" s="2"/>
    </row>
    <row r="32" spans="1:8" x14ac:dyDescent="0.35">
      <c r="A32" s="1" t="s">
        <v>0</v>
      </c>
      <c r="B32" s="1" t="s">
        <v>77</v>
      </c>
      <c r="C32" s="1" t="s">
        <v>70</v>
      </c>
      <c r="D32" s="1" t="s">
        <v>71</v>
      </c>
      <c r="E32" s="4">
        <v>9456757</v>
      </c>
      <c r="F32" s="4">
        <v>7108773</v>
      </c>
      <c r="G32" s="4">
        <f t="shared" si="0"/>
        <v>2347984</v>
      </c>
      <c r="H32" s="2"/>
    </row>
    <row r="33" spans="1:8" x14ac:dyDescent="0.35">
      <c r="A33" s="1" t="s">
        <v>0</v>
      </c>
      <c r="B33" s="1" t="s">
        <v>77</v>
      </c>
      <c r="C33" s="1" t="s">
        <v>84</v>
      </c>
      <c r="D33" s="1" t="s">
        <v>85</v>
      </c>
      <c r="E33" s="4">
        <v>0</v>
      </c>
      <c r="F33" s="4">
        <v>1529592</v>
      </c>
      <c r="G33" s="4">
        <f t="shared" si="0"/>
        <v>-1529592</v>
      </c>
      <c r="H33" s="2"/>
    </row>
    <row r="34" spans="1:8" x14ac:dyDescent="0.35">
      <c r="A34" s="8" t="s">
        <v>96</v>
      </c>
      <c r="B34" s="8"/>
      <c r="C34" s="8"/>
      <c r="D34" s="8"/>
      <c r="E34" s="5">
        <f>SUM(E31:E33)</f>
        <v>9656757</v>
      </c>
      <c r="F34" s="5">
        <f>SUM(F31:F33)</f>
        <v>9844598</v>
      </c>
      <c r="G34" s="5">
        <f t="shared" si="0"/>
        <v>-187841</v>
      </c>
      <c r="H34" s="2"/>
    </row>
    <row r="35" spans="1:8" x14ac:dyDescent="0.35">
      <c r="A35" s="9" t="s">
        <v>100</v>
      </c>
      <c r="B35" s="9"/>
      <c r="C35" s="9"/>
      <c r="D35" s="9"/>
      <c r="E35" s="5">
        <f>E15+E30+E34</f>
        <v>12388495</v>
      </c>
      <c r="F35" s="5">
        <f>F15+F30+F34</f>
        <v>12525500</v>
      </c>
      <c r="G35" s="5">
        <f t="shared" si="0"/>
        <v>-137005</v>
      </c>
      <c r="H35" s="2"/>
    </row>
    <row r="36" spans="1:8" x14ac:dyDescent="0.35">
      <c r="A36" s="2"/>
      <c r="B36" s="2"/>
      <c r="C36" s="2"/>
      <c r="D36" s="2"/>
      <c r="E36" s="2"/>
      <c r="F36" s="2"/>
      <c r="G36" s="2"/>
      <c r="H36" s="2"/>
    </row>
  </sheetData>
  <mergeCells count="4">
    <mergeCell ref="A15:D15"/>
    <mergeCell ref="A30:D30"/>
    <mergeCell ref="A34:D34"/>
    <mergeCell ref="A35:D35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ignoredErrors>
    <ignoredError sqref="A31:D33 A3:D14 A16:D29" numberStoredAsText="1"/>
    <ignoredError sqref="E15:F15 E30:F3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A25" sqref="A25:D25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42.453125" bestFit="1" customWidth="1"/>
    <col min="5" max="6" width="10" bestFit="1" customWidth="1"/>
    <col min="7" max="7" width="9.7265625" bestFit="1" customWidth="1"/>
  </cols>
  <sheetData>
    <row r="2" spans="1:8" x14ac:dyDescent="0.35">
      <c r="A2" s="3" t="s">
        <v>32</v>
      </c>
      <c r="B2" s="3" t="s">
        <v>33</v>
      </c>
      <c r="C2" s="3" t="s">
        <v>34</v>
      </c>
      <c r="D2" s="3" t="s">
        <v>35</v>
      </c>
      <c r="E2" s="6">
        <v>2023</v>
      </c>
      <c r="F2" s="6">
        <v>2022</v>
      </c>
      <c r="G2" s="3" t="s">
        <v>36</v>
      </c>
    </row>
    <row r="3" spans="1:8" x14ac:dyDescent="0.35">
      <c r="A3" s="1" t="s">
        <v>0</v>
      </c>
      <c r="B3" s="1" t="s">
        <v>86</v>
      </c>
      <c r="C3" s="1" t="s">
        <v>38</v>
      </c>
      <c r="D3" s="1" t="s">
        <v>39</v>
      </c>
      <c r="E3" s="4">
        <v>14847</v>
      </c>
      <c r="F3" s="4">
        <v>14429</v>
      </c>
      <c r="G3" s="4">
        <f>+E3-F3</f>
        <v>418</v>
      </c>
      <c r="H3" s="2"/>
    </row>
    <row r="4" spans="1:8" x14ac:dyDescent="0.35">
      <c r="A4" s="1" t="s">
        <v>0</v>
      </c>
      <c r="B4" s="1" t="s">
        <v>86</v>
      </c>
      <c r="C4" s="1" t="s">
        <v>4</v>
      </c>
      <c r="D4" s="1" t="s">
        <v>5</v>
      </c>
      <c r="E4" s="4">
        <v>11372</v>
      </c>
      <c r="F4" s="4">
        <v>11051</v>
      </c>
      <c r="G4" s="4">
        <f t="shared" ref="G4:G25" si="0">+E4-F4</f>
        <v>321</v>
      </c>
      <c r="H4" s="2"/>
    </row>
    <row r="5" spans="1:8" x14ac:dyDescent="0.35">
      <c r="A5" s="1" t="s">
        <v>0</v>
      </c>
      <c r="B5" s="1" t="s">
        <v>86</v>
      </c>
      <c r="C5" s="1" t="s">
        <v>8</v>
      </c>
      <c r="D5" s="1" t="s">
        <v>9</v>
      </c>
      <c r="E5" s="4">
        <v>9012</v>
      </c>
      <c r="F5" s="4">
        <v>8757</v>
      </c>
      <c r="G5" s="4">
        <f t="shared" si="0"/>
        <v>255</v>
      </c>
      <c r="H5" s="2"/>
    </row>
    <row r="6" spans="1:8" x14ac:dyDescent="0.35">
      <c r="A6" s="1" t="s">
        <v>0</v>
      </c>
      <c r="B6" s="1" t="s">
        <v>86</v>
      </c>
      <c r="C6" s="1" t="s">
        <v>10</v>
      </c>
      <c r="D6" s="1" t="s">
        <v>11</v>
      </c>
      <c r="E6" s="4">
        <v>16470</v>
      </c>
      <c r="F6" s="4">
        <v>16006</v>
      </c>
      <c r="G6" s="4">
        <f t="shared" si="0"/>
        <v>464</v>
      </c>
      <c r="H6" s="2"/>
    </row>
    <row r="7" spans="1:8" x14ac:dyDescent="0.35">
      <c r="A7" s="1" t="s">
        <v>0</v>
      </c>
      <c r="B7" s="1" t="s">
        <v>86</v>
      </c>
      <c r="C7" s="1" t="s">
        <v>12</v>
      </c>
      <c r="D7" s="1" t="s">
        <v>13</v>
      </c>
      <c r="E7" s="4">
        <v>40420</v>
      </c>
      <c r="F7" s="4">
        <v>39281</v>
      </c>
      <c r="G7" s="4">
        <f t="shared" si="0"/>
        <v>1139</v>
      </c>
      <c r="H7" s="2"/>
    </row>
    <row r="8" spans="1:8" x14ac:dyDescent="0.35">
      <c r="A8" s="1" t="s">
        <v>0</v>
      </c>
      <c r="B8" s="1" t="s">
        <v>86</v>
      </c>
      <c r="C8" s="1" t="s">
        <v>14</v>
      </c>
      <c r="D8" s="1" t="s">
        <v>15</v>
      </c>
      <c r="E8" s="4">
        <v>4035</v>
      </c>
      <c r="F8" s="4">
        <v>3922</v>
      </c>
      <c r="G8" s="4">
        <f t="shared" si="0"/>
        <v>113</v>
      </c>
      <c r="H8" s="2"/>
    </row>
    <row r="9" spans="1:8" x14ac:dyDescent="0.35">
      <c r="A9" s="1" t="s">
        <v>0</v>
      </c>
      <c r="B9" s="1" t="s">
        <v>86</v>
      </c>
      <c r="C9" s="1" t="s">
        <v>40</v>
      </c>
      <c r="D9" s="1" t="s">
        <v>41</v>
      </c>
      <c r="E9" s="4">
        <v>91238</v>
      </c>
      <c r="F9" s="4">
        <v>98098</v>
      </c>
      <c r="G9" s="4">
        <f t="shared" si="0"/>
        <v>-6860</v>
      </c>
      <c r="H9" s="2"/>
    </row>
    <row r="10" spans="1:8" x14ac:dyDescent="0.35">
      <c r="A10" s="1" t="s">
        <v>0</v>
      </c>
      <c r="B10" s="1" t="s">
        <v>86</v>
      </c>
      <c r="C10" s="1" t="s">
        <v>44</v>
      </c>
      <c r="D10" s="1" t="s">
        <v>45</v>
      </c>
      <c r="E10" s="4">
        <v>88944</v>
      </c>
      <c r="F10" s="4">
        <v>92030</v>
      </c>
      <c r="G10" s="4">
        <f t="shared" si="0"/>
        <v>-3086</v>
      </c>
      <c r="H10" s="2"/>
    </row>
    <row r="11" spans="1:8" x14ac:dyDescent="0.35">
      <c r="A11" s="8" t="s">
        <v>92</v>
      </c>
      <c r="B11" s="8"/>
      <c r="C11" s="8"/>
      <c r="D11" s="8"/>
      <c r="E11" s="5">
        <f>SUM(E3:E10)</f>
        <v>276338</v>
      </c>
      <c r="F11" s="5">
        <f>SUM(F3:F10)</f>
        <v>283574</v>
      </c>
      <c r="G11" s="5">
        <f t="shared" si="0"/>
        <v>-7236</v>
      </c>
      <c r="H11" s="2"/>
    </row>
    <row r="12" spans="1:8" x14ac:dyDescent="0.35">
      <c r="A12" s="1" t="s">
        <v>0</v>
      </c>
      <c r="B12" s="1" t="s">
        <v>86</v>
      </c>
      <c r="C12" s="1" t="s">
        <v>78</v>
      </c>
      <c r="D12" s="1" t="s">
        <v>79</v>
      </c>
      <c r="E12" s="4">
        <v>4000</v>
      </c>
      <c r="F12" s="4">
        <v>5400</v>
      </c>
      <c r="G12" s="4">
        <f t="shared" si="0"/>
        <v>-1400</v>
      </c>
      <c r="H12" s="2"/>
    </row>
    <row r="13" spans="1:8" x14ac:dyDescent="0.35">
      <c r="A13" s="1" t="s">
        <v>0</v>
      </c>
      <c r="B13" s="1" t="s">
        <v>86</v>
      </c>
      <c r="C13" s="1" t="s">
        <v>18</v>
      </c>
      <c r="D13" s="1" t="s">
        <v>19</v>
      </c>
      <c r="E13" s="4">
        <v>108000</v>
      </c>
      <c r="F13" s="4">
        <v>108000</v>
      </c>
      <c r="G13" s="4">
        <f t="shared" si="0"/>
        <v>0</v>
      </c>
      <c r="H13" s="2"/>
    </row>
    <row r="14" spans="1:8" x14ac:dyDescent="0.35">
      <c r="A14" s="1" t="s">
        <v>0</v>
      </c>
      <c r="B14" s="1" t="s">
        <v>86</v>
      </c>
      <c r="C14" s="1" t="s">
        <v>50</v>
      </c>
      <c r="D14" s="1" t="s">
        <v>51</v>
      </c>
      <c r="E14" s="4">
        <v>15000</v>
      </c>
      <c r="F14" s="4">
        <v>13500</v>
      </c>
      <c r="G14" s="4">
        <f t="shared" si="0"/>
        <v>1500</v>
      </c>
      <c r="H14" s="2"/>
    </row>
    <row r="15" spans="1:8" x14ac:dyDescent="0.35">
      <c r="A15" s="1" t="s">
        <v>0</v>
      </c>
      <c r="B15" s="1" t="s">
        <v>86</v>
      </c>
      <c r="C15" s="1" t="s">
        <v>52</v>
      </c>
      <c r="D15" s="1" t="s">
        <v>53</v>
      </c>
      <c r="E15" s="4">
        <v>2300000</v>
      </c>
      <c r="F15" s="4">
        <v>2354400</v>
      </c>
      <c r="G15" s="4">
        <f t="shared" si="0"/>
        <v>-54400</v>
      </c>
      <c r="H15" s="2"/>
    </row>
    <row r="16" spans="1:8" x14ac:dyDescent="0.35">
      <c r="A16" s="1" t="s">
        <v>0</v>
      </c>
      <c r="B16" s="1" t="s">
        <v>86</v>
      </c>
      <c r="C16" s="1" t="s">
        <v>56</v>
      </c>
      <c r="D16" s="1" t="s">
        <v>57</v>
      </c>
      <c r="E16" s="4">
        <v>5000</v>
      </c>
      <c r="F16" s="4">
        <v>4500</v>
      </c>
      <c r="G16" s="4">
        <f t="shared" si="0"/>
        <v>500</v>
      </c>
      <c r="H16" s="2"/>
    </row>
    <row r="17" spans="1:8" x14ac:dyDescent="0.35">
      <c r="A17" s="1" t="s">
        <v>0</v>
      </c>
      <c r="B17" s="1" t="s">
        <v>86</v>
      </c>
      <c r="C17" s="1" t="s">
        <v>58</v>
      </c>
      <c r="D17" s="1" t="s">
        <v>59</v>
      </c>
      <c r="E17" s="4">
        <v>20000</v>
      </c>
      <c r="F17" s="4">
        <v>18000</v>
      </c>
      <c r="G17" s="4">
        <f t="shared" si="0"/>
        <v>2000</v>
      </c>
      <c r="H17" s="2"/>
    </row>
    <row r="18" spans="1:8" x14ac:dyDescent="0.35">
      <c r="A18" s="1" t="s">
        <v>0</v>
      </c>
      <c r="B18" s="1" t="s">
        <v>86</v>
      </c>
      <c r="C18" s="1" t="s">
        <v>22</v>
      </c>
      <c r="D18" s="1" t="s">
        <v>23</v>
      </c>
      <c r="E18" s="4">
        <v>2000</v>
      </c>
      <c r="F18" s="4">
        <v>1800</v>
      </c>
      <c r="G18" s="4">
        <f t="shared" si="0"/>
        <v>200</v>
      </c>
      <c r="H18" s="2"/>
    </row>
    <row r="19" spans="1:8" x14ac:dyDescent="0.35">
      <c r="A19" s="1" t="s">
        <v>0</v>
      </c>
      <c r="B19" s="1" t="s">
        <v>86</v>
      </c>
      <c r="C19" s="1" t="s">
        <v>24</v>
      </c>
      <c r="D19" s="1" t="s">
        <v>25</v>
      </c>
      <c r="E19" s="4">
        <v>6000</v>
      </c>
      <c r="F19" s="4">
        <v>5400</v>
      </c>
      <c r="G19" s="4">
        <f t="shared" si="0"/>
        <v>600</v>
      </c>
      <c r="H19" s="2"/>
    </row>
    <row r="20" spans="1:8" x14ac:dyDescent="0.35">
      <c r="A20" s="1" t="s">
        <v>0</v>
      </c>
      <c r="B20" s="1" t="s">
        <v>86</v>
      </c>
      <c r="C20" s="1" t="s">
        <v>82</v>
      </c>
      <c r="D20" s="1" t="s">
        <v>83</v>
      </c>
      <c r="E20" s="4">
        <v>1200</v>
      </c>
      <c r="F20" s="4">
        <v>1440</v>
      </c>
      <c r="G20" s="4">
        <f t="shared" si="0"/>
        <v>-240</v>
      </c>
      <c r="H20" s="2"/>
    </row>
    <row r="21" spans="1:8" x14ac:dyDescent="0.35">
      <c r="A21" s="1" t="s">
        <v>0</v>
      </c>
      <c r="B21" s="1" t="s">
        <v>86</v>
      </c>
      <c r="C21" s="1" t="s">
        <v>26</v>
      </c>
      <c r="D21" s="1" t="s">
        <v>27</v>
      </c>
      <c r="E21" s="4">
        <v>17500</v>
      </c>
      <c r="F21" s="4">
        <v>13860</v>
      </c>
      <c r="G21" s="4">
        <f t="shared" si="0"/>
        <v>3640</v>
      </c>
      <c r="H21" s="2"/>
    </row>
    <row r="22" spans="1:8" x14ac:dyDescent="0.35">
      <c r="A22" s="8" t="s">
        <v>93</v>
      </c>
      <c r="B22" s="8"/>
      <c r="C22" s="8"/>
      <c r="D22" s="8"/>
      <c r="E22" s="5">
        <f>SUM(E12:E21)</f>
        <v>2478700</v>
      </c>
      <c r="F22" s="5">
        <f t="shared" ref="F22" si="1">SUM(F12:F21)</f>
        <v>2526300</v>
      </c>
      <c r="G22" s="4">
        <f t="shared" si="0"/>
        <v>-47600</v>
      </c>
      <c r="H22" s="2"/>
    </row>
    <row r="23" spans="1:8" x14ac:dyDescent="0.35">
      <c r="A23" s="1" t="s">
        <v>0</v>
      </c>
      <c r="B23" s="1" t="s">
        <v>86</v>
      </c>
      <c r="C23" s="1" t="s">
        <v>70</v>
      </c>
      <c r="D23" s="1" t="s">
        <v>71</v>
      </c>
      <c r="E23" s="4">
        <v>1902695</v>
      </c>
      <c r="F23" s="4">
        <v>2011540</v>
      </c>
      <c r="G23" s="4">
        <f t="shared" si="0"/>
        <v>-108845</v>
      </c>
      <c r="H23" s="2"/>
    </row>
    <row r="24" spans="1:8" x14ac:dyDescent="0.35">
      <c r="A24" s="8" t="s">
        <v>96</v>
      </c>
      <c r="B24" s="8"/>
      <c r="C24" s="8"/>
      <c r="D24" s="8"/>
      <c r="E24" s="5">
        <f>SUM(E23)</f>
        <v>1902695</v>
      </c>
      <c r="F24" s="5">
        <f t="shared" ref="F24" si="2">SUM(F23)</f>
        <v>2011540</v>
      </c>
      <c r="G24" s="4">
        <f t="shared" si="0"/>
        <v>-108845</v>
      </c>
      <c r="H24" s="2"/>
    </row>
    <row r="25" spans="1:8" x14ac:dyDescent="0.35">
      <c r="A25" s="9" t="s">
        <v>101</v>
      </c>
      <c r="B25" s="9"/>
      <c r="C25" s="9"/>
      <c r="D25" s="9"/>
      <c r="E25" s="5">
        <f>E11+E22+E24</f>
        <v>4657733</v>
      </c>
      <c r="F25" s="5">
        <f t="shared" ref="F25" si="3">F11+F22+F24</f>
        <v>4821414</v>
      </c>
      <c r="G25" s="4">
        <f t="shared" si="0"/>
        <v>-163681</v>
      </c>
      <c r="H25" s="2"/>
    </row>
    <row r="26" spans="1:8" x14ac:dyDescent="0.35">
      <c r="A26" s="2"/>
      <c r="B26" s="2"/>
      <c r="C26" s="2"/>
      <c r="D26" s="2"/>
      <c r="E26" s="2"/>
      <c r="F26" s="2"/>
      <c r="G26" s="2"/>
      <c r="H26" s="2"/>
    </row>
  </sheetData>
  <mergeCells count="4">
    <mergeCell ref="A11:D11"/>
    <mergeCell ref="A22:D22"/>
    <mergeCell ref="A24:D24"/>
    <mergeCell ref="A25:D25"/>
  </mergeCells>
  <pageMargins left="0.31496062992125984" right="0.31496062992125984" top="0.74803149606299213" bottom="0.74803149606299213" header="0.31496062992125984" footer="0.31496062992125984"/>
  <pageSetup paperSize="9" scale="98" orientation="portrait" r:id="rId1"/>
  <ignoredErrors>
    <ignoredError sqref="A23:D23 A3:D10 A12:D21" numberStoredAsText="1"/>
    <ignoredError sqref="E11:F11 E22:F2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A7" sqref="A7:D7"/>
    </sheetView>
  </sheetViews>
  <sheetFormatPr baseColWidth="10" defaultRowHeight="14.5" x14ac:dyDescent="0.35"/>
  <cols>
    <col min="1" max="1" width="7.81640625" bestFit="1" customWidth="1"/>
    <col min="2" max="2" width="8.7265625" bestFit="1" customWidth="1"/>
    <col min="3" max="3" width="9.453125" bestFit="1" customWidth="1"/>
    <col min="4" max="4" width="25.36328125" customWidth="1"/>
    <col min="5" max="6" width="10.08984375" bestFit="1" customWidth="1"/>
    <col min="7" max="7" width="9.81640625" bestFit="1" customWidth="1"/>
  </cols>
  <sheetData>
    <row r="2" spans="1:8" x14ac:dyDescent="0.35">
      <c r="A2" s="3" t="s">
        <v>32</v>
      </c>
      <c r="B2" s="3" t="s">
        <v>33</v>
      </c>
      <c r="C2" s="3" t="s">
        <v>34</v>
      </c>
      <c r="D2" s="3" t="s">
        <v>35</v>
      </c>
      <c r="E2" s="6">
        <v>2023</v>
      </c>
      <c r="F2" s="6">
        <v>2022</v>
      </c>
      <c r="G2" s="3" t="s">
        <v>36</v>
      </c>
    </row>
    <row r="3" spans="1:8" x14ac:dyDescent="0.35">
      <c r="A3" s="1" t="s">
        <v>0</v>
      </c>
      <c r="B3" s="1" t="s">
        <v>87</v>
      </c>
      <c r="C3" s="1" t="s">
        <v>88</v>
      </c>
      <c r="D3" s="1" t="s">
        <v>89</v>
      </c>
      <c r="E3" s="4">
        <v>18278317</v>
      </c>
      <c r="F3" s="4">
        <v>18278317</v>
      </c>
      <c r="G3" s="4">
        <f>+E3-F3</f>
        <v>0</v>
      </c>
      <c r="H3" s="2"/>
    </row>
    <row r="4" spans="1:8" x14ac:dyDescent="0.35">
      <c r="A4" s="8" t="s">
        <v>95</v>
      </c>
      <c r="B4" s="8"/>
      <c r="C4" s="8"/>
      <c r="D4" s="8"/>
      <c r="E4" s="5">
        <f>SUM(E3)</f>
        <v>18278317</v>
      </c>
      <c r="F4" s="5">
        <f t="shared" ref="F4" si="0">SUM(F3)</f>
        <v>18278317</v>
      </c>
      <c r="G4" s="5">
        <f t="shared" ref="G4:G7" si="1">+E4-F4</f>
        <v>0</v>
      </c>
      <c r="H4" s="2"/>
    </row>
    <row r="5" spans="1:8" x14ac:dyDescent="0.35">
      <c r="A5" s="1" t="s">
        <v>0</v>
      </c>
      <c r="B5" s="1" t="s">
        <v>87</v>
      </c>
      <c r="C5" s="1" t="s">
        <v>90</v>
      </c>
      <c r="D5" s="1" t="s">
        <v>91</v>
      </c>
      <c r="E5" s="4">
        <v>8614730</v>
      </c>
      <c r="F5" s="4">
        <v>5450000</v>
      </c>
      <c r="G5" s="4">
        <f t="shared" si="1"/>
        <v>3164730</v>
      </c>
      <c r="H5" s="2"/>
    </row>
    <row r="6" spans="1:8" x14ac:dyDescent="0.35">
      <c r="A6" s="8" t="s">
        <v>102</v>
      </c>
      <c r="B6" s="8"/>
      <c r="C6" s="8"/>
      <c r="D6" s="8"/>
      <c r="E6" s="5">
        <f>SUM(E5:E5)</f>
        <v>8614730</v>
      </c>
      <c r="F6" s="5">
        <f>SUM(F5:F5)</f>
        <v>5450000</v>
      </c>
      <c r="G6" s="5">
        <f t="shared" si="1"/>
        <v>3164730</v>
      </c>
      <c r="H6" s="2"/>
    </row>
    <row r="7" spans="1:8" x14ac:dyDescent="0.35">
      <c r="A7" s="8" t="s">
        <v>103</v>
      </c>
      <c r="B7" s="8"/>
      <c r="C7" s="8"/>
      <c r="D7" s="8"/>
      <c r="E7" s="5">
        <f>E4+E6</f>
        <v>26893047</v>
      </c>
      <c r="F7" s="5">
        <f>F4+F6</f>
        <v>23728317</v>
      </c>
      <c r="G7" s="5">
        <f t="shared" si="1"/>
        <v>3164730</v>
      </c>
      <c r="H7" s="2"/>
    </row>
    <row r="8" spans="1:8" x14ac:dyDescent="0.35">
      <c r="A8" s="2"/>
      <c r="B8" s="2"/>
      <c r="C8" s="2"/>
      <c r="D8" s="2"/>
      <c r="E8" s="2"/>
      <c r="F8" s="2"/>
      <c r="G8" s="2"/>
      <c r="H8" s="2"/>
    </row>
  </sheetData>
  <mergeCells count="3">
    <mergeCell ref="A6:D6"/>
    <mergeCell ref="A4:D4"/>
    <mergeCell ref="A7:D7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5:D5 A3:D3" numberStoredAsText="1"/>
    <ignoredError sqref="E4:F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1301</vt:lpstr>
      <vt:lpstr>1341</vt:lpstr>
      <vt:lpstr>1513</vt:lpstr>
      <vt:lpstr>1532</vt:lpstr>
      <vt:lpstr>1651</vt:lpstr>
      <vt:lpstr>4411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Gay Gonzalez</dc:creator>
  <cp:lastModifiedBy>sgay</cp:lastModifiedBy>
  <dcterms:created xsi:type="dcterms:W3CDTF">2021-11-08T20:30:39Z</dcterms:created>
  <dcterms:modified xsi:type="dcterms:W3CDTF">2022-11-16T12:55:29Z</dcterms:modified>
</cp:coreProperties>
</file>