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O:\Pto 2023\Listados de trabajo EXTERIOR\Presupuesto gastos - copia\Nueva carpeta\"/>
    </mc:Choice>
  </mc:AlternateContent>
  <bookViews>
    <workbookView xWindow="0" yWindow="40" windowWidth="7490" windowHeight="4140"/>
  </bookViews>
  <sheets>
    <sheet name="2311" sheetId="1" r:id="rId1"/>
    <sheet name="2312" sheetId="2" r:id="rId2"/>
    <sheet name="2313" sheetId="3" r:id="rId3"/>
    <sheet name="2316" sheetId="4" r:id="rId4"/>
    <sheet name="2412" sheetId="5" r:id="rId5"/>
  </sheets>
  <definedNames>
    <definedName name="_xlnm._FilterDatabase" localSheetId="0" hidden="1">'2311'!$A$2:$G$45</definedName>
    <definedName name="_xlnm._FilterDatabase" localSheetId="1" hidden="1">'2312'!$A$2:$G$3010</definedName>
    <definedName name="_xlnm._FilterDatabase" localSheetId="2" hidden="1">'2313'!$A$2:$G$2947</definedName>
    <definedName name="_xlnm._FilterDatabase" localSheetId="3" hidden="1">'2316'!$A$2:$G$2964</definedName>
    <definedName name="_xlnm._FilterDatabase" localSheetId="4" hidden="1">'2412'!$A$2:$G$2855</definedName>
  </definedNames>
  <calcPr calcId="162913"/>
</workbook>
</file>

<file path=xl/calcChain.xml><?xml version="1.0" encoding="utf-8"?>
<calcChain xmlns="http://schemas.openxmlformats.org/spreadsheetml/2006/main">
  <c r="G13" i="5" l="1"/>
  <c r="G14" i="5"/>
  <c r="G15" i="5"/>
  <c r="G16" i="5"/>
  <c r="G18" i="5"/>
  <c r="G20" i="5"/>
  <c r="G22" i="5"/>
  <c r="G23" i="5"/>
  <c r="G24" i="5"/>
  <c r="G25" i="5"/>
  <c r="G26" i="5"/>
  <c r="G27" i="5"/>
  <c r="G28" i="5"/>
  <c r="G29" i="5"/>
  <c r="G30" i="5"/>
  <c r="G4" i="5"/>
  <c r="G5" i="5"/>
  <c r="G6" i="5"/>
  <c r="G7" i="5"/>
  <c r="G8" i="5"/>
  <c r="G9" i="5"/>
  <c r="G10" i="5"/>
  <c r="G33" i="5"/>
  <c r="G34" i="5"/>
  <c r="G35" i="5"/>
  <c r="G7" i="4"/>
  <c r="G8" i="4"/>
  <c r="G9" i="4"/>
  <c r="G10" i="4"/>
  <c r="G11" i="4"/>
  <c r="G12" i="4"/>
  <c r="G13" i="4"/>
  <c r="G4" i="4"/>
  <c r="G16" i="4"/>
  <c r="G17" i="4"/>
  <c r="G18" i="4"/>
  <c r="G19" i="4"/>
  <c r="G20" i="4"/>
  <c r="G15" i="3"/>
  <c r="G16" i="3"/>
  <c r="G4" i="3"/>
  <c r="G5" i="3"/>
  <c r="G6" i="3"/>
  <c r="G7" i="3"/>
  <c r="G8" i="3"/>
  <c r="G9" i="3"/>
  <c r="G11" i="3"/>
  <c r="G14" i="3"/>
  <c r="G42" i="2"/>
  <c r="G44" i="2"/>
  <c r="G46" i="2"/>
  <c r="G48" i="2"/>
  <c r="G50" i="2"/>
  <c r="G52" i="2"/>
  <c r="G54" i="2"/>
  <c r="G56" i="2"/>
  <c r="G58" i="2"/>
  <c r="G18" i="2"/>
  <c r="G20" i="2"/>
  <c r="G22" i="2"/>
  <c r="G24" i="2"/>
  <c r="G26" i="2"/>
  <c r="G28" i="2"/>
  <c r="G30" i="2"/>
  <c r="G32" i="2"/>
  <c r="G34" i="2"/>
  <c r="G36" i="2"/>
  <c r="G38" i="2"/>
  <c r="G4" i="2"/>
  <c r="G6" i="2"/>
  <c r="G8" i="2"/>
  <c r="G10" i="2"/>
  <c r="G12" i="2"/>
  <c r="G14" i="2"/>
  <c r="G62" i="2"/>
  <c r="G64" i="2"/>
  <c r="G60" i="2"/>
  <c r="G16" i="2"/>
  <c r="G3" i="4"/>
  <c r="G3" i="2"/>
  <c r="G35" i="1"/>
  <c r="G37" i="1"/>
  <c r="G39" i="1"/>
  <c r="G41" i="1"/>
  <c r="G18" i="1"/>
  <c r="G20" i="1"/>
  <c r="G22" i="1"/>
  <c r="G24" i="1"/>
  <c r="G26" i="1"/>
  <c r="G28" i="1"/>
  <c r="G30" i="1"/>
  <c r="G32" i="1"/>
  <c r="G5" i="1"/>
  <c r="G7" i="1"/>
  <c r="G9" i="1"/>
  <c r="G11" i="1"/>
  <c r="G13" i="1"/>
  <c r="G44" i="1"/>
  <c r="G34" i="1"/>
  <c r="G3" i="1"/>
  <c r="G16" i="1" l="1"/>
  <c r="G43" i="1"/>
  <c r="G3" i="5"/>
  <c r="G3" i="3"/>
  <c r="G41" i="2"/>
  <c r="G18" i="3"/>
  <c r="G15" i="4"/>
  <c r="G32" i="5"/>
  <c r="G6" i="4"/>
  <c r="G12" i="5"/>
  <c r="G37" i="5"/>
  <c r="G45" i="1"/>
  <c r="G14" i="1"/>
  <c r="G12" i="1"/>
  <c r="G10" i="1"/>
  <c r="G8" i="1"/>
  <c r="G6" i="1"/>
  <c r="G4" i="1"/>
  <c r="G31" i="1"/>
  <c r="G29" i="1"/>
  <c r="G27" i="1"/>
  <c r="G25" i="1"/>
  <c r="G23" i="1"/>
  <c r="G21" i="1"/>
  <c r="G19" i="1"/>
  <c r="G17" i="1"/>
  <c r="G40" i="1"/>
  <c r="G38" i="1"/>
  <c r="G36" i="1"/>
  <c r="G63" i="2"/>
  <c r="G61" i="2"/>
  <c r="G13" i="2"/>
  <c r="G11" i="2"/>
  <c r="G9" i="2"/>
  <c r="G7" i="2"/>
  <c r="G5" i="2"/>
  <c r="G39" i="2"/>
  <c r="G37" i="2"/>
  <c r="G35" i="2"/>
  <c r="G33" i="2"/>
  <c r="G31" i="2"/>
  <c r="G29" i="2"/>
  <c r="G27" i="2"/>
  <c r="G25" i="2"/>
  <c r="G23" i="2"/>
  <c r="G21" i="2"/>
  <c r="G19" i="2"/>
  <c r="G17" i="2"/>
  <c r="G57" i="2"/>
  <c r="G55" i="2"/>
  <c r="G53" i="2"/>
  <c r="G51" i="2"/>
  <c r="G49" i="2"/>
  <c r="G47" i="2"/>
  <c r="G45" i="2"/>
  <c r="G43" i="2"/>
  <c r="G12" i="3"/>
  <c r="G10" i="3"/>
  <c r="G21" i="5"/>
  <c r="G19" i="5"/>
  <c r="G17" i="5"/>
  <c r="F5" i="4"/>
  <c r="E5" i="4"/>
  <c r="G5" i="4" s="1"/>
  <c r="F21" i="4" l="1"/>
  <c r="E21" i="4"/>
  <c r="G21" i="4" s="1"/>
  <c r="F38" i="5"/>
  <c r="E38" i="5"/>
  <c r="F36" i="5"/>
  <c r="E36" i="5"/>
  <c r="G36" i="5" s="1"/>
  <c r="F31" i="5"/>
  <c r="E31" i="5"/>
  <c r="F11" i="5"/>
  <c r="E11" i="5"/>
  <c r="G11" i="5" s="1"/>
  <c r="F14" i="4"/>
  <c r="E14" i="4"/>
  <c r="F19" i="3"/>
  <c r="F17" i="3"/>
  <c r="F13" i="3"/>
  <c r="E19" i="3"/>
  <c r="E17" i="3"/>
  <c r="E13" i="3"/>
  <c r="F65" i="2"/>
  <c r="E65" i="2"/>
  <c r="F59" i="2"/>
  <c r="E59" i="2"/>
  <c r="G59" i="2" s="1"/>
  <c r="F40" i="2"/>
  <c r="E40" i="2"/>
  <c r="F15" i="2"/>
  <c r="E15" i="2"/>
  <c r="G15" i="2" s="1"/>
  <c r="F46" i="1"/>
  <c r="E46" i="1"/>
  <c r="F42" i="1"/>
  <c r="E42" i="1"/>
  <c r="G42" i="1" s="1"/>
  <c r="F33" i="1"/>
  <c r="E33" i="1"/>
  <c r="F15" i="1"/>
  <c r="E15" i="1"/>
  <c r="G15" i="1" s="1"/>
  <c r="G13" i="3" l="1"/>
  <c r="G33" i="1"/>
  <c r="G46" i="1"/>
  <c r="G40" i="2"/>
  <c r="G65" i="2"/>
  <c r="G19" i="3"/>
  <c r="G14" i="4"/>
  <c r="G31" i="5"/>
  <c r="G38" i="5"/>
  <c r="G17" i="3"/>
  <c r="F22" i="4"/>
  <c r="E39" i="5"/>
  <c r="F39" i="5"/>
  <c r="F20" i="3"/>
  <c r="E20" i="3"/>
  <c r="E47" i="1"/>
  <c r="F47" i="1"/>
  <c r="E22" i="4"/>
  <c r="F66" i="2"/>
  <c r="E66" i="2"/>
  <c r="G66" i="2" l="1"/>
  <c r="G20" i="3"/>
  <c r="G39" i="5"/>
  <c r="G22" i="4"/>
  <c r="G47" i="1"/>
</calcChain>
</file>

<file path=xl/sharedStrings.xml><?xml version="1.0" encoding="utf-8"?>
<sst xmlns="http://schemas.openxmlformats.org/spreadsheetml/2006/main" count="690" uniqueCount="181">
  <si>
    <t>DIFERENCIA</t>
  </si>
  <si>
    <t>Orgánica</t>
  </si>
  <si>
    <t>Programa</t>
  </si>
  <si>
    <t>Económica</t>
  </si>
  <si>
    <t>Descripción</t>
  </si>
  <si>
    <t>Retribuciones básicas.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</si>
  <si>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</si>
  <si>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</si>
  <si>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</si>
  <si>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</si>
  <si>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</si>
  <si>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</si>
  <si>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</si>
  <si>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</si>
  <si>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</si>
  <si>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</si>
  <si>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22001</t>
  </si>
  <si>
    <t>Prensa, revistas, libros y otras publicaciones.</t>
  </si>
  <si>
    <t>223</t>
  </si>
  <si>
    <t>Transportes.</t>
  </si>
  <si>
    <t>23020</t>
  </si>
  <si>
    <t>Dietas del personal no directivo</t>
  </si>
  <si>
    <t>23120</t>
  </si>
  <si>
    <t>Locomoción del personal no directivo.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</si>
  <si>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</si>
  <si>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</si>
  <si>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</si>
  <si>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</si>
  <si>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</si>
  <si>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</si>
  <si>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</si>
  <si>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</si>
  <si>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</si>
  <si>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</si>
  <si>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</si>
  <si>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22699</t>
  </si>
  <si>
    <t>Otros gastos diversos</t>
  </si>
  <si>
    <t>22799</t>
  </si>
  <si>
    <t>Otros trabajos realizados por otras empresas y profes.</t>
  </si>
  <si>
    <t>13000</t>
  </si>
  <si>
    <t>13002</t>
  </si>
  <si>
    <t>Otras remuneraciones.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</si>
  <si>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</si>
  <si>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</si>
  <si>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</si>
  <si>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</si>
  <si>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</si>
  <si>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</si>
  <si>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</si>
  <si>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</si>
  <si>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</si>
  <si>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</si>
  <si>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</si>
  <si>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</si>
  <si>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</si>
  <si>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</si>
  <si>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623</t>
  </si>
  <si>
    <t>Maquinaria, instalaciones técnicas y utillaje.</t>
  </si>
  <si>
    <t>22100</t>
  </si>
  <si>
    <t>Energía eléctrica.</t>
  </si>
  <si>
    <t>131</t>
  </si>
  <si>
    <t>Laboral temporal.</t>
  </si>
  <si>
    <t>224</t>
  </si>
  <si>
    <t>Primas de seguros.</t>
  </si>
  <si>
    <t>22706</t>
  </si>
  <si>
    <t>Estudios y trabajos técnicos.</t>
  </si>
  <si>
    <t>202</t>
  </si>
  <si>
    <t>Arrendamientos de edificios y otras construcciones.</t>
  </si>
  <si>
    <t>212</t>
  </si>
  <si>
    <t>Reparación de edificios y otras construcciones.</t>
  </si>
  <si>
    <t>216</t>
  </si>
  <si>
    <t>Equipos para procesos de información.</t>
  </si>
  <si>
    <t>622</t>
  </si>
  <si>
    <t>Edificios y otras construcciones.</t>
  </si>
  <si>
    <t>641</t>
  </si>
  <si>
    <t>Gastos en aplicaciones informáticas.</t>
  </si>
  <si>
    <t>215</t>
  </si>
  <si>
    <t>Mobiliario.</t>
  </si>
  <si>
    <t>22102</t>
  </si>
  <si>
    <t>Gas.</t>
  </si>
  <si>
    <t>22700</t>
  </si>
  <si>
    <t>Limpieza y aseo.</t>
  </si>
  <si>
    <t>632</t>
  </si>
  <si>
    <t>633</t>
  </si>
  <si>
    <t>48999</t>
  </si>
  <si>
    <t>22200</t>
  </si>
  <si>
    <t>Servicios de Telecomunicaciones.</t>
  </si>
  <si>
    <t>22106</t>
  </si>
  <si>
    <t>Productos farmacéuticos y material sanitario.</t>
  </si>
  <si>
    <t>143</t>
  </si>
  <si>
    <t>Otro personal.</t>
  </si>
  <si>
    <t>626</t>
  </si>
  <si>
    <t>48000</t>
  </si>
  <si>
    <t>Subvenciones a asociaciones y atenciones benéficas</t>
  </si>
  <si>
    <t>48985</t>
  </si>
  <si>
    <t>Transf. Fundación Juan Soñador</t>
  </si>
  <si>
    <t>48961</t>
  </si>
  <si>
    <t>Transf. Fundación Eusebio Sacristán</t>
  </si>
  <si>
    <t>10</t>
  </si>
  <si>
    <t>2311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</si>
  <si>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</si>
  <si>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</si>
  <si>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</si>
  <si>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</si>
  <si>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</si>
  <si>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</si>
  <si>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</si>
  <si>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</si>
  <si>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</si>
  <si>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</si>
  <si>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</si>
  <si>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</si>
  <si>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2312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</si>
  <si>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</si>
  <si>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</si>
  <si>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</si>
  <si>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</si>
  <si>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</si>
  <si>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</si>
  <si>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</si>
  <si>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</si>
  <si>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</si>
  <si>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</si>
  <si>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</si>
  <si>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</si>
  <si>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</si>
  <si>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</si>
  <si>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</si>
  <si>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</si>
  <si>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</si>
  <si>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</si>
  <si>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</si>
  <si>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</si>
  <si>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</si>
  <si>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</si>
  <si>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</si>
  <si>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</si>
  <si>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</si>
  <si>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</si>
  <si>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</si>
  <si>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</si>
  <si>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</si>
  <si>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</si>
  <si>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</si>
  <si>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</si>
  <si>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</si>
  <si>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</si>
  <si>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Al exterior.</t>
  </si>
  <si>
    <t>49001</t>
  </si>
  <si>
    <t>Transf. Instituto Coop. Internacional y Desarrollo Mpal</t>
  </si>
  <si>
    <t>49002</t>
  </si>
  <si>
    <t>Transf. Fundación MUSOL</t>
  </si>
  <si>
    <t>49099</t>
  </si>
  <si>
    <t>2313</t>
  </si>
  <si>
    <t>2316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</si>
  <si>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</si>
  <si>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</si>
  <si>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</si>
  <si>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</si>
  <si>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</si>
  <si>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</si>
  <si>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</si>
  <si>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</si>
  <si>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2412</t>
  </si>
  <si>
    <t>48983</t>
  </si>
  <si>
    <t>Transf. Fundación Secretariado General Gitano</t>
  </si>
  <si>
    <t>48984</t>
  </si>
  <si>
    <t>Transf. Cruz Roja Española</t>
  </si>
  <si>
    <t>CAPITULO I. GASTOS DE PERSONAL</t>
  </si>
  <si>
    <t>CAPITULO II. GASTOS BIENES CORRIENTES Y SERVICIOS</t>
  </si>
  <si>
    <t>CAPITULO IV. TRANSFERNCIAS CORRIENTES</t>
  </si>
  <si>
    <t>CAPITULO VI. INVERSIONES REALES</t>
  </si>
  <si>
    <t>TOTAL PROGRAMA FORMACIÓN PARA EL EMPLEO</t>
  </si>
  <si>
    <t>TOTAL PROGRAMA INTERVENCIÓN SOCIAL</t>
  </si>
  <si>
    <t>TOTAL PROGRAMA INICIATIVAS SOCIALES</t>
  </si>
  <si>
    <t>TOTAL PROGRAMA DIRECCIÓN DEL AREA DE SERVICIOS SOCIALES</t>
  </si>
  <si>
    <t>TOTAL PROGRAMA MEDIACION COMUNITARIA</t>
  </si>
  <si>
    <t>48997</t>
  </si>
  <si>
    <t>Convenio UGTasesoramiento inmigrantes</t>
  </si>
  <si>
    <t>48998</t>
  </si>
  <si>
    <t>Convenio CCOO: asesoramiento  inmigrantes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</si>
</sst>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5" fillId="0" borderId="0"/>
  </cellStyleXfs>
  <cellXfs count="19">
    <xf numFmtId="0" fontId="0" fillId="0" borderId="0" xfId="0" applyNumberFormat="1" applyFill="1" applyBorder="1" applyAlignment="1" applyProtection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left"/>
    </xf>
    <xf numFmtId="4" fontId="6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4">
    <cellStyle name="Normal" xfId="0" builtinId="0"/>
    <cellStyle name="Normal 2" xfId="2"/>
    <cellStyle name="Normal 2 2" xfId="1"/>
    <cellStyle name="Normal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7"/>
  <sheetViews>
    <sheetView tabSelected="1" zoomScaleNormal="100" workbookViewId="0">
      <selection activeCell="A47" sqref="A47:D47"/>
    </sheetView>
  </sheetViews>
  <sheetFormatPr baseColWidth="10" defaultColWidth="11.3984375" defaultRowHeight="14" customHeight="1" x14ac:dyDescent="0.2"/>
  <cols>
    <col min="1" max="1" width="7.296875" style="14" bestFit="1" customWidth="1"/>
    <col min="2" max="2" width="8.3984375" style="14" bestFit="1" customWidth="1"/>
    <col min="3" max="3" width="9.5" style="14" bestFit="1" customWidth="1"/>
    <col min="4" max="4" width="39.3984375" style="5" bestFit="1" customWidth="1"/>
    <col min="5" max="5" width="11.09765625" style="5" bestFit="1" customWidth="1"/>
    <col min="6" max="6" width="12.69921875" style="5" bestFit="1" customWidth="1"/>
    <col min="7" max="7" width="11.69921875" style="5" bestFit="1" customWidth="1"/>
    <col min="8" max="16384" width="11.3984375" style="5"/>
  </cols>
  <sheetData>
    <row r="2" spans="1:7" s="3" customFormat="1" ht="14" customHeight="1" x14ac:dyDescent="0.25">
      <c r="A2" s="12" t="s">
        <v>1</v>
      </c>
      <c r="B2" s="12" t="s">
        <v>2</v>
      </c>
      <c r="C2" s="12" t="s">
        <v>3</v>
      </c>
      <c r="D2" s="10" t="s">
        <v>4</v>
      </c>
      <c r="E2" s="11">
        <v>2023</v>
      </c>
      <c r="F2" s="11">
        <v>2022</v>
      </c>
      <c r="G2" s="10" t="s">
        <v>0</v>
      </c>
    </row>
    <row r="3" spans="1:7" ht="14" customHeight="1" x14ac:dyDescent="0.2">
      <c r="A3" s="13" t="s">
        <v>98</v>
      </c>
      <c r="B3" s="13" t="s">
        <v>99</v>
      </c>
      <c r="C3" s="13" t="s">
        <v>25</v>
      </c>
      <c r="D3" s="4" t="s">
        <v>26</v>
      </c>
      <c r="E3" s="15">
        <v>168847</v>
      </c>
      <c r="F3" s="15">
        <v>164089</v>
      </c>
      <c r="G3" s="15">
        <f>+E3-F3</f>
        <v>4758</v>
      </c>
    </row>
    <row r="4" spans="1:7" ht="14" customHeight="1" x14ac:dyDescent="0.2">
      <c r="A4" s="13" t="s">
        <v>98</v>
      </c>
      <c r="B4" s="13" t="s">
        <v>99</v>
      </c>
      <c r="C4" s="13" t="s">
        <v>27</v>
      </c>
      <c r="D4" s="4" t="s">
        <v>28</v>
      </c>
      <c r="E4" s="15">
        <v>1172989</v>
      </c>
      <c r="F4" s="15">
        <v>1183189</v>
      </c>
      <c r="G4" s="15">
        <f t="shared" ref="G4:G47" si="0">+E4-F4</f>
        <v>-10200</v>
      </c>
    </row>
    <row r="5" spans="1:7" ht="14" customHeight="1" x14ac:dyDescent="0.2">
      <c r="A5" s="13" t="s">
        <v>98</v>
      </c>
      <c r="B5" s="13" t="s">
        <v>99</v>
      </c>
      <c r="C5" s="13" t="s">
        <v>6</v>
      </c>
      <c r="D5" s="4" t="s">
        <v>7</v>
      </c>
      <c r="E5" s="15">
        <v>34115</v>
      </c>
      <c r="F5" s="15">
        <v>44205</v>
      </c>
      <c r="G5" s="15">
        <f t="shared" si="0"/>
        <v>-10090</v>
      </c>
    </row>
    <row r="6" spans="1:7" ht="14" customHeight="1" x14ac:dyDescent="0.2">
      <c r="A6" s="13" t="s">
        <v>98</v>
      </c>
      <c r="B6" s="13" t="s">
        <v>99</v>
      </c>
      <c r="C6" s="13" t="s">
        <v>29</v>
      </c>
      <c r="D6" s="4" t="s">
        <v>30</v>
      </c>
      <c r="E6" s="15">
        <v>192775</v>
      </c>
      <c r="F6" s="15">
        <v>177977</v>
      </c>
      <c r="G6" s="15">
        <f t="shared" si="0"/>
        <v>14798</v>
      </c>
    </row>
    <row r="7" spans="1:7" ht="14" customHeight="1" x14ac:dyDescent="0.2">
      <c r="A7" s="13" t="s">
        <v>98</v>
      </c>
      <c r="B7" s="13" t="s">
        <v>99</v>
      </c>
      <c r="C7" s="13" t="s">
        <v>8</v>
      </c>
      <c r="D7" s="4" t="s">
        <v>9</v>
      </c>
      <c r="E7" s="15">
        <v>190268</v>
      </c>
      <c r="F7" s="15">
        <v>181227</v>
      </c>
      <c r="G7" s="15">
        <f t="shared" si="0"/>
        <v>9041</v>
      </c>
    </row>
    <row r="8" spans="1:7" ht="14" customHeight="1" x14ac:dyDescent="0.2">
      <c r="A8" s="13" t="s">
        <v>98</v>
      </c>
      <c r="B8" s="13" t="s">
        <v>99</v>
      </c>
      <c r="C8" s="13" t="s">
        <v>10</v>
      </c>
      <c r="D8" s="4" t="s">
        <v>11</v>
      </c>
      <c r="E8" s="15">
        <v>781987</v>
      </c>
      <c r="F8" s="15">
        <v>782690</v>
      </c>
      <c r="G8" s="15">
        <f t="shared" si="0"/>
        <v>-703</v>
      </c>
    </row>
    <row r="9" spans="1:7" ht="14" customHeight="1" x14ac:dyDescent="0.2">
      <c r="A9" s="13" t="s">
        <v>98</v>
      </c>
      <c r="B9" s="13" t="s">
        <v>99</v>
      </c>
      <c r="C9" s="13" t="s">
        <v>12</v>
      </c>
      <c r="D9" s="4" t="s">
        <v>13</v>
      </c>
      <c r="E9" s="15">
        <v>1938397</v>
      </c>
      <c r="F9" s="15">
        <v>1936826</v>
      </c>
      <c r="G9" s="15">
        <f t="shared" si="0"/>
        <v>1571</v>
      </c>
    </row>
    <row r="10" spans="1:7" ht="14" customHeight="1" x14ac:dyDescent="0.2">
      <c r="A10" s="13" t="s">
        <v>98</v>
      </c>
      <c r="B10" s="13" t="s">
        <v>99</v>
      </c>
      <c r="C10" s="13" t="s">
        <v>14</v>
      </c>
      <c r="D10" s="4" t="s">
        <v>15</v>
      </c>
      <c r="E10" s="15">
        <v>89562</v>
      </c>
      <c r="F10" s="15">
        <v>87697</v>
      </c>
      <c r="G10" s="15">
        <f t="shared" si="0"/>
        <v>1865</v>
      </c>
    </row>
    <row r="11" spans="1:7" ht="14" customHeight="1" x14ac:dyDescent="0.2">
      <c r="A11" s="13" t="s">
        <v>98</v>
      </c>
      <c r="B11" s="13" t="s">
        <v>99</v>
      </c>
      <c r="C11" s="13" t="s">
        <v>39</v>
      </c>
      <c r="D11" s="4" t="s">
        <v>5</v>
      </c>
      <c r="E11" s="15">
        <v>169855</v>
      </c>
      <c r="F11" s="15">
        <v>164337</v>
      </c>
      <c r="G11" s="15">
        <f t="shared" si="0"/>
        <v>5518</v>
      </c>
    </row>
    <row r="12" spans="1:7" ht="14" customHeight="1" x14ac:dyDescent="0.2">
      <c r="A12" s="13" t="s">
        <v>98</v>
      </c>
      <c r="B12" s="13" t="s">
        <v>99</v>
      </c>
      <c r="C12" s="13" t="s">
        <v>40</v>
      </c>
      <c r="D12" s="4" t="s">
        <v>41</v>
      </c>
      <c r="E12" s="15">
        <v>137689</v>
      </c>
      <c r="F12" s="15">
        <v>133836</v>
      </c>
      <c r="G12" s="15">
        <f t="shared" si="0"/>
        <v>3853</v>
      </c>
    </row>
    <row r="13" spans="1:7" ht="14" customHeight="1" x14ac:dyDescent="0.2">
      <c r="A13" s="13" t="s">
        <v>98</v>
      </c>
      <c r="B13" s="13" t="s">
        <v>99</v>
      </c>
      <c r="C13" s="13" t="s">
        <v>60</v>
      </c>
      <c r="D13" s="4" t="s">
        <v>61</v>
      </c>
      <c r="E13" s="15">
        <v>30000</v>
      </c>
      <c r="F13" s="15">
        <v>30000</v>
      </c>
      <c r="G13" s="15">
        <f t="shared" si="0"/>
        <v>0</v>
      </c>
    </row>
    <row r="14" spans="1:7" ht="14" customHeight="1" x14ac:dyDescent="0.2">
      <c r="A14" s="13" t="s">
        <v>98</v>
      </c>
      <c r="B14" s="13" t="s">
        <v>99</v>
      </c>
      <c r="C14" s="13" t="s">
        <v>89</v>
      </c>
      <c r="D14" s="4" t="s">
        <v>90</v>
      </c>
      <c r="E14" s="15">
        <v>0</v>
      </c>
      <c r="F14" s="15">
        <v>1206339</v>
      </c>
      <c r="G14" s="15">
        <f t="shared" si="0"/>
        <v>-1206339</v>
      </c>
    </row>
    <row r="15" spans="1:7" s="3" customFormat="1" ht="14" customHeight="1" x14ac:dyDescent="0.25">
      <c r="A15" s="17" t="s">
        <v>168</v>
      </c>
      <c r="B15" s="17"/>
      <c r="C15" s="17"/>
      <c r="D15" s="17"/>
      <c r="E15" s="7">
        <f>SUM(E3:E14)</f>
        <v>4906484</v>
      </c>
      <c r="F15" s="7">
        <f>SUM(F3:F14)</f>
        <v>6092412</v>
      </c>
      <c r="G15" s="16">
        <f t="shared" si="0"/>
        <v>-1185928</v>
      </c>
    </row>
    <row r="16" spans="1:7" ht="14" customHeight="1" x14ac:dyDescent="0.2">
      <c r="A16" s="13" t="s">
        <v>98</v>
      </c>
      <c r="B16" s="13" t="s">
        <v>99</v>
      </c>
      <c r="C16" s="13" t="s">
        <v>68</v>
      </c>
      <c r="D16" s="4" t="s">
        <v>69</v>
      </c>
      <c r="E16" s="15">
        <v>35620</v>
      </c>
      <c r="F16" s="15">
        <v>35620</v>
      </c>
      <c r="G16" s="15">
        <f t="shared" si="0"/>
        <v>0</v>
      </c>
    </row>
    <row r="17" spans="1:7" ht="14" customHeight="1" x14ac:dyDescent="0.2">
      <c r="A17" s="13" t="s">
        <v>98</v>
      </c>
      <c r="B17" s="13" t="s">
        <v>99</v>
      </c>
      <c r="C17" s="13" t="s">
        <v>33</v>
      </c>
      <c r="D17" s="4" t="s">
        <v>34</v>
      </c>
      <c r="E17" s="15">
        <v>42470</v>
      </c>
      <c r="F17" s="15">
        <v>40490</v>
      </c>
      <c r="G17" s="15">
        <f t="shared" si="0"/>
        <v>1980</v>
      </c>
    </row>
    <row r="18" spans="1:7" ht="14" customHeight="1" x14ac:dyDescent="0.2">
      <c r="A18" s="13" t="s">
        <v>98</v>
      </c>
      <c r="B18" s="13" t="s">
        <v>99</v>
      </c>
      <c r="C18" s="13" t="s">
        <v>76</v>
      </c>
      <c r="D18" s="4" t="s">
        <v>77</v>
      </c>
      <c r="E18" s="15">
        <v>100</v>
      </c>
      <c r="F18" s="15">
        <v>100</v>
      </c>
      <c r="G18" s="15">
        <f t="shared" si="0"/>
        <v>0</v>
      </c>
    </row>
    <row r="19" spans="1:7" ht="14" customHeight="1" x14ac:dyDescent="0.2">
      <c r="A19" s="13" t="s">
        <v>98</v>
      </c>
      <c r="B19" s="13" t="s">
        <v>99</v>
      </c>
      <c r="C19" s="13" t="s">
        <v>58</v>
      </c>
      <c r="D19" s="4" t="s">
        <v>59</v>
      </c>
      <c r="E19" s="15">
        <v>50000</v>
      </c>
      <c r="F19" s="15">
        <v>50000</v>
      </c>
      <c r="G19" s="15">
        <f t="shared" si="0"/>
        <v>0</v>
      </c>
    </row>
    <row r="20" spans="1:7" ht="14" customHeight="1" x14ac:dyDescent="0.2">
      <c r="A20" s="13" t="s">
        <v>98</v>
      </c>
      <c r="B20" s="13" t="s">
        <v>99</v>
      </c>
      <c r="C20" s="13" t="s">
        <v>78</v>
      </c>
      <c r="D20" s="4" t="s">
        <v>79</v>
      </c>
      <c r="E20" s="15">
        <v>60000</v>
      </c>
      <c r="F20" s="15">
        <v>51000</v>
      </c>
      <c r="G20" s="15">
        <f t="shared" si="0"/>
        <v>9000</v>
      </c>
    </row>
    <row r="21" spans="1:7" ht="14" customHeight="1" x14ac:dyDescent="0.2">
      <c r="A21" s="13" t="s">
        <v>98</v>
      </c>
      <c r="B21" s="13" t="s">
        <v>99</v>
      </c>
      <c r="C21" s="13" t="s">
        <v>46</v>
      </c>
      <c r="D21" s="4" t="s">
        <v>47</v>
      </c>
      <c r="E21" s="15">
        <v>2400</v>
      </c>
      <c r="F21" s="15">
        <v>2000</v>
      </c>
      <c r="G21" s="15">
        <f t="shared" si="0"/>
        <v>400</v>
      </c>
    </row>
    <row r="22" spans="1:7" ht="14" customHeight="1" x14ac:dyDescent="0.2">
      <c r="A22" s="13" t="s">
        <v>98</v>
      </c>
      <c r="B22" s="13" t="s">
        <v>99</v>
      </c>
      <c r="C22" s="13" t="s">
        <v>87</v>
      </c>
      <c r="D22" s="4" t="s">
        <v>88</v>
      </c>
      <c r="E22" s="15">
        <v>300</v>
      </c>
      <c r="F22" s="15">
        <v>1300</v>
      </c>
      <c r="G22" s="15">
        <f t="shared" si="0"/>
        <v>-1000</v>
      </c>
    </row>
    <row r="23" spans="1:7" ht="14" customHeight="1" x14ac:dyDescent="0.2">
      <c r="A23" s="13" t="s">
        <v>98</v>
      </c>
      <c r="B23" s="13" t="s">
        <v>99</v>
      </c>
      <c r="C23" s="13" t="s">
        <v>50</v>
      </c>
      <c r="D23" s="4" t="s">
        <v>51</v>
      </c>
      <c r="E23" s="15">
        <v>8100</v>
      </c>
      <c r="F23" s="15">
        <v>12250</v>
      </c>
      <c r="G23" s="15">
        <f t="shared" si="0"/>
        <v>-4150</v>
      </c>
    </row>
    <row r="24" spans="1:7" ht="14" customHeight="1" x14ac:dyDescent="0.2">
      <c r="A24" s="13" t="s">
        <v>98</v>
      </c>
      <c r="B24" s="13" t="s">
        <v>99</v>
      </c>
      <c r="C24" s="13" t="s">
        <v>85</v>
      </c>
      <c r="D24" s="4" t="s">
        <v>86</v>
      </c>
      <c r="E24" s="15">
        <v>0</v>
      </c>
      <c r="F24" s="15">
        <v>6400</v>
      </c>
      <c r="G24" s="15">
        <f t="shared" si="0"/>
        <v>-6400</v>
      </c>
    </row>
    <row r="25" spans="1:7" ht="14" customHeight="1" x14ac:dyDescent="0.2">
      <c r="A25" s="13" t="s">
        <v>98</v>
      </c>
      <c r="B25" s="13" t="s">
        <v>99</v>
      </c>
      <c r="C25" s="13" t="s">
        <v>18</v>
      </c>
      <c r="D25" s="4" t="s">
        <v>19</v>
      </c>
      <c r="E25" s="15">
        <v>500</v>
      </c>
      <c r="F25" s="15">
        <v>500</v>
      </c>
      <c r="G25" s="15">
        <f t="shared" si="0"/>
        <v>0</v>
      </c>
    </row>
    <row r="26" spans="1:7" ht="14" customHeight="1" x14ac:dyDescent="0.2">
      <c r="A26" s="13" t="s">
        <v>98</v>
      </c>
      <c r="B26" s="13" t="s">
        <v>99</v>
      </c>
      <c r="C26" s="13" t="s">
        <v>52</v>
      </c>
      <c r="D26" s="4" t="s">
        <v>53</v>
      </c>
      <c r="E26" s="15">
        <v>200</v>
      </c>
      <c r="F26" s="15">
        <v>200</v>
      </c>
      <c r="G26" s="15">
        <f t="shared" si="0"/>
        <v>0</v>
      </c>
    </row>
    <row r="27" spans="1:7" ht="14" customHeight="1" x14ac:dyDescent="0.2">
      <c r="A27" s="13" t="s">
        <v>98</v>
      </c>
      <c r="B27" s="13" t="s">
        <v>99</v>
      </c>
      <c r="C27" s="13" t="s">
        <v>35</v>
      </c>
      <c r="D27" s="4" t="s">
        <v>36</v>
      </c>
      <c r="E27" s="15">
        <v>33000</v>
      </c>
      <c r="F27" s="15">
        <v>33000</v>
      </c>
      <c r="G27" s="15">
        <f t="shared" si="0"/>
        <v>0</v>
      </c>
    </row>
    <row r="28" spans="1:7" ht="14" customHeight="1" x14ac:dyDescent="0.2">
      <c r="A28" s="13" t="s">
        <v>98</v>
      </c>
      <c r="B28" s="13" t="s">
        <v>99</v>
      </c>
      <c r="C28" s="13" t="s">
        <v>80</v>
      </c>
      <c r="D28" s="4" t="s">
        <v>81</v>
      </c>
      <c r="E28" s="15">
        <v>73510</v>
      </c>
      <c r="F28" s="15">
        <v>73750</v>
      </c>
      <c r="G28" s="15">
        <f t="shared" si="0"/>
        <v>-240</v>
      </c>
    </row>
    <row r="29" spans="1:7" ht="14" customHeight="1" x14ac:dyDescent="0.2">
      <c r="A29" s="13" t="s">
        <v>98</v>
      </c>
      <c r="B29" s="13" t="s">
        <v>99</v>
      </c>
      <c r="C29" s="13" t="s">
        <v>64</v>
      </c>
      <c r="D29" s="4" t="s">
        <v>65</v>
      </c>
      <c r="E29" s="15">
        <v>8000</v>
      </c>
      <c r="F29" s="15">
        <v>68606</v>
      </c>
      <c r="G29" s="15">
        <f t="shared" si="0"/>
        <v>-60606</v>
      </c>
    </row>
    <row r="30" spans="1:7" ht="14" customHeight="1" x14ac:dyDescent="0.2">
      <c r="A30" s="13" t="s">
        <v>98</v>
      </c>
      <c r="B30" s="13" t="s">
        <v>99</v>
      </c>
      <c r="C30" s="13" t="s">
        <v>37</v>
      </c>
      <c r="D30" s="4" t="s">
        <v>38</v>
      </c>
      <c r="E30" s="15">
        <v>20469200</v>
      </c>
      <c r="F30" s="15">
        <v>16685548</v>
      </c>
      <c r="G30" s="15">
        <f t="shared" si="0"/>
        <v>3783652</v>
      </c>
    </row>
    <row r="31" spans="1:7" ht="14" customHeight="1" x14ac:dyDescent="0.2">
      <c r="A31" s="13" t="s">
        <v>98</v>
      </c>
      <c r="B31" s="13" t="s">
        <v>99</v>
      </c>
      <c r="C31" s="13" t="s">
        <v>20</v>
      </c>
      <c r="D31" s="4" t="s">
        <v>21</v>
      </c>
      <c r="E31" s="15">
        <v>500</v>
      </c>
      <c r="F31" s="15">
        <v>500</v>
      </c>
      <c r="G31" s="15">
        <f t="shared" si="0"/>
        <v>0</v>
      </c>
    </row>
    <row r="32" spans="1:7" ht="14" customHeight="1" x14ac:dyDescent="0.2">
      <c r="A32" s="13" t="s">
        <v>98</v>
      </c>
      <c r="B32" s="13" t="s">
        <v>99</v>
      </c>
      <c r="C32" s="13" t="s">
        <v>22</v>
      </c>
      <c r="D32" s="4" t="s">
        <v>23</v>
      </c>
      <c r="E32" s="15">
        <v>100</v>
      </c>
      <c r="F32" s="15">
        <v>100</v>
      </c>
      <c r="G32" s="15">
        <f t="shared" si="0"/>
        <v>0</v>
      </c>
    </row>
    <row r="33" spans="1:7" s="3" customFormat="1" ht="14" customHeight="1" x14ac:dyDescent="0.25">
      <c r="A33" s="17" t="s">
        <v>169</v>
      </c>
      <c r="B33" s="17"/>
      <c r="C33" s="17"/>
      <c r="D33" s="17"/>
      <c r="E33" s="8">
        <f>SUM(E16:E32)</f>
        <v>20784000</v>
      </c>
      <c r="F33" s="8">
        <f>SUM(F16:F32)</f>
        <v>17061364</v>
      </c>
      <c r="G33" s="16">
        <f t="shared" si="0"/>
        <v>3722636</v>
      </c>
    </row>
    <row r="34" spans="1:7" ht="14" customHeight="1" x14ac:dyDescent="0.2">
      <c r="A34" s="13" t="s">
        <v>98</v>
      </c>
      <c r="B34" s="13" t="s">
        <v>99</v>
      </c>
      <c r="C34" s="13" t="s">
        <v>92</v>
      </c>
      <c r="D34" s="4" t="s">
        <v>93</v>
      </c>
      <c r="E34" s="15">
        <v>117500</v>
      </c>
      <c r="F34" s="15">
        <v>110000</v>
      </c>
      <c r="G34" s="15">
        <f t="shared" si="0"/>
        <v>7500</v>
      </c>
    </row>
    <row r="35" spans="1:7" ht="14" customHeight="1" x14ac:dyDescent="0.2">
      <c r="A35" s="13" t="s">
        <v>98</v>
      </c>
      <c r="B35" s="13" t="s">
        <v>99</v>
      </c>
      <c r="C35" s="13" t="s">
        <v>100</v>
      </c>
      <c r="D35" s="4" t="s">
        <v>101</v>
      </c>
      <c r="E35" s="15">
        <v>2201000</v>
      </c>
      <c r="F35" s="15">
        <v>2762540</v>
      </c>
      <c r="G35" s="15">
        <f t="shared" si="0"/>
        <v>-561540</v>
      </c>
    </row>
    <row r="36" spans="1:7" ht="14" customHeight="1" x14ac:dyDescent="0.2">
      <c r="A36" s="13" t="s">
        <v>98</v>
      </c>
      <c r="B36" s="13" t="s">
        <v>99</v>
      </c>
      <c r="C36" s="13" t="s">
        <v>102</v>
      </c>
      <c r="D36" s="4" t="s">
        <v>103</v>
      </c>
      <c r="E36" s="15">
        <v>5000</v>
      </c>
      <c r="F36" s="15">
        <v>5000</v>
      </c>
      <c r="G36" s="15">
        <f t="shared" si="0"/>
        <v>0</v>
      </c>
    </row>
    <row r="37" spans="1:7" ht="14" customHeight="1" x14ac:dyDescent="0.2">
      <c r="A37" s="13" t="s">
        <v>98</v>
      </c>
      <c r="B37" s="13" t="s">
        <v>99</v>
      </c>
      <c r="C37" s="13" t="s">
        <v>104</v>
      </c>
      <c r="D37" s="4" t="s">
        <v>105</v>
      </c>
      <c r="E37" s="15">
        <v>14960</v>
      </c>
      <c r="F37" s="15">
        <v>14960</v>
      </c>
      <c r="G37" s="15">
        <f t="shared" si="0"/>
        <v>0</v>
      </c>
    </row>
    <row r="38" spans="1:7" ht="14" customHeight="1" x14ac:dyDescent="0.2">
      <c r="A38" s="13" t="s">
        <v>98</v>
      </c>
      <c r="B38" s="13" t="s">
        <v>99</v>
      </c>
      <c r="C38" s="13" t="s">
        <v>106</v>
      </c>
      <c r="D38" s="4" t="s">
        <v>107</v>
      </c>
      <c r="E38" s="15">
        <v>30000</v>
      </c>
      <c r="F38" s="15">
        <v>15000</v>
      </c>
      <c r="G38" s="15">
        <f t="shared" si="0"/>
        <v>15000</v>
      </c>
    </row>
    <row r="39" spans="1:7" ht="14" customHeight="1" x14ac:dyDescent="0.2">
      <c r="A39" s="13" t="s">
        <v>98</v>
      </c>
      <c r="B39" s="13" t="s">
        <v>99</v>
      </c>
      <c r="C39" s="13" t="s">
        <v>108</v>
      </c>
      <c r="D39" s="4" t="s">
        <v>109</v>
      </c>
      <c r="E39" s="15">
        <v>0</v>
      </c>
      <c r="F39" s="15">
        <v>10000</v>
      </c>
      <c r="G39" s="15">
        <f t="shared" si="0"/>
        <v>-10000</v>
      </c>
    </row>
    <row r="40" spans="1:7" ht="14" customHeight="1" x14ac:dyDescent="0.2">
      <c r="A40" s="13" t="s">
        <v>98</v>
      </c>
      <c r="B40" s="13" t="s">
        <v>99</v>
      </c>
      <c r="C40" s="13" t="s">
        <v>96</v>
      </c>
      <c r="D40" s="4" t="s">
        <v>97</v>
      </c>
      <c r="E40" s="15">
        <v>15000</v>
      </c>
      <c r="F40" s="15">
        <v>15000</v>
      </c>
      <c r="G40" s="15">
        <f t="shared" si="0"/>
        <v>0</v>
      </c>
    </row>
    <row r="41" spans="1:7" ht="14" customHeight="1" x14ac:dyDescent="0.2">
      <c r="A41" s="13" t="s">
        <v>98</v>
      </c>
      <c r="B41" s="13" t="s">
        <v>99</v>
      </c>
      <c r="C41" s="13" t="s">
        <v>110</v>
      </c>
      <c r="D41" s="4" t="s">
        <v>111</v>
      </c>
      <c r="E41" s="15">
        <v>10000</v>
      </c>
      <c r="F41" s="15">
        <v>10000</v>
      </c>
      <c r="G41" s="15">
        <f t="shared" si="0"/>
        <v>0</v>
      </c>
    </row>
    <row r="42" spans="1:7" s="3" customFormat="1" ht="14" customHeight="1" x14ac:dyDescent="0.25">
      <c r="A42" s="17" t="s">
        <v>170</v>
      </c>
      <c r="B42" s="17"/>
      <c r="C42" s="17"/>
      <c r="D42" s="17"/>
      <c r="E42" s="7">
        <f>SUM(E34:E41)</f>
        <v>2393460</v>
      </c>
      <c r="F42" s="7">
        <f>SUM(F34:F41)</f>
        <v>2942500</v>
      </c>
      <c r="G42" s="16">
        <f t="shared" si="0"/>
        <v>-549040</v>
      </c>
    </row>
    <row r="43" spans="1:7" ht="14" customHeight="1" x14ac:dyDescent="0.2">
      <c r="A43" s="13" t="s">
        <v>98</v>
      </c>
      <c r="B43" s="13" t="s">
        <v>99</v>
      </c>
      <c r="C43" s="13" t="s">
        <v>72</v>
      </c>
      <c r="D43" s="4" t="s">
        <v>73</v>
      </c>
      <c r="E43" s="15">
        <v>20619</v>
      </c>
      <c r="F43" s="15">
        <v>38818</v>
      </c>
      <c r="G43" s="15">
        <f t="shared" si="0"/>
        <v>-18199</v>
      </c>
    </row>
    <row r="44" spans="1:7" ht="14" customHeight="1" x14ac:dyDescent="0.2">
      <c r="A44" s="13" t="s">
        <v>98</v>
      </c>
      <c r="B44" s="13" t="s">
        <v>99</v>
      </c>
      <c r="C44" s="13" t="s">
        <v>56</v>
      </c>
      <c r="D44" s="4" t="s">
        <v>57</v>
      </c>
      <c r="E44" s="15">
        <v>0</v>
      </c>
      <c r="F44" s="15">
        <v>15000</v>
      </c>
      <c r="G44" s="15">
        <f t="shared" si="0"/>
        <v>-15000</v>
      </c>
    </row>
    <row r="45" spans="1:7" ht="14" customHeight="1" x14ac:dyDescent="0.2">
      <c r="A45" s="13" t="s">
        <v>98</v>
      </c>
      <c r="B45" s="13" t="s">
        <v>99</v>
      </c>
      <c r="C45" s="13" t="s">
        <v>82</v>
      </c>
      <c r="D45" s="4" t="s">
        <v>73</v>
      </c>
      <c r="E45" s="15">
        <v>0</v>
      </c>
      <c r="F45" s="15">
        <v>425000</v>
      </c>
      <c r="G45" s="15">
        <f t="shared" si="0"/>
        <v>-425000</v>
      </c>
    </row>
    <row r="46" spans="1:7" s="3" customFormat="1" ht="14" customHeight="1" x14ac:dyDescent="0.25">
      <c r="A46" s="17" t="s">
        <v>171</v>
      </c>
      <c r="B46" s="17"/>
      <c r="C46" s="17"/>
      <c r="D46" s="17"/>
      <c r="E46" s="7">
        <f>SUM(E43:E45)</f>
        <v>20619</v>
      </c>
      <c r="F46" s="7">
        <f>SUM(F43:F45)</f>
        <v>478818</v>
      </c>
      <c r="G46" s="16">
        <f t="shared" si="0"/>
        <v>-458199</v>
      </c>
    </row>
    <row r="47" spans="1:7" s="3" customFormat="1" ht="14" customHeight="1" x14ac:dyDescent="0.25">
      <c r="A47" s="18" t="s">
        <v>173</v>
      </c>
      <c r="B47" s="18"/>
      <c r="C47" s="18"/>
      <c r="D47" s="18"/>
      <c r="E47" s="7">
        <f>+E46+E42+E33+E15</f>
        <v>28104563</v>
      </c>
      <c r="F47" s="7">
        <f>+F46+F42+F33+F15</f>
        <v>26575094</v>
      </c>
      <c r="G47" s="16">
        <f t="shared" si="0"/>
        <v>1529469</v>
      </c>
    </row>
  </sheetData>
  <mergeCells count="5">
    <mergeCell ref="A15:D15"/>
    <mergeCell ref="A33:D33"/>
    <mergeCell ref="A42:D42"/>
    <mergeCell ref="A46:D46"/>
    <mergeCell ref="A47:D47"/>
  </mergeCells>
  <pageMargins left="0.35433070866141736" right="0.35433070866141736" top="0.98425196850393704" bottom="0.98425196850393704" header="0" footer="0"/>
  <pageSetup paperSize="9" orientation="portrait" blackAndWhite="1" errors="NA" r:id="rId1"/>
  <headerFooter alignWithMargins="0"/>
  <ignoredErrors>
    <ignoredError sqref="A3:D14 A19:D36 A37:D41 A42:D44 A45:D45 A46:D48 A15:D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6"/>
  <sheetViews>
    <sheetView workbookViewId="0">
      <selection activeCell="A66" sqref="A66:D66"/>
    </sheetView>
  </sheetViews>
  <sheetFormatPr baseColWidth="10" defaultColWidth="11.3984375" defaultRowHeight="14" customHeight="1" x14ac:dyDescent="0.2"/>
  <cols>
    <col min="1" max="1" width="7.796875" style="14" bestFit="1" customWidth="1"/>
    <col min="2" max="2" width="8.3984375" style="14" bestFit="1" customWidth="1"/>
    <col min="3" max="3" width="9.3984375" style="14" bestFit="1" customWidth="1"/>
    <col min="4" max="4" width="40.09765625" style="5" bestFit="1" customWidth="1"/>
    <col min="5" max="6" width="10.19921875" style="5" bestFit="1" customWidth="1"/>
    <col min="7" max="7" width="10.796875" style="5" bestFit="1" customWidth="1"/>
    <col min="8" max="16384" width="11.3984375" style="5"/>
  </cols>
  <sheetData>
    <row r="2" spans="1:7" s="3" customFormat="1" ht="14" customHeight="1" x14ac:dyDescent="0.25">
      <c r="A2" s="12" t="s">
        <v>1</v>
      </c>
      <c r="B2" s="12" t="s">
        <v>2</v>
      </c>
      <c r="C2" s="12" t="s">
        <v>3</v>
      </c>
      <c r="D2" s="10" t="s">
        <v>4</v>
      </c>
      <c r="E2" s="11">
        <v>2023</v>
      </c>
      <c r="F2" s="11">
        <v>2022</v>
      </c>
      <c r="G2" s="10" t="s">
        <v>0</v>
      </c>
    </row>
    <row r="3" spans="1:7" ht="14" customHeight="1" x14ac:dyDescent="0.2">
      <c r="A3" s="13" t="s">
        <v>98</v>
      </c>
      <c r="B3" s="13" t="s">
        <v>112</v>
      </c>
      <c r="C3" s="13" t="s">
        <v>25</v>
      </c>
      <c r="D3" s="4" t="s">
        <v>26</v>
      </c>
      <c r="E3" s="15">
        <v>33769</v>
      </c>
      <c r="F3" s="15">
        <v>32818</v>
      </c>
      <c r="G3" s="15">
        <f>+E3-F3</f>
        <v>951</v>
      </c>
    </row>
    <row r="4" spans="1:7" ht="14" customHeight="1" x14ac:dyDescent="0.2">
      <c r="A4" s="13" t="s">
        <v>98</v>
      </c>
      <c r="B4" s="13" t="s">
        <v>112</v>
      </c>
      <c r="C4" s="13" t="s">
        <v>27</v>
      </c>
      <c r="D4" s="4" t="s">
        <v>28</v>
      </c>
      <c r="E4" s="15">
        <v>267254</v>
      </c>
      <c r="F4" s="15">
        <v>245295</v>
      </c>
      <c r="G4" s="15">
        <f t="shared" ref="G4:G66" si="0">+E4-F4</f>
        <v>21959</v>
      </c>
    </row>
    <row r="5" spans="1:7" ht="14" customHeight="1" x14ac:dyDescent="0.2">
      <c r="A5" s="13" t="s">
        <v>98</v>
      </c>
      <c r="B5" s="13" t="s">
        <v>112</v>
      </c>
      <c r="C5" s="13" t="s">
        <v>6</v>
      </c>
      <c r="D5" s="4" t="s">
        <v>7</v>
      </c>
      <c r="E5" s="15">
        <v>11372</v>
      </c>
      <c r="F5" s="15">
        <v>11051</v>
      </c>
      <c r="G5" s="15">
        <f t="shared" si="0"/>
        <v>321</v>
      </c>
    </row>
    <row r="6" spans="1:7" ht="14" customHeight="1" x14ac:dyDescent="0.2">
      <c r="A6" s="13" t="s">
        <v>98</v>
      </c>
      <c r="B6" s="13" t="s">
        <v>112</v>
      </c>
      <c r="C6" s="13" t="s">
        <v>29</v>
      </c>
      <c r="D6" s="4" t="s">
        <v>30</v>
      </c>
      <c r="E6" s="15">
        <v>9639</v>
      </c>
      <c r="F6" s="15">
        <v>9367</v>
      </c>
      <c r="G6" s="15">
        <f t="shared" si="0"/>
        <v>272</v>
      </c>
    </row>
    <row r="7" spans="1:7" ht="14" customHeight="1" x14ac:dyDescent="0.2">
      <c r="A7" s="13" t="s">
        <v>98</v>
      </c>
      <c r="B7" s="13" t="s">
        <v>112</v>
      </c>
      <c r="C7" s="13" t="s">
        <v>8</v>
      </c>
      <c r="D7" s="4" t="s">
        <v>9</v>
      </c>
      <c r="E7" s="15">
        <v>78258</v>
      </c>
      <c r="F7" s="15">
        <v>74564</v>
      </c>
      <c r="G7" s="15">
        <f t="shared" si="0"/>
        <v>3694</v>
      </c>
    </row>
    <row r="8" spans="1:7" ht="14" customHeight="1" x14ac:dyDescent="0.2">
      <c r="A8" s="13" t="s">
        <v>98</v>
      </c>
      <c r="B8" s="13" t="s">
        <v>112</v>
      </c>
      <c r="C8" s="13" t="s">
        <v>10</v>
      </c>
      <c r="D8" s="4" t="s">
        <v>11</v>
      </c>
      <c r="E8" s="15">
        <v>166424</v>
      </c>
      <c r="F8" s="15">
        <v>154854</v>
      </c>
      <c r="G8" s="15">
        <f t="shared" si="0"/>
        <v>11570</v>
      </c>
    </row>
    <row r="9" spans="1:7" ht="14" customHeight="1" x14ac:dyDescent="0.2">
      <c r="A9" s="13" t="s">
        <v>98</v>
      </c>
      <c r="B9" s="13" t="s">
        <v>112</v>
      </c>
      <c r="C9" s="13" t="s">
        <v>12</v>
      </c>
      <c r="D9" s="4" t="s">
        <v>13</v>
      </c>
      <c r="E9" s="15">
        <v>406444</v>
      </c>
      <c r="F9" s="15">
        <v>378325</v>
      </c>
      <c r="G9" s="15">
        <f t="shared" si="0"/>
        <v>28119</v>
      </c>
    </row>
    <row r="10" spans="1:7" ht="14" customHeight="1" x14ac:dyDescent="0.2">
      <c r="A10" s="13" t="s">
        <v>98</v>
      </c>
      <c r="B10" s="13" t="s">
        <v>112</v>
      </c>
      <c r="C10" s="13" t="s">
        <v>14</v>
      </c>
      <c r="D10" s="4" t="s">
        <v>15</v>
      </c>
      <c r="E10" s="15">
        <v>35666</v>
      </c>
      <c r="F10" s="15">
        <v>33572</v>
      </c>
      <c r="G10" s="15">
        <f t="shared" si="0"/>
        <v>2094</v>
      </c>
    </row>
    <row r="11" spans="1:7" ht="14" customHeight="1" x14ac:dyDescent="0.2">
      <c r="A11" s="13" t="s">
        <v>98</v>
      </c>
      <c r="B11" s="13" t="s">
        <v>112</v>
      </c>
      <c r="C11" s="13" t="s">
        <v>39</v>
      </c>
      <c r="D11" s="4" t="s">
        <v>5</v>
      </c>
      <c r="E11" s="15">
        <v>305235</v>
      </c>
      <c r="F11" s="15">
        <v>307253</v>
      </c>
      <c r="G11" s="15">
        <f t="shared" si="0"/>
        <v>-2018</v>
      </c>
    </row>
    <row r="12" spans="1:7" ht="14" customHeight="1" x14ac:dyDescent="0.2">
      <c r="A12" s="13" t="s">
        <v>98</v>
      </c>
      <c r="B12" s="13" t="s">
        <v>112</v>
      </c>
      <c r="C12" s="13" t="s">
        <v>40</v>
      </c>
      <c r="D12" s="4" t="s">
        <v>41</v>
      </c>
      <c r="E12" s="15">
        <v>250595</v>
      </c>
      <c r="F12" s="15">
        <v>258221</v>
      </c>
      <c r="G12" s="15">
        <f t="shared" si="0"/>
        <v>-7626</v>
      </c>
    </row>
    <row r="13" spans="1:7" ht="14" customHeight="1" x14ac:dyDescent="0.2">
      <c r="A13" s="13" t="s">
        <v>98</v>
      </c>
      <c r="B13" s="13" t="s">
        <v>112</v>
      </c>
      <c r="C13" s="13" t="s">
        <v>60</v>
      </c>
      <c r="D13" s="4" t="s">
        <v>61</v>
      </c>
      <c r="E13" s="15">
        <v>30000</v>
      </c>
      <c r="F13" s="15">
        <v>30000</v>
      </c>
      <c r="G13" s="15">
        <f t="shared" si="0"/>
        <v>0</v>
      </c>
    </row>
    <row r="14" spans="1:7" ht="14" customHeight="1" x14ac:dyDescent="0.2">
      <c r="A14" s="13" t="s">
        <v>98</v>
      </c>
      <c r="B14" s="13" t="s">
        <v>112</v>
      </c>
      <c r="C14" s="13" t="s">
        <v>89</v>
      </c>
      <c r="D14" s="4" t="s">
        <v>90</v>
      </c>
      <c r="E14" s="15">
        <v>34620</v>
      </c>
      <c r="F14" s="15">
        <v>33847</v>
      </c>
      <c r="G14" s="15">
        <f t="shared" si="0"/>
        <v>773</v>
      </c>
    </row>
    <row r="15" spans="1:7" s="3" customFormat="1" ht="14" customHeight="1" x14ac:dyDescent="0.25">
      <c r="A15" s="17" t="s">
        <v>168</v>
      </c>
      <c r="B15" s="17"/>
      <c r="C15" s="17"/>
      <c r="D15" s="17"/>
      <c r="E15" s="8">
        <f>SUM(E3:E14)</f>
        <v>1629276</v>
      </c>
      <c r="F15" s="8">
        <f t="shared" ref="F15" si="1">SUM(F3:F14)</f>
        <v>1569167</v>
      </c>
      <c r="G15" s="16">
        <f t="shared" si="0"/>
        <v>60109</v>
      </c>
    </row>
    <row r="16" spans="1:7" ht="14" customHeight="1" x14ac:dyDescent="0.2">
      <c r="A16" s="13" t="s">
        <v>98</v>
      </c>
      <c r="B16" s="13" t="s">
        <v>112</v>
      </c>
      <c r="C16" s="13" t="s">
        <v>66</v>
      </c>
      <c r="D16" s="4" t="s">
        <v>67</v>
      </c>
      <c r="E16" s="15">
        <v>157665</v>
      </c>
      <c r="F16" s="15">
        <v>174000</v>
      </c>
      <c r="G16" s="15">
        <f t="shared" si="0"/>
        <v>-16335</v>
      </c>
    </row>
    <row r="17" spans="1:7" ht="14" customHeight="1" x14ac:dyDescent="0.2">
      <c r="A17" s="13" t="s">
        <v>98</v>
      </c>
      <c r="B17" s="13" t="s">
        <v>112</v>
      </c>
      <c r="C17" s="13" t="s">
        <v>68</v>
      </c>
      <c r="D17" s="4" t="s">
        <v>69</v>
      </c>
      <c r="E17" s="15">
        <v>70000</v>
      </c>
      <c r="F17" s="15">
        <v>70000</v>
      </c>
      <c r="G17" s="15">
        <f t="shared" si="0"/>
        <v>0</v>
      </c>
    </row>
    <row r="18" spans="1:7" ht="14" customHeight="1" x14ac:dyDescent="0.2">
      <c r="A18" s="13" t="s">
        <v>98</v>
      </c>
      <c r="B18" s="13" t="s">
        <v>112</v>
      </c>
      <c r="C18" s="13" t="s">
        <v>33</v>
      </c>
      <c r="D18" s="4" t="s">
        <v>34</v>
      </c>
      <c r="E18" s="15">
        <v>61050</v>
      </c>
      <c r="F18" s="15">
        <v>60625</v>
      </c>
      <c r="G18" s="15">
        <f t="shared" si="0"/>
        <v>425</v>
      </c>
    </row>
    <row r="19" spans="1:7" ht="14" customHeight="1" x14ac:dyDescent="0.2">
      <c r="A19" s="13" t="s">
        <v>98</v>
      </c>
      <c r="B19" s="13" t="s">
        <v>112</v>
      </c>
      <c r="C19" s="13" t="s">
        <v>76</v>
      </c>
      <c r="D19" s="4" t="s">
        <v>77</v>
      </c>
      <c r="E19" s="15">
        <v>3000</v>
      </c>
      <c r="F19" s="15">
        <v>1000</v>
      </c>
      <c r="G19" s="15">
        <f t="shared" si="0"/>
        <v>2000</v>
      </c>
    </row>
    <row r="20" spans="1:7" ht="14" customHeight="1" x14ac:dyDescent="0.2">
      <c r="A20" s="13" t="s">
        <v>98</v>
      </c>
      <c r="B20" s="13" t="s">
        <v>112</v>
      </c>
      <c r="C20" s="13" t="s">
        <v>70</v>
      </c>
      <c r="D20" s="4" t="s">
        <v>71</v>
      </c>
      <c r="E20" s="15">
        <v>10000</v>
      </c>
      <c r="F20" s="15">
        <v>10000</v>
      </c>
      <c r="G20" s="15">
        <f t="shared" si="0"/>
        <v>0</v>
      </c>
    </row>
    <row r="21" spans="1:7" ht="14" customHeight="1" x14ac:dyDescent="0.2">
      <c r="A21" s="13" t="s">
        <v>98</v>
      </c>
      <c r="B21" s="13" t="s">
        <v>112</v>
      </c>
      <c r="C21" s="13" t="s">
        <v>16</v>
      </c>
      <c r="D21" s="4" t="s">
        <v>17</v>
      </c>
      <c r="E21" s="15">
        <v>20000</v>
      </c>
      <c r="F21" s="15">
        <v>15000</v>
      </c>
      <c r="G21" s="15">
        <f t="shared" si="0"/>
        <v>5000</v>
      </c>
    </row>
    <row r="22" spans="1:7" ht="14" customHeight="1" x14ac:dyDescent="0.2">
      <c r="A22" s="13" t="s">
        <v>98</v>
      </c>
      <c r="B22" s="13" t="s">
        <v>112</v>
      </c>
      <c r="C22" s="13" t="s">
        <v>58</v>
      </c>
      <c r="D22" s="4" t="s">
        <v>59</v>
      </c>
      <c r="E22" s="15">
        <v>180000</v>
      </c>
      <c r="F22" s="15">
        <v>160000</v>
      </c>
      <c r="G22" s="15">
        <f t="shared" si="0"/>
        <v>20000</v>
      </c>
    </row>
    <row r="23" spans="1:7" ht="14" customHeight="1" x14ac:dyDescent="0.2">
      <c r="A23" s="13" t="s">
        <v>98</v>
      </c>
      <c r="B23" s="13" t="s">
        <v>112</v>
      </c>
      <c r="C23" s="13" t="s">
        <v>78</v>
      </c>
      <c r="D23" s="4" t="s">
        <v>79</v>
      </c>
      <c r="E23" s="15">
        <v>133600</v>
      </c>
      <c r="F23" s="15">
        <v>108800</v>
      </c>
      <c r="G23" s="15">
        <f t="shared" si="0"/>
        <v>24800</v>
      </c>
    </row>
    <row r="24" spans="1:7" ht="14" customHeight="1" x14ac:dyDescent="0.2">
      <c r="A24" s="13" t="s">
        <v>98</v>
      </c>
      <c r="B24" s="13" t="s">
        <v>112</v>
      </c>
      <c r="C24" s="13" t="s">
        <v>46</v>
      </c>
      <c r="D24" s="4" t="s">
        <v>47</v>
      </c>
      <c r="E24" s="15">
        <v>10000</v>
      </c>
      <c r="F24" s="15">
        <v>10000</v>
      </c>
      <c r="G24" s="15">
        <f t="shared" si="0"/>
        <v>0</v>
      </c>
    </row>
    <row r="25" spans="1:7" ht="14" customHeight="1" x14ac:dyDescent="0.2">
      <c r="A25" s="13" t="s">
        <v>98</v>
      </c>
      <c r="B25" s="13" t="s">
        <v>112</v>
      </c>
      <c r="C25" s="13" t="s">
        <v>50</v>
      </c>
      <c r="D25" s="4" t="s">
        <v>51</v>
      </c>
      <c r="E25" s="15">
        <v>23000</v>
      </c>
      <c r="F25" s="15">
        <v>23000</v>
      </c>
      <c r="G25" s="15">
        <f t="shared" si="0"/>
        <v>0</v>
      </c>
    </row>
    <row r="26" spans="1:7" ht="14" customHeight="1" x14ac:dyDescent="0.2">
      <c r="A26" s="13" t="s">
        <v>98</v>
      </c>
      <c r="B26" s="13" t="s">
        <v>112</v>
      </c>
      <c r="C26" s="13" t="s">
        <v>85</v>
      </c>
      <c r="D26" s="4" t="s">
        <v>86</v>
      </c>
      <c r="E26" s="15">
        <v>0</v>
      </c>
      <c r="F26" s="15">
        <v>7043</v>
      </c>
      <c r="G26" s="15">
        <f t="shared" si="0"/>
        <v>-7043</v>
      </c>
    </row>
    <row r="27" spans="1:7" ht="14" customHeight="1" x14ac:dyDescent="0.2">
      <c r="A27" s="13" t="s">
        <v>98</v>
      </c>
      <c r="B27" s="13" t="s">
        <v>112</v>
      </c>
      <c r="C27" s="13" t="s">
        <v>18</v>
      </c>
      <c r="D27" s="4" t="s">
        <v>19</v>
      </c>
      <c r="E27" s="15">
        <v>1500</v>
      </c>
      <c r="F27" s="15">
        <v>1000</v>
      </c>
      <c r="G27" s="15">
        <f t="shared" si="0"/>
        <v>500</v>
      </c>
    </row>
    <row r="28" spans="1:7" ht="14" customHeight="1" x14ac:dyDescent="0.2">
      <c r="A28" s="13" t="s">
        <v>98</v>
      </c>
      <c r="B28" s="13" t="s">
        <v>112</v>
      </c>
      <c r="C28" s="13" t="s">
        <v>52</v>
      </c>
      <c r="D28" s="4" t="s">
        <v>53</v>
      </c>
      <c r="E28" s="15">
        <v>1000</v>
      </c>
      <c r="F28" s="15">
        <v>1000</v>
      </c>
      <c r="G28" s="15">
        <f t="shared" si="0"/>
        <v>0</v>
      </c>
    </row>
    <row r="29" spans="1:7" ht="14" customHeight="1" x14ac:dyDescent="0.2">
      <c r="A29" s="13" t="s">
        <v>98</v>
      </c>
      <c r="B29" s="13" t="s">
        <v>112</v>
      </c>
      <c r="C29" s="13" t="s">
        <v>54</v>
      </c>
      <c r="D29" s="4" t="s">
        <v>55</v>
      </c>
      <c r="E29" s="15">
        <v>48050</v>
      </c>
      <c r="F29" s="15">
        <v>41050</v>
      </c>
      <c r="G29" s="15">
        <f t="shared" si="0"/>
        <v>7000</v>
      </c>
    </row>
    <row r="30" spans="1:7" ht="14" customHeight="1" x14ac:dyDescent="0.2">
      <c r="A30" s="13" t="s">
        <v>98</v>
      </c>
      <c r="B30" s="13" t="s">
        <v>112</v>
      </c>
      <c r="C30" s="13" t="s">
        <v>113</v>
      </c>
      <c r="D30" s="4" t="s">
        <v>114</v>
      </c>
      <c r="E30" s="15">
        <v>20000</v>
      </c>
      <c r="F30" s="15">
        <v>20000</v>
      </c>
      <c r="G30" s="15">
        <f t="shared" si="0"/>
        <v>0</v>
      </c>
    </row>
    <row r="31" spans="1:7" ht="14" customHeight="1" x14ac:dyDescent="0.2">
      <c r="A31" s="13" t="s">
        <v>98</v>
      </c>
      <c r="B31" s="13" t="s">
        <v>112</v>
      </c>
      <c r="C31" s="13" t="s">
        <v>115</v>
      </c>
      <c r="D31" s="4" t="s">
        <v>116</v>
      </c>
      <c r="E31" s="15">
        <v>10000</v>
      </c>
      <c r="F31" s="15">
        <v>10000</v>
      </c>
      <c r="G31" s="15">
        <f t="shared" si="0"/>
        <v>0</v>
      </c>
    </row>
    <row r="32" spans="1:7" ht="14" customHeight="1" x14ac:dyDescent="0.2">
      <c r="A32" s="13" t="s">
        <v>98</v>
      </c>
      <c r="B32" s="13" t="s">
        <v>112</v>
      </c>
      <c r="C32" s="13" t="s">
        <v>117</v>
      </c>
      <c r="D32" s="4" t="s">
        <v>118</v>
      </c>
      <c r="E32" s="15">
        <v>10000</v>
      </c>
      <c r="F32" s="15">
        <v>10000</v>
      </c>
      <c r="G32" s="15">
        <f t="shared" si="0"/>
        <v>0</v>
      </c>
    </row>
    <row r="33" spans="1:7" ht="14" customHeight="1" x14ac:dyDescent="0.2">
      <c r="A33" s="13" t="s">
        <v>98</v>
      </c>
      <c r="B33" s="13" t="s">
        <v>112</v>
      </c>
      <c r="C33" s="13" t="s">
        <v>119</v>
      </c>
      <c r="D33" s="4" t="s">
        <v>120</v>
      </c>
      <c r="E33" s="15">
        <v>5000</v>
      </c>
      <c r="F33" s="15">
        <v>5000</v>
      </c>
      <c r="G33" s="15">
        <f t="shared" si="0"/>
        <v>0</v>
      </c>
    </row>
    <row r="34" spans="1:7" ht="14" customHeight="1" x14ac:dyDescent="0.2">
      <c r="A34" s="13" t="s">
        <v>98</v>
      </c>
      <c r="B34" s="13" t="s">
        <v>112</v>
      </c>
      <c r="C34" s="13" t="s">
        <v>35</v>
      </c>
      <c r="D34" s="4" t="s">
        <v>36</v>
      </c>
      <c r="E34" s="15">
        <v>21300</v>
      </c>
      <c r="F34" s="15">
        <v>21290</v>
      </c>
      <c r="G34" s="15">
        <f t="shared" si="0"/>
        <v>10</v>
      </c>
    </row>
    <row r="35" spans="1:7" ht="14" customHeight="1" x14ac:dyDescent="0.2">
      <c r="A35" s="13" t="s">
        <v>98</v>
      </c>
      <c r="B35" s="13" t="s">
        <v>112</v>
      </c>
      <c r="C35" s="13" t="s">
        <v>80</v>
      </c>
      <c r="D35" s="4" t="s">
        <v>81</v>
      </c>
      <c r="E35" s="15">
        <v>408235</v>
      </c>
      <c r="F35" s="15">
        <v>371000</v>
      </c>
      <c r="G35" s="15">
        <f t="shared" si="0"/>
        <v>37235</v>
      </c>
    </row>
    <row r="36" spans="1:7" ht="14" customHeight="1" x14ac:dyDescent="0.2">
      <c r="A36" s="13" t="s">
        <v>98</v>
      </c>
      <c r="B36" s="13" t="s">
        <v>112</v>
      </c>
      <c r="C36" s="13" t="s">
        <v>64</v>
      </c>
      <c r="D36" s="4" t="s">
        <v>65</v>
      </c>
      <c r="E36" s="15">
        <v>28000</v>
      </c>
      <c r="F36" s="15">
        <v>10000</v>
      </c>
      <c r="G36" s="15">
        <f t="shared" si="0"/>
        <v>18000</v>
      </c>
    </row>
    <row r="37" spans="1:7" ht="14" customHeight="1" x14ac:dyDescent="0.2">
      <c r="A37" s="13" t="s">
        <v>98</v>
      </c>
      <c r="B37" s="13" t="s">
        <v>112</v>
      </c>
      <c r="C37" s="13" t="s">
        <v>37</v>
      </c>
      <c r="D37" s="4" t="s">
        <v>38</v>
      </c>
      <c r="E37" s="15">
        <v>2589710</v>
      </c>
      <c r="F37" s="15">
        <v>2261969</v>
      </c>
      <c r="G37" s="15">
        <f t="shared" si="0"/>
        <v>327741</v>
      </c>
    </row>
    <row r="38" spans="1:7" ht="14" customHeight="1" x14ac:dyDescent="0.2">
      <c r="A38" s="13" t="s">
        <v>98</v>
      </c>
      <c r="B38" s="13" t="s">
        <v>112</v>
      </c>
      <c r="C38" s="13" t="s">
        <v>20</v>
      </c>
      <c r="D38" s="4" t="s">
        <v>21</v>
      </c>
      <c r="E38" s="15">
        <v>300</v>
      </c>
      <c r="F38" s="15">
        <v>300</v>
      </c>
      <c r="G38" s="15">
        <f t="shared" si="0"/>
        <v>0</v>
      </c>
    </row>
    <row r="39" spans="1:7" ht="14" customHeight="1" x14ac:dyDescent="0.2">
      <c r="A39" s="13" t="s">
        <v>98</v>
      </c>
      <c r="B39" s="13" t="s">
        <v>112</v>
      </c>
      <c r="C39" s="13" t="s">
        <v>22</v>
      </c>
      <c r="D39" s="4" t="s">
        <v>23</v>
      </c>
      <c r="E39" s="15">
        <v>300</v>
      </c>
      <c r="F39" s="15">
        <v>300</v>
      </c>
      <c r="G39" s="15">
        <f t="shared" si="0"/>
        <v>0</v>
      </c>
    </row>
    <row r="40" spans="1:7" s="3" customFormat="1" ht="14" customHeight="1" x14ac:dyDescent="0.25">
      <c r="A40" s="17" t="s">
        <v>169</v>
      </c>
      <c r="B40" s="17"/>
      <c r="C40" s="17"/>
      <c r="D40" s="17"/>
      <c r="E40" s="8">
        <f>SUM(E16:E39)</f>
        <v>3811710</v>
      </c>
      <c r="F40" s="8">
        <f t="shared" ref="F40" si="2">SUM(F16:F39)</f>
        <v>3392377</v>
      </c>
      <c r="G40" s="16">
        <f t="shared" si="0"/>
        <v>419333</v>
      </c>
    </row>
    <row r="41" spans="1:7" ht="14" customHeight="1" x14ac:dyDescent="0.2">
      <c r="A41" s="13" t="s">
        <v>98</v>
      </c>
      <c r="B41" s="13" t="s">
        <v>112</v>
      </c>
      <c r="C41" s="13" t="s">
        <v>92</v>
      </c>
      <c r="D41" s="4" t="s">
        <v>93</v>
      </c>
      <c r="E41" s="15">
        <v>111980</v>
      </c>
      <c r="F41" s="15">
        <v>111980</v>
      </c>
      <c r="G41" s="15">
        <f t="shared" si="0"/>
        <v>0</v>
      </c>
    </row>
    <row r="42" spans="1:7" ht="14" customHeight="1" x14ac:dyDescent="0.2">
      <c r="A42" s="13" t="s">
        <v>98</v>
      </c>
      <c r="B42" s="13" t="s">
        <v>112</v>
      </c>
      <c r="C42" s="13" t="s">
        <v>100</v>
      </c>
      <c r="D42" s="4" t="s">
        <v>101</v>
      </c>
      <c r="E42" s="15">
        <v>102000</v>
      </c>
      <c r="F42" s="15">
        <v>102000</v>
      </c>
      <c r="G42" s="15">
        <f t="shared" si="0"/>
        <v>0</v>
      </c>
    </row>
    <row r="43" spans="1:7" ht="14" customHeight="1" x14ac:dyDescent="0.2">
      <c r="A43" s="13" t="s">
        <v>98</v>
      </c>
      <c r="B43" s="13" t="s">
        <v>112</v>
      </c>
      <c r="C43" s="13" t="s">
        <v>121</v>
      </c>
      <c r="D43" s="4" t="s">
        <v>122</v>
      </c>
      <c r="E43" s="15">
        <v>33660</v>
      </c>
      <c r="F43" s="15">
        <v>33660</v>
      </c>
      <c r="G43" s="15">
        <f t="shared" si="0"/>
        <v>0</v>
      </c>
    </row>
    <row r="44" spans="1:7" ht="14" customHeight="1" x14ac:dyDescent="0.2">
      <c r="A44" s="13" t="s">
        <v>98</v>
      </c>
      <c r="B44" s="13" t="s">
        <v>112</v>
      </c>
      <c r="C44" s="13" t="s">
        <v>123</v>
      </c>
      <c r="D44" s="4" t="s">
        <v>124</v>
      </c>
      <c r="E44" s="15">
        <v>14850</v>
      </c>
      <c r="F44" s="15">
        <v>14850</v>
      </c>
      <c r="G44" s="15">
        <f t="shared" si="0"/>
        <v>0</v>
      </c>
    </row>
    <row r="45" spans="1:7" ht="14" customHeight="1" x14ac:dyDescent="0.2">
      <c r="A45" s="13" t="s">
        <v>98</v>
      </c>
      <c r="B45" s="13" t="s">
        <v>112</v>
      </c>
      <c r="C45" s="13" t="s">
        <v>125</v>
      </c>
      <c r="D45" s="4" t="s">
        <v>126</v>
      </c>
      <c r="E45" s="15">
        <v>8910</v>
      </c>
      <c r="F45" s="15">
        <v>8910</v>
      </c>
      <c r="G45" s="15">
        <f t="shared" si="0"/>
        <v>0</v>
      </c>
    </row>
    <row r="46" spans="1:7" ht="14" customHeight="1" x14ac:dyDescent="0.2">
      <c r="A46" s="13" t="s">
        <v>98</v>
      </c>
      <c r="B46" s="13" t="s">
        <v>112</v>
      </c>
      <c r="C46" s="13" t="s">
        <v>127</v>
      </c>
      <c r="D46" s="4" t="s">
        <v>128</v>
      </c>
      <c r="E46" s="15">
        <v>3500</v>
      </c>
      <c r="F46" s="15">
        <v>3850</v>
      </c>
      <c r="G46" s="15">
        <f t="shared" si="0"/>
        <v>-350</v>
      </c>
    </row>
    <row r="47" spans="1:7" ht="14" customHeight="1" x14ac:dyDescent="0.2">
      <c r="A47" s="13" t="s">
        <v>98</v>
      </c>
      <c r="B47" s="13" t="s">
        <v>112</v>
      </c>
      <c r="C47" s="13" t="s">
        <v>129</v>
      </c>
      <c r="D47" s="4" t="s">
        <v>130</v>
      </c>
      <c r="E47" s="15">
        <v>2970</v>
      </c>
      <c r="F47" s="15">
        <v>2970</v>
      </c>
      <c r="G47" s="15">
        <f t="shared" si="0"/>
        <v>0</v>
      </c>
    </row>
    <row r="48" spans="1:7" ht="14" customHeight="1" x14ac:dyDescent="0.2">
      <c r="A48" s="13" t="s">
        <v>98</v>
      </c>
      <c r="B48" s="13" t="s">
        <v>112</v>
      </c>
      <c r="C48" s="13" t="s">
        <v>131</v>
      </c>
      <c r="D48" s="4" t="s">
        <v>132</v>
      </c>
      <c r="E48" s="15">
        <v>7700</v>
      </c>
      <c r="F48" s="15">
        <v>7700</v>
      </c>
      <c r="G48" s="15">
        <f t="shared" si="0"/>
        <v>0</v>
      </c>
    </row>
    <row r="49" spans="1:8" ht="14" customHeight="1" x14ac:dyDescent="0.2">
      <c r="A49" s="13" t="s">
        <v>98</v>
      </c>
      <c r="B49" s="13" t="s">
        <v>112</v>
      </c>
      <c r="C49" s="13" t="s">
        <v>133</v>
      </c>
      <c r="D49" s="4" t="s">
        <v>134</v>
      </c>
      <c r="E49" s="15">
        <v>5000</v>
      </c>
      <c r="F49" s="15">
        <v>5000</v>
      </c>
      <c r="G49" s="15">
        <f t="shared" si="0"/>
        <v>0</v>
      </c>
    </row>
    <row r="50" spans="1:8" ht="14" customHeight="1" x14ac:dyDescent="0.2">
      <c r="A50" s="13" t="s">
        <v>98</v>
      </c>
      <c r="B50" s="13" t="s">
        <v>112</v>
      </c>
      <c r="C50" s="13" t="s">
        <v>135</v>
      </c>
      <c r="D50" s="4" t="s">
        <v>136</v>
      </c>
      <c r="E50" s="15">
        <v>5850</v>
      </c>
      <c r="F50" s="15">
        <v>5850</v>
      </c>
      <c r="G50" s="15">
        <f t="shared" si="0"/>
        <v>0</v>
      </c>
    </row>
    <row r="51" spans="1:8" ht="14" customHeight="1" x14ac:dyDescent="0.2">
      <c r="A51" s="13" t="s">
        <v>98</v>
      </c>
      <c r="B51" s="13" t="s">
        <v>112</v>
      </c>
      <c r="C51" s="13" t="s">
        <v>137</v>
      </c>
      <c r="D51" s="4" t="s">
        <v>138</v>
      </c>
      <c r="E51" s="15">
        <v>4000</v>
      </c>
      <c r="F51" s="15">
        <v>4000</v>
      </c>
      <c r="G51" s="15">
        <f t="shared" si="0"/>
        <v>0</v>
      </c>
    </row>
    <row r="52" spans="1:8" ht="14" customHeight="1" x14ac:dyDescent="0.2">
      <c r="A52" s="13" t="s">
        <v>98</v>
      </c>
      <c r="B52" s="13" t="s">
        <v>112</v>
      </c>
      <c r="C52" s="13" t="s">
        <v>139</v>
      </c>
      <c r="D52" s="4" t="s">
        <v>140</v>
      </c>
      <c r="E52" s="15">
        <v>1500</v>
      </c>
      <c r="F52" s="15">
        <v>1500</v>
      </c>
      <c r="G52" s="15">
        <f t="shared" si="0"/>
        <v>0</v>
      </c>
    </row>
    <row r="53" spans="1:8" ht="14" customHeight="1" x14ac:dyDescent="0.2">
      <c r="A53" s="13" t="s">
        <v>98</v>
      </c>
      <c r="B53" s="13" t="s">
        <v>112</v>
      </c>
      <c r="C53" s="13" t="s">
        <v>141</v>
      </c>
      <c r="D53" s="4" t="s">
        <v>142</v>
      </c>
      <c r="E53" s="15">
        <v>66000</v>
      </c>
      <c r="F53" s="15">
        <v>66000</v>
      </c>
      <c r="G53" s="15">
        <f t="shared" si="0"/>
        <v>0</v>
      </c>
    </row>
    <row r="54" spans="1:8" ht="14" customHeight="1" x14ac:dyDescent="0.2">
      <c r="A54" s="13" t="s">
        <v>98</v>
      </c>
      <c r="B54" s="13" t="s">
        <v>112</v>
      </c>
      <c r="C54" s="13" t="s">
        <v>143</v>
      </c>
      <c r="D54" s="4" t="s">
        <v>144</v>
      </c>
      <c r="E54" s="15">
        <v>3000</v>
      </c>
      <c r="F54" s="15">
        <v>3000</v>
      </c>
      <c r="G54" s="15">
        <f t="shared" si="0"/>
        <v>0</v>
      </c>
    </row>
    <row r="55" spans="1:8" ht="14" customHeight="1" x14ac:dyDescent="0.2">
      <c r="A55" s="13" t="s">
        <v>98</v>
      </c>
      <c r="B55" s="13" t="s">
        <v>112</v>
      </c>
      <c r="C55" s="13" t="s">
        <v>145</v>
      </c>
      <c r="D55" s="4" t="s">
        <v>146</v>
      </c>
      <c r="E55" s="15">
        <v>3600</v>
      </c>
      <c r="F55" s="15">
        <v>3600</v>
      </c>
      <c r="G55" s="15">
        <f t="shared" si="0"/>
        <v>0</v>
      </c>
    </row>
    <row r="56" spans="1:8" ht="14" customHeight="1" x14ac:dyDescent="0.2">
      <c r="A56" s="13" t="s">
        <v>98</v>
      </c>
      <c r="B56" s="13" t="s">
        <v>112</v>
      </c>
      <c r="C56" s="13" t="s">
        <v>148</v>
      </c>
      <c r="D56" s="4" t="s">
        <v>149</v>
      </c>
      <c r="E56" s="15">
        <v>20000</v>
      </c>
      <c r="F56" s="15">
        <v>5000</v>
      </c>
      <c r="G56" s="15">
        <f t="shared" si="0"/>
        <v>15000</v>
      </c>
    </row>
    <row r="57" spans="1:8" ht="14" customHeight="1" x14ac:dyDescent="0.2">
      <c r="A57" s="13" t="s">
        <v>98</v>
      </c>
      <c r="B57" s="13" t="s">
        <v>112</v>
      </c>
      <c r="C57" s="13" t="s">
        <v>150</v>
      </c>
      <c r="D57" s="4" t="s">
        <v>151</v>
      </c>
      <c r="E57" s="15">
        <v>0</v>
      </c>
      <c r="F57" s="15">
        <v>5000</v>
      </c>
      <c r="G57" s="15">
        <f t="shared" si="0"/>
        <v>-5000</v>
      </c>
    </row>
    <row r="58" spans="1:8" ht="14" customHeight="1" x14ac:dyDescent="0.2">
      <c r="A58" s="13" t="s">
        <v>98</v>
      </c>
      <c r="B58" s="13" t="s">
        <v>112</v>
      </c>
      <c r="C58" s="13" t="s">
        <v>152</v>
      </c>
      <c r="D58" s="4" t="s">
        <v>147</v>
      </c>
      <c r="E58" s="15">
        <v>611155</v>
      </c>
      <c r="F58" s="15">
        <v>611155</v>
      </c>
      <c r="G58" s="15">
        <f t="shared" si="0"/>
        <v>0</v>
      </c>
    </row>
    <row r="59" spans="1:8" s="3" customFormat="1" ht="14" customHeight="1" x14ac:dyDescent="0.25">
      <c r="A59" s="17" t="s">
        <v>170</v>
      </c>
      <c r="B59" s="17"/>
      <c r="C59" s="17"/>
      <c r="D59" s="17"/>
      <c r="E59" s="8">
        <f>SUM(E41:E58)</f>
        <v>1005675</v>
      </c>
      <c r="F59" s="8">
        <f>SUM(F41:F58)</f>
        <v>996025</v>
      </c>
      <c r="G59" s="16">
        <f t="shared" si="0"/>
        <v>9650</v>
      </c>
      <c r="H59" s="7"/>
    </row>
    <row r="60" spans="1:8" ht="14" customHeight="1" x14ac:dyDescent="0.2">
      <c r="A60" s="13" t="s">
        <v>98</v>
      </c>
      <c r="B60" s="13" t="s">
        <v>112</v>
      </c>
      <c r="C60" s="13" t="s">
        <v>72</v>
      </c>
      <c r="D60" s="4" t="s">
        <v>73</v>
      </c>
      <c r="E60" s="15">
        <v>0</v>
      </c>
      <c r="F60" s="15">
        <v>591200</v>
      </c>
      <c r="G60" s="15">
        <f t="shared" si="0"/>
        <v>-591200</v>
      </c>
    </row>
    <row r="61" spans="1:8" ht="14" customHeight="1" x14ac:dyDescent="0.2">
      <c r="A61" s="13" t="s">
        <v>98</v>
      </c>
      <c r="B61" s="13" t="s">
        <v>112</v>
      </c>
      <c r="C61" s="13" t="s">
        <v>91</v>
      </c>
      <c r="D61" s="4" t="s">
        <v>71</v>
      </c>
      <c r="E61" s="15">
        <v>164600</v>
      </c>
      <c r="F61" s="15">
        <v>39000</v>
      </c>
      <c r="G61" s="15">
        <f t="shared" si="0"/>
        <v>125600</v>
      </c>
    </row>
    <row r="62" spans="1:8" ht="14" customHeight="1" x14ac:dyDescent="0.2">
      <c r="A62" s="13" t="s">
        <v>98</v>
      </c>
      <c r="B62" s="13" t="s">
        <v>112</v>
      </c>
      <c r="C62" s="13" t="s">
        <v>82</v>
      </c>
      <c r="D62" s="4" t="s">
        <v>73</v>
      </c>
      <c r="E62" s="15">
        <v>0</v>
      </c>
      <c r="F62" s="15">
        <v>21687</v>
      </c>
      <c r="G62" s="15">
        <f t="shared" si="0"/>
        <v>-21687</v>
      </c>
    </row>
    <row r="63" spans="1:8" ht="14" customHeight="1" x14ac:dyDescent="0.2">
      <c r="A63" s="13" t="s">
        <v>98</v>
      </c>
      <c r="B63" s="13" t="s">
        <v>112</v>
      </c>
      <c r="C63" s="13" t="s">
        <v>83</v>
      </c>
      <c r="D63" s="4" t="s">
        <v>57</v>
      </c>
      <c r="E63" s="15">
        <v>0</v>
      </c>
      <c r="F63" s="15">
        <v>6000</v>
      </c>
      <c r="G63" s="15">
        <f t="shared" si="0"/>
        <v>-6000</v>
      </c>
    </row>
    <row r="64" spans="1:8" ht="14" customHeight="1" x14ac:dyDescent="0.2">
      <c r="A64" s="13" t="s">
        <v>98</v>
      </c>
      <c r="B64" s="13" t="s">
        <v>112</v>
      </c>
      <c r="C64" s="13" t="s">
        <v>74</v>
      </c>
      <c r="D64" s="4" t="s">
        <v>75</v>
      </c>
      <c r="E64" s="15">
        <v>3005</v>
      </c>
      <c r="F64" s="15">
        <v>390000</v>
      </c>
      <c r="G64" s="15">
        <f t="shared" si="0"/>
        <v>-386995</v>
      </c>
    </row>
    <row r="65" spans="1:7" s="3" customFormat="1" ht="14" customHeight="1" x14ac:dyDescent="0.25">
      <c r="A65" s="17" t="s">
        <v>171</v>
      </c>
      <c r="B65" s="17"/>
      <c r="C65" s="17"/>
      <c r="D65" s="17"/>
      <c r="E65" s="7">
        <f>SUM(E60:E64)</f>
        <v>167605</v>
      </c>
      <c r="F65" s="7">
        <f>SUM(F60:F64)</f>
        <v>1047887</v>
      </c>
      <c r="G65" s="16">
        <f t="shared" si="0"/>
        <v>-880282</v>
      </c>
    </row>
    <row r="66" spans="1:7" s="3" customFormat="1" ht="14" customHeight="1" x14ac:dyDescent="0.25">
      <c r="A66" s="18" t="s">
        <v>174</v>
      </c>
      <c r="B66" s="18"/>
      <c r="C66" s="18"/>
      <c r="D66" s="18"/>
      <c r="E66" s="7">
        <f>+E65+E59+E40+E15</f>
        <v>6614266</v>
      </c>
      <c r="F66" s="7">
        <f>+F65+F59+F40+F15</f>
        <v>7005456</v>
      </c>
      <c r="G66" s="16">
        <f t="shared" si="0"/>
        <v>-391190</v>
      </c>
    </row>
  </sheetData>
  <mergeCells count="5">
    <mergeCell ref="A15:D15"/>
    <mergeCell ref="A40:D40"/>
    <mergeCell ref="A59:D59"/>
    <mergeCell ref="A65:D65"/>
    <mergeCell ref="A66:D66"/>
  </mergeCells>
  <pageMargins left="0.35433070866141736" right="0.35433070866141736" top="0.98425196850393704" bottom="0.98425196850393704" header="0" footer="0"/>
  <pageSetup paperSize="9" orientation="portrait" blackAndWhite="1" errors="NA" r:id="rId1"/>
  <headerFooter alignWithMargins="0"/>
  <ignoredErrors>
    <ignoredError sqref="A3:D42 A43:D55 A65:D66 A56:D60 A61:D63 A64:D6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A20" sqref="A20:D20"/>
    </sheetView>
  </sheetViews>
  <sheetFormatPr baseColWidth="10" defaultColWidth="11.3984375" defaultRowHeight="14" customHeight="1" x14ac:dyDescent="0.2"/>
  <cols>
    <col min="1" max="1" width="7.796875" style="14" bestFit="1" customWidth="1"/>
    <col min="2" max="2" width="8.3984375" style="14" bestFit="1" customWidth="1"/>
    <col min="3" max="3" width="9.3984375" style="14" bestFit="1" customWidth="1"/>
    <col min="4" max="4" width="42.09765625" style="5" bestFit="1" customWidth="1"/>
    <col min="5" max="5" width="10.19921875" style="5" bestFit="1" customWidth="1"/>
    <col min="6" max="6" width="8.8984375" style="5" bestFit="1" customWidth="1"/>
    <col min="7" max="7" width="10.796875" style="5" bestFit="1" customWidth="1"/>
    <col min="8" max="16384" width="11.3984375" style="5"/>
  </cols>
  <sheetData>
    <row r="2" spans="1:7" s="3" customFormat="1" ht="14" customHeight="1" x14ac:dyDescent="0.25">
      <c r="A2" s="12" t="s">
        <v>1</v>
      </c>
      <c r="B2" s="12" t="s">
        <v>2</v>
      </c>
      <c r="C2" s="12" t="s">
        <v>3</v>
      </c>
      <c r="D2" s="2" t="s">
        <v>4</v>
      </c>
      <c r="E2" s="11">
        <v>2023</v>
      </c>
      <c r="F2" s="11">
        <v>2022</v>
      </c>
      <c r="G2" s="1" t="s">
        <v>0</v>
      </c>
    </row>
    <row r="3" spans="1:7" ht="14" customHeight="1" x14ac:dyDescent="0.2">
      <c r="A3" s="13" t="s">
        <v>98</v>
      </c>
      <c r="B3" s="13" t="s">
        <v>153</v>
      </c>
      <c r="C3" s="13" t="s">
        <v>25</v>
      </c>
      <c r="D3" s="4" t="s">
        <v>26</v>
      </c>
      <c r="E3" s="15">
        <v>50654</v>
      </c>
      <c r="F3" s="15">
        <v>49227</v>
      </c>
      <c r="G3" s="15">
        <f>+E3-F3</f>
        <v>1427</v>
      </c>
    </row>
    <row r="4" spans="1:7" ht="14" customHeight="1" x14ac:dyDescent="0.2">
      <c r="A4" s="13" t="s">
        <v>98</v>
      </c>
      <c r="B4" s="13" t="s">
        <v>153</v>
      </c>
      <c r="C4" s="13" t="s">
        <v>27</v>
      </c>
      <c r="D4" s="4" t="s">
        <v>28</v>
      </c>
      <c r="E4" s="15">
        <v>14847</v>
      </c>
      <c r="F4" s="15">
        <v>14429</v>
      </c>
      <c r="G4" s="15">
        <f t="shared" ref="G4:G20" si="0">+E4-F4</f>
        <v>418</v>
      </c>
    </row>
    <row r="5" spans="1:7" ht="14" customHeight="1" x14ac:dyDescent="0.2">
      <c r="A5" s="13" t="s">
        <v>98</v>
      </c>
      <c r="B5" s="13" t="s">
        <v>153</v>
      </c>
      <c r="C5" s="13" t="s">
        <v>6</v>
      </c>
      <c r="D5" s="4" t="s">
        <v>7</v>
      </c>
      <c r="E5" s="15">
        <v>34115</v>
      </c>
      <c r="F5" s="15">
        <v>33154</v>
      </c>
      <c r="G5" s="15">
        <f t="shared" si="0"/>
        <v>961</v>
      </c>
    </row>
    <row r="6" spans="1:7" ht="14" customHeight="1" x14ac:dyDescent="0.2">
      <c r="A6" s="13" t="s">
        <v>98</v>
      </c>
      <c r="B6" s="13" t="s">
        <v>153</v>
      </c>
      <c r="C6" s="13" t="s">
        <v>29</v>
      </c>
      <c r="D6" s="4" t="s">
        <v>30</v>
      </c>
      <c r="E6" s="15">
        <v>19278</v>
      </c>
      <c r="F6" s="15">
        <v>18734</v>
      </c>
      <c r="G6" s="15">
        <f t="shared" si="0"/>
        <v>544</v>
      </c>
    </row>
    <row r="7" spans="1:7" ht="14" customHeight="1" x14ac:dyDescent="0.2">
      <c r="A7" s="13" t="s">
        <v>98</v>
      </c>
      <c r="B7" s="13" t="s">
        <v>153</v>
      </c>
      <c r="C7" s="13" t="s">
        <v>8</v>
      </c>
      <c r="D7" s="4" t="s">
        <v>9</v>
      </c>
      <c r="E7" s="15">
        <v>31214</v>
      </c>
      <c r="F7" s="15">
        <v>29526</v>
      </c>
      <c r="G7" s="15">
        <f t="shared" si="0"/>
        <v>1688</v>
      </c>
    </row>
    <row r="8" spans="1:7" ht="14" customHeight="1" x14ac:dyDescent="0.2">
      <c r="A8" s="13" t="s">
        <v>98</v>
      </c>
      <c r="B8" s="13" t="s">
        <v>153</v>
      </c>
      <c r="C8" s="13" t="s">
        <v>10</v>
      </c>
      <c r="D8" s="4" t="s">
        <v>11</v>
      </c>
      <c r="E8" s="15">
        <v>78090</v>
      </c>
      <c r="F8" s="15">
        <v>75890</v>
      </c>
      <c r="G8" s="15">
        <f t="shared" si="0"/>
        <v>2200</v>
      </c>
    </row>
    <row r="9" spans="1:7" ht="14" customHeight="1" x14ac:dyDescent="0.2">
      <c r="A9" s="13" t="s">
        <v>98</v>
      </c>
      <c r="B9" s="13" t="s">
        <v>153</v>
      </c>
      <c r="C9" s="13" t="s">
        <v>12</v>
      </c>
      <c r="D9" s="4" t="s">
        <v>13</v>
      </c>
      <c r="E9" s="15">
        <v>191176</v>
      </c>
      <c r="F9" s="15">
        <v>185790</v>
      </c>
      <c r="G9" s="15">
        <f t="shared" si="0"/>
        <v>5386</v>
      </c>
    </row>
    <row r="10" spans="1:7" ht="14" customHeight="1" x14ac:dyDescent="0.2">
      <c r="A10" s="13" t="s">
        <v>98</v>
      </c>
      <c r="B10" s="13" t="s">
        <v>153</v>
      </c>
      <c r="C10" s="13" t="s">
        <v>14</v>
      </c>
      <c r="D10" s="4" t="s">
        <v>15</v>
      </c>
      <c r="E10" s="15">
        <v>15162</v>
      </c>
      <c r="F10" s="15">
        <v>14356</v>
      </c>
      <c r="G10" s="15">
        <f t="shared" si="0"/>
        <v>806</v>
      </c>
    </row>
    <row r="11" spans="1:7" ht="14" customHeight="1" x14ac:dyDescent="0.2">
      <c r="A11" s="13" t="s">
        <v>98</v>
      </c>
      <c r="B11" s="13" t="s">
        <v>153</v>
      </c>
      <c r="C11" s="13" t="s">
        <v>60</v>
      </c>
      <c r="D11" s="4" t="s">
        <v>61</v>
      </c>
      <c r="E11" s="15">
        <v>20000</v>
      </c>
      <c r="F11" s="15">
        <v>23600</v>
      </c>
      <c r="G11" s="15">
        <f t="shared" si="0"/>
        <v>-3600</v>
      </c>
    </row>
    <row r="12" spans="1:7" ht="14" customHeight="1" x14ac:dyDescent="0.2">
      <c r="A12" s="13" t="s">
        <v>98</v>
      </c>
      <c r="B12" s="13" t="s">
        <v>153</v>
      </c>
      <c r="C12" s="13" t="s">
        <v>89</v>
      </c>
      <c r="D12" s="4" t="s">
        <v>90</v>
      </c>
      <c r="E12" s="15">
        <v>40330</v>
      </c>
      <c r="F12" s="15">
        <v>40329</v>
      </c>
      <c r="G12" s="15">
        <f t="shared" si="0"/>
        <v>1</v>
      </c>
    </row>
    <row r="13" spans="1:7" s="3" customFormat="1" ht="14" customHeight="1" x14ac:dyDescent="0.25">
      <c r="A13" s="17" t="s">
        <v>168</v>
      </c>
      <c r="B13" s="17"/>
      <c r="C13" s="17"/>
      <c r="D13" s="17"/>
      <c r="E13" s="8">
        <f>SUM(E3:E12)</f>
        <v>494866</v>
      </c>
      <c r="F13" s="8">
        <f t="shared" ref="F13" si="1">SUM(F3:F12)</f>
        <v>485035</v>
      </c>
      <c r="G13" s="16">
        <f t="shared" si="0"/>
        <v>9831</v>
      </c>
    </row>
    <row r="14" spans="1:7" ht="14" customHeight="1" x14ac:dyDescent="0.2">
      <c r="A14" s="13" t="s">
        <v>98</v>
      </c>
      <c r="B14" s="13" t="s">
        <v>153</v>
      </c>
      <c r="C14" s="13" t="s">
        <v>33</v>
      </c>
      <c r="D14" s="4" t="s">
        <v>34</v>
      </c>
      <c r="E14" s="15">
        <v>3000</v>
      </c>
      <c r="F14" s="15">
        <v>3250</v>
      </c>
      <c r="G14" s="15">
        <f t="shared" si="0"/>
        <v>-250</v>
      </c>
    </row>
    <row r="15" spans="1:7" ht="14" customHeight="1" x14ac:dyDescent="0.2">
      <c r="A15" s="13" t="s">
        <v>98</v>
      </c>
      <c r="B15" s="13" t="s">
        <v>153</v>
      </c>
      <c r="C15" s="13" t="s">
        <v>35</v>
      </c>
      <c r="D15" s="4" t="s">
        <v>36</v>
      </c>
      <c r="E15" s="15">
        <v>10000</v>
      </c>
      <c r="F15" s="15">
        <v>10000</v>
      </c>
      <c r="G15" s="15">
        <f t="shared" si="0"/>
        <v>0</v>
      </c>
    </row>
    <row r="16" spans="1:7" ht="14" customHeight="1" x14ac:dyDescent="0.2">
      <c r="A16" s="13" t="s">
        <v>98</v>
      </c>
      <c r="B16" s="13" t="s">
        <v>153</v>
      </c>
      <c r="C16" s="13" t="s">
        <v>37</v>
      </c>
      <c r="D16" s="4" t="s">
        <v>38</v>
      </c>
      <c r="E16" s="15">
        <v>40000</v>
      </c>
      <c r="F16" s="15">
        <v>40000</v>
      </c>
      <c r="G16" s="15">
        <f t="shared" si="0"/>
        <v>0</v>
      </c>
    </row>
    <row r="17" spans="1:7" s="3" customFormat="1" ht="14" customHeight="1" x14ac:dyDescent="0.25">
      <c r="A17" s="17" t="s">
        <v>169</v>
      </c>
      <c r="B17" s="17"/>
      <c r="C17" s="17"/>
      <c r="D17" s="17"/>
      <c r="E17" s="8">
        <f>SUM(E14:E16)</f>
        <v>53000</v>
      </c>
      <c r="F17" s="8">
        <f>SUM(F14:F16)</f>
        <v>53250</v>
      </c>
      <c r="G17" s="16">
        <f t="shared" si="0"/>
        <v>-250</v>
      </c>
    </row>
    <row r="18" spans="1:7" ht="14" customHeight="1" x14ac:dyDescent="0.2">
      <c r="A18" s="13">
        <v>10</v>
      </c>
      <c r="B18" s="13" t="s">
        <v>153</v>
      </c>
      <c r="C18" s="13" t="s">
        <v>74</v>
      </c>
      <c r="D18" s="4" t="s">
        <v>75</v>
      </c>
      <c r="E18" s="15">
        <v>469610</v>
      </c>
      <c r="F18" s="15">
        <v>375000</v>
      </c>
      <c r="G18" s="15">
        <f t="shared" si="0"/>
        <v>94610</v>
      </c>
    </row>
    <row r="19" spans="1:7" s="3" customFormat="1" ht="14" customHeight="1" x14ac:dyDescent="0.25">
      <c r="A19" s="17" t="s">
        <v>171</v>
      </c>
      <c r="B19" s="17"/>
      <c r="C19" s="17"/>
      <c r="D19" s="17"/>
      <c r="E19" s="7">
        <f>SUM(E18)</f>
        <v>469610</v>
      </c>
      <c r="F19" s="7">
        <f t="shared" ref="F19" si="2">SUM(F18)</f>
        <v>375000</v>
      </c>
      <c r="G19" s="16">
        <f t="shared" si="0"/>
        <v>94610</v>
      </c>
    </row>
    <row r="20" spans="1:7" s="3" customFormat="1" ht="14" customHeight="1" x14ac:dyDescent="0.25">
      <c r="A20" s="18" t="s">
        <v>175</v>
      </c>
      <c r="B20" s="18"/>
      <c r="C20" s="18"/>
      <c r="D20" s="18"/>
      <c r="E20" s="7">
        <f>+E13+E17+E19</f>
        <v>1017476</v>
      </c>
      <c r="F20" s="7">
        <f>+F13+F17+F19</f>
        <v>913285</v>
      </c>
      <c r="G20" s="16">
        <f t="shared" si="0"/>
        <v>104191</v>
      </c>
    </row>
  </sheetData>
  <mergeCells count="4">
    <mergeCell ref="A13:D13"/>
    <mergeCell ref="A17:D17"/>
    <mergeCell ref="A19:D19"/>
    <mergeCell ref="A20:D20"/>
  </mergeCells>
  <pageMargins left="0.35433070866141736" right="0.35433070866141736" top="0.98425196850393704" bottom="0.98425196850393704" header="0" footer="0"/>
  <pageSetup paperSize="9" orientation="portrait" blackAndWhite="1" errors="NA" r:id="rId1"/>
  <headerFooter alignWithMargins="0"/>
  <ignoredErrors>
    <ignoredError sqref="A3:D14 A15:D15 A16:D17 A19:D22 B18:D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A22" sqref="A22:D22"/>
    </sheetView>
  </sheetViews>
  <sheetFormatPr baseColWidth="10" defaultColWidth="11.3984375" defaultRowHeight="14" customHeight="1" x14ac:dyDescent="0.2"/>
  <cols>
    <col min="1" max="1" width="7.796875" style="14" bestFit="1" customWidth="1"/>
    <col min="2" max="2" width="8.3984375" style="14" bestFit="1" customWidth="1"/>
    <col min="3" max="3" width="9.5" style="14" bestFit="1" customWidth="1"/>
    <col min="4" max="4" width="42.09765625" style="5" bestFit="1" customWidth="1"/>
    <col min="5" max="6" width="10.09765625" style="5" bestFit="1" customWidth="1"/>
    <col min="7" max="7" width="10.796875" style="5" bestFit="1" customWidth="1"/>
    <col min="8" max="16384" width="11.3984375" style="5"/>
  </cols>
  <sheetData>
    <row r="2" spans="1:7" s="3" customFormat="1" ht="14" customHeight="1" x14ac:dyDescent="0.25">
      <c r="A2" s="12" t="s">
        <v>1</v>
      </c>
      <c r="B2" s="12" t="s">
        <v>2</v>
      </c>
      <c r="C2" s="12" t="s">
        <v>3</v>
      </c>
      <c r="D2" s="10" t="s">
        <v>4</v>
      </c>
      <c r="E2" s="11">
        <v>2023</v>
      </c>
      <c r="F2" s="11">
        <v>2022</v>
      </c>
      <c r="G2" s="10" t="s">
        <v>0</v>
      </c>
    </row>
    <row r="3" spans="1:7" s="3" customFormat="1" ht="14" customHeight="1" x14ac:dyDescent="0.25">
      <c r="A3" s="13" t="s">
        <v>98</v>
      </c>
      <c r="B3" s="13" t="s">
        <v>154</v>
      </c>
      <c r="C3" s="13">
        <v>131</v>
      </c>
      <c r="D3" s="4" t="s">
        <v>61</v>
      </c>
      <c r="E3" s="15">
        <v>10000</v>
      </c>
      <c r="F3" s="15">
        <v>0</v>
      </c>
      <c r="G3" s="15">
        <f>+E3-F3</f>
        <v>10000</v>
      </c>
    </row>
    <row r="4" spans="1:7" ht="14" customHeight="1" x14ac:dyDescent="0.2">
      <c r="A4" s="13" t="s">
        <v>98</v>
      </c>
      <c r="B4" s="13" t="s">
        <v>154</v>
      </c>
      <c r="C4" s="13" t="s">
        <v>89</v>
      </c>
      <c r="D4" s="4" t="s">
        <v>90</v>
      </c>
      <c r="E4" s="15">
        <v>0</v>
      </c>
      <c r="F4" s="15">
        <v>85600</v>
      </c>
      <c r="G4" s="15">
        <f t="shared" ref="G4:G22" si="0">+E4-F4</f>
        <v>-85600</v>
      </c>
    </row>
    <row r="5" spans="1:7" s="3" customFormat="1" ht="14" customHeight="1" x14ac:dyDescent="0.25">
      <c r="A5" s="17" t="s">
        <v>168</v>
      </c>
      <c r="B5" s="17"/>
      <c r="C5" s="17"/>
      <c r="D5" s="17"/>
      <c r="E5" s="8">
        <f>SUM(E3:E4)</f>
        <v>10000</v>
      </c>
      <c r="F5" s="8">
        <f t="shared" ref="F5" si="1">SUM(F3:F4)</f>
        <v>85600</v>
      </c>
      <c r="G5" s="16">
        <f t="shared" si="0"/>
        <v>-75600</v>
      </c>
    </row>
    <row r="6" spans="1:7" ht="14" customHeight="1" x14ac:dyDescent="0.2">
      <c r="A6" s="13" t="s">
        <v>98</v>
      </c>
      <c r="B6" s="13" t="s">
        <v>154</v>
      </c>
      <c r="C6" s="13" t="s">
        <v>33</v>
      </c>
      <c r="D6" s="4" t="s">
        <v>34</v>
      </c>
      <c r="E6" s="15">
        <v>2000</v>
      </c>
      <c r="F6" s="15">
        <v>2000</v>
      </c>
      <c r="G6" s="15">
        <f t="shared" si="0"/>
        <v>0</v>
      </c>
    </row>
    <row r="7" spans="1:7" ht="14" customHeight="1" x14ac:dyDescent="0.2">
      <c r="A7" s="13" t="s">
        <v>98</v>
      </c>
      <c r="B7" s="13" t="s">
        <v>154</v>
      </c>
      <c r="C7" s="13" t="s">
        <v>76</v>
      </c>
      <c r="D7" s="4" t="s">
        <v>77</v>
      </c>
      <c r="E7" s="15">
        <v>300</v>
      </c>
      <c r="F7" s="15">
        <v>300</v>
      </c>
      <c r="G7" s="15">
        <f t="shared" si="0"/>
        <v>0</v>
      </c>
    </row>
    <row r="8" spans="1:7" ht="14" customHeight="1" x14ac:dyDescent="0.2">
      <c r="A8" s="13" t="s">
        <v>98</v>
      </c>
      <c r="B8" s="13" t="s">
        <v>154</v>
      </c>
      <c r="C8" s="13" t="s">
        <v>50</v>
      </c>
      <c r="D8" s="4" t="s">
        <v>51</v>
      </c>
      <c r="E8" s="15">
        <v>2000</v>
      </c>
      <c r="F8" s="15">
        <v>2000</v>
      </c>
      <c r="G8" s="15">
        <f t="shared" si="0"/>
        <v>0</v>
      </c>
    </row>
    <row r="9" spans="1:7" ht="14" customHeight="1" x14ac:dyDescent="0.2">
      <c r="A9" s="13" t="s">
        <v>98</v>
      </c>
      <c r="B9" s="13" t="s">
        <v>154</v>
      </c>
      <c r="C9" s="13" t="s">
        <v>155</v>
      </c>
      <c r="D9" s="4" t="s">
        <v>156</v>
      </c>
      <c r="E9" s="15">
        <v>15000</v>
      </c>
      <c r="F9" s="15">
        <v>15000</v>
      </c>
      <c r="G9" s="15">
        <f t="shared" si="0"/>
        <v>0</v>
      </c>
    </row>
    <row r="10" spans="1:7" ht="14" customHeight="1" x14ac:dyDescent="0.2">
      <c r="A10" s="13" t="s">
        <v>98</v>
      </c>
      <c r="B10" s="13" t="s">
        <v>154</v>
      </c>
      <c r="C10" s="13" t="s">
        <v>35</v>
      </c>
      <c r="D10" s="4" t="s">
        <v>36</v>
      </c>
      <c r="E10" s="15">
        <v>3500</v>
      </c>
      <c r="F10" s="15">
        <v>3500</v>
      </c>
      <c r="G10" s="15">
        <f t="shared" si="0"/>
        <v>0</v>
      </c>
    </row>
    <row r="11" spans="1:7" ht="14" customHeight="1" x14ac:dyDescent="0.2">
      <c r="A11" s="13" t="s">
        <v>98</v>
      </c>
      <c r="B11" s="13" t="s">
        <v>154</v>
      </c>
      <c r="C11" s="13" t="s">
        <v>37</v>
      </c>
      <c r="D11" s="4" t="s">
        <v>38</v>
      </c>
      <c r="E11" s="15">
        <v>250000</v>
      </c>
      <c r="F11" s="15">
        <v>218200</v>
      </c>
      <c r="G11" s="15">
        <f t="shared" si="0"/>
        <v>31800</v>
      </c>
    </row>
    <row r="12" spans="1:7" ht="14" customHeight="1" x14ac:dyDescent="0.2">
      <c r="A12" s="13" t="s">
        <v>98</v>
      </c>
      <c r="B12" s="13" t="s">
        <v>154</v>
      </c>
      <c r="C12" s="13" t="s">
        <v>20</v>
      </c>
      <c r="D12" s="4" t="s">
        <v>21</v>
      </c>
      <c r="E12" s="15">
        <v>300</v>
      </c>
      <c r="F12" s="15">
        <v>300</v>
      </c>
      <c r="G12" s="15">
        <f t="shared" si="0"/>
        <v>0</v>
      </c>
    </row>
    <row r="13" spans="1:7" ht="14" customHeight="1" x14ac:dyDescent="0.2">
      <c r="A13" s="13" t="s">
        <v>98</v>
      </c>
      <c r="B13" s="13" t="s">
        <v>154</v>
      </c>
      <c r="C13" s="13" t="s">
        <v>22</v>
      </c>
      <c r="D13" s="4" t="s">
        <v>23</v>
      </c>
      <c r="E13" s="15">
        <v>300</v>
      </c>
      <c r="F13" s="15">
        <v>300</v>
      </c>
      <c r="G13" s="15">
        <f t="shared" si="0"/>
        <v>0</v>
      </c>
    </row>
    <row r="14" spans="1:7" s="3" customFormat="1" ht="14" customHeight="1" x14ac:dyDescent="0.25">
      <c r="A14" s="17" t="s">
        <v>169</v>
      </c>
      <c r="B14" s="17"/>
      <c r="C14" s="17"/>
      <c r="D14" s="17"/>
      <c r="E14" s="8">
        <f>SUM(E6:E13)</f>
        <v>273400</v>
      </c>
      <c r="F14" s="8">
        <f t="shared" ref="F14" si="2">SUM(F6:F13)</f>
        <v>241600</v>
      </c>
      <c r="G14" s="16">
        <f t="shared" si="0"/>
        <v>31800</v>
      </c>
    </row>
    <row r="15" spans="1:7" ht="14" customHeight="1" x14ac:dyDescent="0.2">
      <c r="A15" s="13" t="s">
        <v>98</v>
      </c>
      <c r="B15" s="13" t="s">
        <v>154</v>
      </c>
      <c r="C15" s="13" t="s">
        <v>92</v>
      </c>
      <c r="D15" s="4" t="s">
        <v>93</v>
      </c>
      <c r="E15" s="15">
        <v>12000</v>
      </c>
      <c r="F15" s="15">
        <v>12000</v>
      </c>
      <c r="G15" s="15">
        <f t="shared" si="0"/>
        <v>0</v>
      </c>
    </row>
    <row r="16" spans="1:7" ht="14" customHeight="1" x14ac:dyDescent="0.2">
      <c r="A16" s="13" t="s">
        <v>98</v>
      </c>
      <c r="B16" s="13" t="s">
        <v>154</v>
      </c>
      <c r="C16" s="13" t="s">
        <v>157</v>
      </c>
      <c r="D16" s="4" t="s">
        <v>158</v>
      </c>
      <c r="E16" s="15">
        <v>14000</v>
      </c>
      <c r="F16" s="15">
        <v>14000</v>
      </c>
      <c r="G16" s="15">
        <f t="shared" si="0"/>
        <v>0</v>
      </c>
    </row>
    <row r="17" spans="1:7" ht="14" customHeight="1" x14ac:dyDescent="0.2">
      <c r="A17" s="13" t="s">
        <v>98</v>
      </c>
      <c r="B17" s="13" t="s">
        <v>154</v>
      </c>
      <c r="C17" s="13" t="s">
        <v>159</v>
      </c>
      <c r="D17" s="4" t="s">
        <v>160</v>
      </c>
      <c r="E17" s="15">
        <v>12000</v>
      </c>
      <c r="F17" s="15">
        <v>12000</v>
      </c>
      <c r="G17" s="15">
        <f t="shared" si="0"/>
        <v>0</v>
      </c>
    </row>
    <row r="18" spans="1:7" ht="14" customHeight="1" x14ac:dyDescent="0.2">
      <c r="A18" s="13" t="s">
        <v>98</v>
      </c>
      <c r="B18" s="13" t="s">
        <v>154</v>
      </c>
      <c r="C18" s="13" t="s">
        <v>161</v>
      </c>
      <c r="D18" s="4" t="s">
        <v>162</v>
      </c>
      <c r="E18" s="15">
        <v>4000</v>
      </c>
      <c r="F18" s="15">
        <v>4000</v>
      </c>
      <c r="G18" s="15">
        <f t="shared" si="0"/>
        <v>0</v>
      </c>
    </row>
    <row r="19" spans="1:7" ht="14" customHeight="1" x14ac:dyDescent="0.2">
      <c r="A19" s="13" t="s">
        <v>98</v>
      </c>
      <c r="B19" s="13" t="s">
        <v>154</v>
      </c>
      <c r="C19" s="13" t="s">
        <v>177</v>
      </c>
      <c r="D19" s="4" t="s">
        <v>178</v>
      </c>
      <c r="E19" s="15">
        <v>35000</v>
      </c>
      <c r="F19" s="15">
        <v>0</v>
      </c>
      <c r="G19" s="15">
        <f t="shared" si="0"/>
        <v>35000</v>
      </c>
    </row>
    <row r="20" spans="1:7" ht="14" customHeight="1" x14ac:dyDescent="0.2">
      <c r="A20" s="13" t="s">
        <v>98</v>
      </c>
      <c r="B20" s="13" t="s">
        <v>154</v>
      </c>
      <c r="C20" s="13" t="s">
        <v>179</v>
      </c>
      <c r="D20" s="4" t="s">
        <v>180</v>
      </c>
      <c r="E20" s="15">
        <v>35000</v>
      </c>
      <c r="F20" s="15">
        <v>0</v>
      </c>
      <c r="G20" s="15">
        <f t="shared" si="0"/>
        <v>35000</v>
      </c>
    </row>
    <row r="21" spans="1:7" s="3" customFormat="1" ht="14" customHeight="1" x14ac:dyDescent="0.25">
      <c r="A21" s="17" t="s">
        <v>170</v>
      </c>
      <c r="B21" s="17"/>
      <c r="C21" s="17"/>
      <c r="D21" s="17"/>
      <c r="E21" s="7">
        <f>SUM(E15:E20)</f>
        <v>112000</v>
      </c>
      <c r="F21" s="7">
        <f>SUM(F15:F20)</f>
        <v>42000</v>
      </c>
      <c r="G21" s="16">
        <f t="shared" si="0"/>
        <v>70000</v>
      </c>
    </row>
    <row r="22" spans="1:7" s="3" customFormat="1" ht="14" customHeight="1" x14ac:dyDescent="0.25">
      <c r="A22" s="18" t="s">
        <v>176</v>
      </c>
      <c r="B22" s="18"/>
      <c r="C22" s="18"/>
      <c r="D22" s="18"/>
      <c r="E22" s="7">
        <f>+E5+E14+E21</f>
        <v>395400</v>
      </c>
      <c r="F22" s="7">
        <f>+F5+F14+F21</f>
        <v>369200</v>
      </c>
      <c r="G22" s="16">
        <f t="shared" si="0"/>
        <v>26200</v>
      </c>
    </row>
  </sheetData>
  <mergeCells count="4">
    <mergeCell ref="A5:D5"/>
    <mergeCell ref="A14:D14"/>
    <mergeCell ref="A21:D21"/>
    <mergeCell ref="A22:D22"/>
  </mergeCells>
  <pageMargins left="0.35433070866141736" right="0.35433070866141736" top="0.98425196850393704" bottom="0.98425196850393704" header="0" footer="0"/>
  <pageSetup paperSize="9" orientation="portrait" blackAndWhite="1" errors="NA" r:id="rId1"/>
  <headerFooter alignWithMargins="0"/>
  <ignoredErrors>
    <ignoredError sqref="A21:D21 A4:D15 A19:D20 A16:D18 A3:B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zoomScaleNormal="100" workbookViewId="0">
      <selection activeCell="A39" sqref="A39:D39"/>
    </sheetView>
  </sheetViews>
  <sheetFormatPr baseColWidth="10" defaultColWidth="11.3984375" defaultRowHeight="14" customHeight="1" x14ac:dyDescent="0.2"/>
  <cols>
    <col min="1" max="1" width="7.796875" style="14" bestFit="1" customWidth="1"/>
    <col min="2" max="2" width="8.3984375" style="14" bestFit="1" customWidth="1"/>
    <col min="3" max="3" width="9.5" style="14" bestFit="1" customWidth="1"/>
    <col min="4" max="4" width="42.09765625" style="5" bestFit="1" customWidth="1"/>
    <col min="5" max="5" width="11.69921875" style="6" bestFit="1" customWidth="1"/>
    <col min="6" max="7" width="10.09765625" style="6" bestFit="1" customWidth="1"/>
    <col min="8" max="16384" width="11.3984375" style="5"/>
  </cols>
  <sheetData>
    <row r="2" spans="1:7" s="3" customFormat="1" ht="14" customHeight="1" x14ac:dyDescent="0.25">
      <c r="A2" s="12" t="s">
        <v>1</v>
      </c>
      <c r="B2" s="12" t="s">
        <v>2</v>
      </c>
      <c r="C2" s="12" t="s">
        <v>3</v>
      </c>
      <c r="D2" s="10" t="s">
        <v>4</v>
      </c>
      <c r="E2" s="11">
        <v>2023</v>
      </c>
      <c r="F2" s="11">
        <v>2022</v>
      </c>
      <c r="G2" s="9" t="s">
        <v>0</v>
      </c>
    </row>
    <row r="3" spans="1:7" ht="14" customHeight="1" x14ac:dyDescent="0.2">
      <c r="A3" s="13" t="s">
        <v>98</v>
      </c>
      <c r="B3" s="13" t="s">
        <v>163</v>
      </c>
      <c r="C3" s="13" t="s">
        <v>27</v>
      </c>
      <c r="D3" s="4" t="s">
        <v>28</v>
      </c>
      <c r="E3" s="15">
        <v>14847</v>
      </c>
      <c r="F3" s="15">
        <v>14429</v>
      </c>
      <c r="G3" s="15">
        <f>+E3-F3</f>
        <v>418</v>
      </c>
    </row>
    <row r="4" spans="1:7" ht="14" customHeight="1" x14ac:dyDescent="0.2">
      <c r="A4" s="13" t="s">
        <v>98</v>
      </c>
      <c r="B4" s="13" t="s">
        <v>163</v>
      </c>
      <c r="C4" s="13" t="s">
        <v>6</v>
      </c>
      <c r="D4" s="4" t="s">
        <v>7</v>
      </c>
      <c r="E4" s="15">
        <v>11372</v>
      </c>
      <c r="F4" s="15">
        <v>11051</v>
      </c>
      <c r="G4" s="15">
        <f t="shared" ref="G4:G39" si="0">+E4-F4</f>
        <v>321</v>
      </c>
    </row>
    <row r="5" spans="1:7" ht="14" customHeight="1" x14ac:dyDescent="0.2">
      <c r="A5" s="13" t="s">
        <v>98</v>
      </c>
      <c r="B5" s="13" t="s">
        <v>163</v>
      </c>
      <c r="C5" s="13" t="s">
        <v>8</v>
      </c>
      <c r="D5" s="4" t="s">
        <v>9</v>
      </c>
      <c r="E5" s="15">
        <v>4577</v>
      </c>
      <c r="F5" s="15">
        <v>4043</v>
      </c>
      <c r="G5" s="15">
        <f t="shared" si="0"/>
        <v>534</v>
      </c>
    </row>
    <row r="6" spans="1:7" ht="14" customHeight="1" x14ac:dyDescent="0.2">
      <c r="A6" s="13" t="s">
        <v>98</v>
      </c>
      <c r="B6" s="13" t="s">
        <v>163</v>
      </c>
      <c r="C6" s="13" t="s">
        <v>10</v>
      </c>
      <c r="D6" s="4" t="s">
        <v>11</v>
      </c>
      <c r="E6" s="15">
        <v>14164</v>
      </c>
      <c r="F6" s="15">
        <v>13765</v>
      </c>
      <c r="G6" s="15">
        <f t="shared" si="0"/>
        <v>399</v>
      </c>
    </row>
    <row r="7" spans="1:7" ht="14" customHeight="1" x14ac:dyDescent="0.2">
      <c r="A7" s="13" t="s">
        <v>98</v>
      </c>
      <c r="B7" s="13" t="s">
        <v>163</v>
      </c>
      <c r="C7" s="13" t="s">
        <v>12</v>
      </c>
      <c r="D7" s="4" t="s">
        <v>13</v>
      </c>
      <c r="E7" s="15">
        <v>31165</v>
      </c>
      <c r="F7" s="15">
        <v>30287</v>
      </c>
      <c r="G7" s="15">
        <f t="shared" si="0"/>
        <v>878</v>
      </c>
    </row>
    <row r="8" spans="1:7" ht="14" customHeight="1" x14ac:dyDescent="0.2">
      <c r="A8" s="13" t="s">
        <v>98</v>
      </c>
      <c r="B8" s="13" t="s">
        <v>163</v>
      </c>
      <c r="C8" s="13" t="s">
        <v>14</v>
      </c>
      <c r="D8" s="4" t="s">
        <v>15</v>
      </c>
      <c r="E8" s="15">
        <v>2148</v>
      </c>
      <c r="F8" s="15">
        <v>1899</v>
      </c>
      <c r="G8" s="15">
        <f t="shared" si="0"/>
        <v>249</v>
      </c>
    </row>
    <row r="9" spans="1:7" ht="14" customHeight="1" x14ac:dyDescent="0.2">
      <c r="A9" s="13" t="s">
        <v>98</v>
      </c>
      <c r="B9" s="13" t="s">
        <v>163</v>
      </c>
      <c r="C9" s="13" t="s">
        <v>60</v>
      </c>
      <c r="D9" s="4" t="s">
        <v>61</v>
      </c>
      <c r="E9" s="15">
        <v>5000</v>
      </c>
      <c r="F9" s="15">
        <v>5000</v>
      </c>
      <c r="G9" s="15">
        <f t="shared" si="0"/>
        <v>0</v>
      </c>
    </row>
    <row r="10" spans="1:7" ht="14" customHeight="1" x14ac:dyDescent="0.2">
      <c r="A10" s="13" t="s">
        <v>98</v>
      </c>
      <c r="B10" s="13" t="s">
        <v>163</v>
      </c>
      <c r="C10" s="13" t="s">
        <v>89</v>
      </c>
      <c r="D10" s="4" t="s">
        <v>90</v>
      </c>
      <c r="E10" s="15">
        <v>75000</v>
      </c>
      <c r="F10" s="15">
        <v>569284</v>
      </c>
      <c r="G10" s="15">
        <f t="shared" si="0"/>
        <v>-494284</v>
      </c>
    </row>
    <row r="11" spans="1:7" s="3" customFormat="1" ht="14" customHeight="1" x14ac:dyDescent="0.25">
      <c r="A11" s="17" t="s">
        <v>168</v>
      </c>
      <c r="B11" s="17"/>
      <c r="C11" s="17"/>
      <c r="D11" s="17"/>
      <c r="E11" s="8">
        <f>SUM(E3:E10)</f>
        <v>158273</v>
      </c>
      <c r="F11" s="8">
        <f t="shared" ref="F11" si="1">SUM(F3:F10)</f>
        <v>649758</v>
      </c>
      <c r="G11" s="16">
        <f t="shared" si="0"/>
        <v>-491485</v>
      </c>
    </row>
    <row r="12" spans="1:7" ht="14" customHeight="1" x14ac:dyDescent="0.2">
      <c r="A12" s="13" t="s">
        <v>98</v>
      </c>
      <c r="B12" s="13" t="s">
        <v>163</v>
      </c>
      <c r="C12" s="13" t="s">
        <v>31</v>
      </c>
      <c r="D12" s="4" t="s">
        <v>32</v>
      </c>
      <c r="E12" s="15">
        <v>1200</v>
      </c>
      <c r="F12" s="15">
        <v>1200</v>
      </c>
      <c r="G12" s="15">
        <f t="shared" si="0"/>
        <v>0</v>
      </c>
    </row>
    <row r="13" spans="1:7" ht="14" customHeight="1" x14ac:dyDescent="0.2">
      <c r="A13" s="13" t="s">
        <v>98</v>
      </c>
      <c r="B13" s="13" t="s">
        <v>163</v>
      </c>
      <c r="C13" s="13" t="s">
        <v>68</v>
      </c>
      <c r="D13" s="4" t="s">
        <v>69</v>
      </c>
      <c r="E13" s="15">
        <v>6000</v>
      </c>
      <c r="F13" s="15">
        <v>6000</v>
      </c>
      <c r="G13" s="15">
        <f t="shared" si="0"/>
        <v>0</v>
      </c>
    </row>
    <row r="14" spans="1:7" ht="14" customHeight="1" x14ac:dyDescent="0.2">
      <c r="A14" s="13" t="s">
        <v>98</v>
      </c>
      <c r="B14" s="13" t="s">
        <v>163</v>
      </c>
      <c r="C14" s="13" t="s">
        <v>33</v>
      </c>
      <c r="D14" s="4" t="s">
        <v>34</v>
      </c>
      <c r="E14" s="15">
        <v>10675</v>
      </c>
      <c r="F14" s="15">
        <v>11100</v>
      </c>
      <c r="G14" s="15">
        <f t="shared" si="0"/>
        <v>-425</v>
      </c>
    </row>
    <row r="15" spans="1:7" ht="14" customHeight="1" x14ac:dyDescent="0.2">
      <c r="A15" s="13" t="s">
        <v>98</v>
      </c>
      <c r="B15" s="13" t="s">
        <v>163</v>
      </c>
      <c r="C15" s="13" t="s">
        <v>42</v>
      </c>
      <c r="D15" s="4" t="s">
        <v>43</v>
      </c>
      <c r="E15" s="15">
        <v>2000</v>
      </c>
      <c r="F15" s="15">
        <v>2000</v>
      </c>
      <c r="G15" s="15">
        <f t="shared" si="0"/>
        <v>0</v>
      </c>
    </row>
    <row r="16" spans="1:7" ht="14" customHeight="1" x14ac:dyDescent="0.2">
      <c r="A16" s="13" t="s">
        <v>98</v>
      </c>
      <c r="B16" s="13" t="s">
        <v>163</v>
      </c>
      <c r="C16" s="13" t="s">
        <v>16</v>
      </c>
      <c r="D16" s="4" t="s">
        <v>17</v>
      </c>
      <c r="E16" s="15">
        <v>0</v>
      </c>
      <c r="F16" s="15">
        <v>6000</v>
      </c>
      <c r="G16" s="15">
        <f t="shared" si="0"/>
        <v>-6000</v>
      </c>
    </row>
    <row r="17" spans="1:7" ht="14" customHeight="1" x14ac:dyDescent="0.2">
      <c r="A17" s="13" t="s">
        <v>98</v>
      </c>
      <c r="B17" s="13" t="s">
        <v>163</v>
      </c>
      <c r="C17" s="13" t="s">
        <v>58</v>
      </c>
      <c r="D17" s="4" t="s">
        <v>59</v>
      </c>
      <c r="E17" s="15">
        <v>13500</v>
      </c>
      <c r="F17" s="15">
        <v>13500</v>
      </c>
      <c r="G17" s="15">
        <f t="shared" si="0"/>
        <v>0</v>
      </c>
    </row>
    <row r="18" spans="1:7" ht="14" customHeight="1" x14ac:dyDescent="0.2">
      <c r="A18" s="13" t="s">
        <v>98</v>
      </c>
      <c r="B18" s="13" t="s">
        <v>163</v>
      </c>
      <c r="C18" s="13" t="s">
        <v>78</v>
      </c>
      <c r="D18" s="4" t="s">
        <v>79</v>
      </c>
      <c r="E18" s="15">
        <v>14100</v>
      </c>
      <c r="F18" s="15">
        <v>13500</v>
      </c>
      <c r="G18" s="15">
        <f t="shared" si="0"/>
        <v>600</v>
      </c>
    </row>
    <row r="19" spans="1:7" ht="14" customHeight="1" x14ac:dyDescent="0.2">
      <c r="A19" s="13" t="s">
        <v>98</v>
      </c>
      <c r="B19" s="13" t="s">
        <v>163</v>
      </c>
      <c r="C19" s="13" t="s">
        <v>44</v>
      </c>
      <c r="D19" s="4" t="s">
        <v>45</v>
      </c>
      <c r="E19" s="15">
        <v>4550</v>
      </c>
      <c r="F19" s="15">
        <v>4550</v>
      </c>
      <c r="G19" s="15">
        <f t="shared" si="0"/>
        <v>0</v>
      </c>
    </row>
    <row r="20" spans="1:7" ht="14" customHeight="1" x14ac:dyDescent="0.2">
      <c r="A20" s="13" t="s">
        <v>98</v>
      </c>
      <c r="B20" s="13" t="s">
        <v>163</v>
      </c>
      <c r="C20" s="13" t="s">
        <v>46</v>
      </c>
      <c r="D20" s="4" t="s">
        <v>47</v>
      </c>
      <c r="E20" s="15">
        <v>0</v>
      </c>
      <c r="F20" s="15">
        <v>8800</v>
      </c>
      <c r="G20" s="15">
        <f t="shared" si="0"/>
        <v>-8800</v>
      </c>
    </row>
    <row r="21" spans="1:7" ht="14" customHeight="1" x14ac:dyDescent="0.2">
      <c r="A21" s="13" t="s">
        <v>98</v>
      </c>
      <c r="B21" s="13" t="s">
        <v>163</v>
      </c>
      <c r="C21" s="13" t="s">
        <v>87</v>
      </c>
      <c r="D21" s="4" t="s">
        <v>88</v>
      </c>
      <c r="E21" s="15">
        <v>0</v>
      </c>
      <c r="F21" s="15">
        <v>700</v>
      </c>
      <c r="G21" s="15">
        <f t="shared" si="0"/>
        <v>-700</v>
      </c>
    </row>
    <row r="22" spans="1:7" ht="14" customHeight="1" x14ac:dyDescent="0.2">
      <c r="A22" s="13" t="s">
        <v>98</v>
      </c>
      <c r="B22" s="13" t="s">
        <v>163</v>
      </c>
      <c r="C22" s="13" t="s">
        <v>48</v>
      </c>
      <c r="D22" s="4" t="s">
        <v>49</v>
      </c>
      <c r="E22" s="15">
        <v>2000</v>
      </c>
      <c r="F22" s="15">
        <v>3503</v>
      </c>
      <c r="G22" s="15">
        <f t="shared" si="0"/>
        <v>-1503</v>
      </c>
    </row>
    <row r="23" spans="1:7" ht="14" customHeight="1" x14ac:dyDescent="0.2">
      <c r="A23" s="13" t="s">
        <v>98</v>
      </c>
      <c r="B23" s="13" t="s">
        <v>163</v>
      </c>
      <c r="C23" s="13" t="s">
        <v>50</v>
      </c>
      <c r="D23" s="4" t="s">
        <v>51</v>
      </c>
      <c r="E23" s="15">
        <v>4500</v>
      </c>
      <c r="F23" s="15">
        <v>39500</v>
      </c>
      <c r="G23" s="15">
        <f t="shared" si="0"/>
        <v>-35000</v>
      </c>
    </row>
    <row r="24" spans="1:7" ht="14" customHeight="1" x14ac:dyDescent="0.2">
      <c r="A24" s="13" t="s">
        <v>98</v>
      </c>
      <c r="B24" s="13" t="s">
        <v>163</v>
      </c>
      <c r="C24" s="13" t="s">
        <v>85</v>
      </c>
      <c r="D24" s="4" t="s">
        <v>86</v>
      </c>
      <c r="E24" s="15">
        <v>0</v>
      </c>
      <c r="F24" s="15">
        <v>556</v>
      </c>
      <c r="G24" s="15">
        <f t="shared" si="0"/>
        <v>-556</v>
      </c>
    </row>
    <row r="25" spans="1:7" ht="14" customHeight="1" x14ac:dyDescent="0.2">
      <c r="A25" s="13" t="s">
        <v>98</v>
      </c>
      <c r="B25" s="13" t="s">
        <v>163</v>
      </c>
      <c r="C25" s="13" t="s">
        <v>18</v>
      </c>
      <c r="D25" s="4" t="s">
        <v>19</v>
      </c>
      <c r="E25" s="15">
        <v>500</v>
      </c>
      <c r="F25" s="15">
        <v>1800</v>
      </c>
      <c r="G25" s="15">
        <f t="shared" si="0"/>
        <v>-1300</v>
      </c>
    </row>
    <row r="26" spans="1:7" ht="14" customHeight="1" x14ac:dyDescent="0.2">
      <c r="A26" s="13" t="s">
        <v>98</v>
      </c>
      <c r="B26" s="13" t="s">
        <v>163</v>
      </c>
      <c r="C26" s="13" t="s">
        <v>62</v>
      </c>
      <c r="D26" s="4" t="s">
        <v>63</v>
      </c>
      <c r="E26" s="15">
        <v>900</v>
      </c>
      <c r="F26" s="15">
        <v>900</v>
      </c>
      <c r="G26" s="15">
        <f t="shared" si="0"/>
        <v>0</v>
      </c>
    </row>
    <row r="27" spans="1:7" ht="14" customHeight="1" x14ac:dyDescent="0.2">
      <c r="A27" s="13" t="s">
        <v>98</v>
      </c>
      <c r="B27" s="13" t="s">
        <v>163</v>
      </c>
      <c r="C27" s="13" t="s">
        <v>35</v>
      </c>
      <c r="D27" s="4" t="s">
        <v>36</v>
      </c>
      <c r="E27" s="15">
        <v>5000</v>
      </c>
      <c r="F27" s="15">
        <v>12000</v>
      </c>
      <c r="G27" s="15">
        <f t="shared" si="0"/>
        <v>-7000</v>
      </c>
    </row>
    <row r="28" spans="1:7" ht="14" customHeight="1" x14ac:dyDescent="0.2">
      <c r="A28" s="13" t="s">
        <v>98</v>
      </c>
      <c r="B28" s="13" t="s">
        <v>163</v>
      </c>
      <c r="C28" s="13" t="s">
        <v>80</v>
      </c>
      <c r="D28" s="4" t="s">
        <v>81</v>
      </c>
      <c r="E28" s="15">
        <v>27000</v>
      </c>
      <c r="F28" s="15">
        <v>27000</v>
      </c>
      <c r="G28" s="15">
        <f t="shared" si="0"/>
        <v>0</v>
      </c>
    </row>
    <row r="29" spans="1:7" ht="14" customHeight="1" x14ac:dyDescent="0.2">
      <c r="A29" s="13" t="s">
        <v>98</v>
      </c>
      <c r="B29" s="13" t="s">
        <v>163</v>
      </c>
      <c r="C29" s="13" t="s">
        <v>64</v>
      </c>
      <c r="D29" s="4" t="s">
        <v>65</v>
      </c>
      <c r="E29" s="15">
        <v>0</v>
      </c>
      <c r="F29" s="15">
        <v>7800</v>
      </c>
      <c r="G29" s="15">
        <f t="shared" si="0"/>
        <v>-7800</v>
      </c>
    </row>
    <row r="30" spans="1:7" ht="14" customHeight="1" x14ac:dyDescent="0.2">
      <c r="A30" s="13" t="s">
        <v>98</v>
      </c>
      <c r="B30" s="13" t="s">
        <v>163</v>
      </c>
      <c r="C30" s="13" t="s">
        <v>37</v>
      </c>
      <c r="D30" s="4" t="s">
        <v>38</v>
      </c>
      <c r="E30" s="15">
        <v>129700</v>
      </c>
      <c r="F30" s="15">
        <v>120000</v>
      </c>
      <c r="G30" s="15">
        <f t="shared" si="0"/>
        <v>9700</v>
      </c>
    </row>
    <row r="31" spans="1:7" s="3" customFormat="1" ht="14" customHeight="1" x14ac:dyDescent="0.25">
      <c r="A31" s="17" t="s">
        <v>169</v>
      </c>
      <c r="B31" s="17"/>
      <c r="C31" s="17"/>
      <c r="D31" s="17"/>
      <c r="E31" s="8">
        <f>SUM(E12:E30)</f>
        <v>221625</v>
      </c>
      <c r="F31" s="8">
        <f>SUM(F12:F30)</f>
        <v>280409</v>
      </c>
      <c r="G31" s="16">
        <f t="shared" si="0"/>
        <v>-58784</v>
      </c>
    </row>
    <row r="32" spans="1:7" ht="14" customHeight="1" x14ac:dyDescent="0.2">
      <c r="A32" s="13" t="s">
        <v>98</v>
      </c>
      <c r="B32" s="13" t="s">
        <v>163</v>
      </c>
      <c r="C32" s="13" t="s">
        <v>164</v>
      </c>
      <c r="D32" s="4" t="s">
        <v>165</v>
      </c>
      <c r="E32" s="15">
        <v>20000</v>
      </c>
      <c r="F32" s="15">
        <v>20000</v>
      </c>
      <c r="G32" s="15">
        <f t="shared" si="0"/>
        <v>0</v>
      </c>
    </row>
    <row r="33" spans="1:7" ht="14" customHeight="1" x14ac:dyDescent="0.2">
      <c r="A33" s="13" t="s">
        <v>98</v>
      </c>
      <c r="B33" s="13" t="s">
        <v>163</v>
      </c>
      <c r="C33" s="13" t="s">
        <v>166</v>
      </c>
      <c r="D33" s="4" t="s">
        <v>167</v>
      </c>
      <c r="E33" s="15">
        <v>20882</v>
      </c>
      <c r="F33" s="15">
        <v>13972</v>
      </c>
      <c r="G33" s="15">
        <f t="shared" si="0"/>
        <v>6910</v>
      </c>
    </row>
    <row r="34" spans="1:7" ht="14" customHeight="1" x14ac:dyDescent="0.2">
      <c r="A34" s="13" t="s">
        <v>98</v>
      </c>
      <c r="B34" s="13" t="s">
        <v>163</v>
      </c>
      <c r="C34" s="13" t="s">
        <v>94</v>
      </c>
      <c r="D34" s="4" t="s">
        <v>95</v>
      </c>
      <c r="E34" s="15">
        <v>36000</v>
      </c>
      <c r="F34" s="15">
        <v>36000</v>
      </c>
      <c r="G34" s="15">
        <f t="shared" si="0"/>
        <v>0</v>
      </c>
    </row>
    <row r="35" spans="1:7" ht="14" customHeight="1" x14ac:dyDescent="0.2">
      <c r="A35" s="13" t="s">
        <v>98</v>
      </c>
      <c r="B35" s="13" t="s">
        <v>163</v>
      </c>
      <c r="C35" s="13" t="s">
        <v>84</v>
      </c>
      <c r="D35" s="4" t="s">
        <v>24</v>
      </c>
      <c r="E35" s="15">
        <v>120000</v>
      </c>
      <c r="F35" s="15">
        <v>106590</v>
      </c>
      <c r="G35" s="15">
        <f t="shared" si="0"/>
        <v>13410</v>
      </c>
    </row>
    <row r="36" spans="1:7" s="3" customFormat="1" ht="14" customHeight="1" x14ac:dyDescent="0.25">
      <c r="A36" s="17" t="s">
        <v>170</v>
      </c>
      <c r="B36" s="17"/>
      <c r="C36" s="17"/>
      <c r="D36" s="17"/>
      <c r="E36" s="8">
        <f>SUM(E32:E35)</f>
        <v>196882</v>
      </c>
      <c r="F36" s="8">
        <f>SUM(F32:F35)</f>
        <v>176562</v>
      </c>
      <c r="G36" s="16">
        <f t="shared" si="0"/>
        <v>20320</v>
      </c>
    </row>
    <row r="37" spans="1:7" ht="14" customHeight="1" x14ac:dyDescent="0.2">
      <c r="A37" s="13" t="s">
        <v>98</v>
      </c>
      <c r="B37" s="13" t="s">
        <v>163</v>
      </c>
      <c r="C37" s="13" t="s">
        <v>83</v>
      </c>
      <c r="D37" s="4" t="s">
        <v>57</v>
      </c>
      <c r="E37" s="15">
        <v>0</v>
      </c>
      <c r="F37" s="15">
        <v>5000</v>
      </c>
      <c r="G37" s="15">
        <f t="shared" si="0"/>
        <v>-5000</v>
      </c>
    </row>
    <row r="38" spans="1:7" s="3" customFormat="1" ht="14" customHeight="1" x14ac:dyDescent="0.25">
      <c r="A38" s="17" t="s">
        <v>171</v>
      </c>
      <c r="B38" s="17"/>
      <c r="C38" s="17"/>
      <c r="D38" s="17"/>
      <c r="E38" s="7">
        <f>SUM(E37:E37)</f>
        <v>0</v>
      </c>
      <c r="F38" s="7">
        <f>SUM(F37:F37)</f>
        <v>5000</v>
      </c>
      <c r="G38" s="16">
        <f t="shared" si="0"/>
        <v>-5000</v>
      </c>
    </row>
    <row r="39" spans="1:7" s="3" customFormat="1" ht="14" customHeight="1" x14ac:dyDescent="0.25">
      <c r="A39" s="18" t="s">
        <v>172</v>
      </c>
      <c r="B39" s="18"/>
      <c r="C39" s="18"/>
      <c r="D39" s="18"/>
      <c r="E39" s="7">
        <f>+E38+E36+E31+E11</f>
        <v>576780</v>
      </c>
      <c r="F39" s="7">
        <f>+F38+F36+F31+F11</f>
        <v>1111729</v>
      </c>
      <c r="G39" s="16">
        <f t="shared" si="0"/>
        <v>-534949</v>
      </c>
    </row>
  </sheetData>
  <mergeCells count="5">
    <mergeCell ref="A11:D11"/>
    <mergeCell ref="A31:D31"/>
    <mergeCell ref="A36:D36"/>
    <mergeCell ref="A38:D38"/>
    <mergeCell ref="A39:D39"/>
  </mergeCells>
  <pageMargins left="0.35433070866141736" right="0.35433070866141736" top="0.98425196850393704" bottom="0.98425196850393704" header="0" footer="0"/>
  <pageSetup paperSize="9" orientation="portrait" blackAndWhite="1" errors="NA" r:id="rId1"/>
  <headerFooter alignWithMargins="0"/>
  <ignoredErrors>
    <ignoredError sqref="A3:D15 A16:D26 A27:D31 A32:D34 A35:D36 A37:D37 A38:D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2311</vt:lpstr>
      <vt:lpstr>2312</vt:lpstr>
      <vt:lpstr>2313</vt:lpstr>
      <vt:lpstr>2316</vt:lpstr>
      <vt:lpstr>2412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Gonzalez Alonso</dc:creator>
  <cp:lastModifiedBy>sgay</cp:lastModifiedBy>
  <cp:lastPrinted>2022-10-20T06:53:59Z</cp:lastPrinted>
  <dcterms:created xsi:type="dcterms:W3CDTF">2021-11-08T17:42:07Z</dcterms:created>
  <dcterms:modified xsi:type="dcterms:W3CDTF">2022-11-16T13:00:59Z</dcterms:modified>
</cp:coreProperties>
</file>